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4.xml" ContentType="application/vnd.openxmlformats-officedocument.themeOverride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W:\Tímová lokalita - 09_MATERIALY2\01_STRATEGICKE_DOKUMENTY\03_VYCHODISKA\07_PS_2019_2022\"/>
    </mc:Choice>
  </mc:AlternateContent>
  <xr:revisionPtr revIDLastSave="0" documentId="13_ncr:1_{D6EA368C-77B2-4307-94FE-7B435F39D329}" xr6:coauthVersionLast="36" xr6:coauthVersionMax="36" xr10:uidLastSave="{00000000-0000-0000-0000-000000000000}"/>
  <bookViews>
    <workbookView xWindow="0" yWindow="0" windowWidth="28800" windowHeight="12270" tabRatio="660" xr2:uid="{00000000-000D-0000-FFFF-FFFF00000000}"/>
  </bookViews>
  <sheets>
    <sheet name="Obsah" sheetId="32" r:id="rId1"/>
    <sheet name="T01" sheetId="5" r:id="rId2"/>
    <sheet name="T02" sheetId="1" r:id="rId3"/>
    <sheet name="T03" sheetId="34" r:id="rId4"/>
    <sheet name="T04" sheetId="2" r:id="rId5"/>
    <sheet name="T05" sheetId="35" r:id="rId6"/>
    <sheet name="T06" sheetId="7" r:id="rId7"/>
    <sheet name="T07" sheetId="9" r:id="rId8"/>
    <sheet name="T08" sheetId="30" r:id="rId9"/>
    <sheet name="T09" sheetId="39" r:id="rId10"/>
    <sheet name="T10" sheetId="23" r:id="rId11"/>
    <sheet name="T11" sheetId="24" r:id="rId12"/>
    <sheet name="T12" sheetId="14" r:id="rId13"/>
    <sheet name="T13" sheetId="25" r:id="rId14"/>
    <sheet name="T14" sheetId="26" r:id="rId15"/>
    <sheet name="T15,T16" sheetId="11" r:id="rId16"/>
    <sheet name="T17" sheetId="33" r:id="rId17"/>
    <sheet name="T18" sheetId="16" r:id="rId18"/>
    <sheet name="G01,G02" sheetId="3" r:id="rId19"/>
    <sheet name="G03" sheetId="4" r:id="rId20"/>
    <sheet name="G04" sheetId="6" r:id="rId21"/>
    <sheet name="G05" sheetId="18" r:id="rId22"/>
    <sheet name="G06" sheetId="19" r:id="rId23"/>
    <sheet name="G07" sheetId="44" r:id="rId24"/>
    <sheet name="G08" sheetId="45" r:id="rId25"/>
    <sheet name="G09" sheetId="46" r:id="rId26"/>
    <sheet name="G10,G11" sheetId="12" r:id="rId27"/>
    <sheet name="G12,G13" sheetId="10" r:id="rId28"/>
    <sheet name="G14,G15" sheetId="13" r:id="rId29"/>
    <sheet name="G16" sheetId="20" r:id="rId30"/>
    <sheet name="G17" sheetId="21" r:id="rId31"/>
    <sheet name="G18" sheetId="48" r:id="rId32"/>
    <sheet name="G19" sheetId="40" r:id="rId33"/>
    <sheet name="G20" sheetId="41" r:id="rId34"/>
    <sheet name="G21" sheetId="42" r:id="rId35"/>
    <sheet name="G22" sheetId="43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123Graph_A" localSheetId="21" hidden="1">#REF!</definedName>
    <definedName name="__123Graph_A" localSheetId="25" hidden="1">#REF!</definedName>
    <definedName name="__123Graph_A" localSheetId="26" hidden="1">#REF!</definedName>
    <definedName name="__123Graph_A" localSheetId="27" hidden="1">#REF!</definedName>
    <definedName name="__123Graph_A" localSheetId="29" hidden="1">#REF!</definedName>
    <definedName name="__123Graph_A" localSheetId="30" hidden="1">#REF!</definedName>
    <definedName name="__123Graph_A" localSheetId="32" hidden="1">#REF!</definedName>
    <definedName name="__123Graph_A" localSheetId="33" hidden="1">#REF!</definedName>
    <definedName name="__123Graph_A" localSheetId="35" hidden="1">#REF!</definedName>
    <definedName name="__123Graph_A" localSheetId="7" hidden="1">#REF!</definedName>
    <definedName name="__123Graph_A" localSheetId="10" hidden="1">#REF!</definedName>
    <definedName name="__123Graph_A" localSheetId="13" hidden="1">#REF!</definedName>
    <definedName name="__123Graph_A" localSheetId="15" hidden="1">#REF!</definedName>
    <definedName name="__123Graph_A" localSheetId="17" hidden="1">#REF!</definedName>
    <definedName name="__123Graph_A" hidden="1">#REF!</definedName>
    <definedName name="__123Graph_AEXP" localSheetId="21" hidden="1">#REF!</definedName>
    <definedName name="__123Graph_AEXP" localSheetId="25" hidden="1">#REF!</definedName>
    <definedName name="__123Graph_AEXP" localSheetId="26" hidden="1">#REF!</definedName>
    <definedName name="__123Graph_AEXP" localSheetId="27" hidden="1">#REF!</definedName>
    <definedName name="__123Graph_AEXP" localSheetId="29" hidden="1">#REF!</definedName>
    <definedName name="__123Graph_AEXP" localSheetId="30" hidden="1">#REF!</definedName>
    <definedName name="__123Graph_AEXP" localSheetId="33" hidden="1">#REF!</definedName>
    <definedName name="__123Graph_AEXP" localSheetId="35" hidden="1">#REF!</definedName>
    <definedName name="__123Graph_AEXP" localSheetId="7" hidden="1">#REF!</definedName>
    <definedName name="__123Graph_AEXP" localSheetId="15" hidden="1">#REF!</definedName>
    <definedName name="__123Graph_AEXP" localSheetId="17" hidden="1">#REF!</definedName>
    <definedName name="__123Graph_AEXP" hidden="1">#REF!</definedName>
    <definedName name="__123Graph_AIBRD_LEND" hidden="1">[1]WB!$Q$13:$AK$13</definedName>
    <definedName name="__123Graph_AIMPORTS" hidden="1">'[2]CA input'!#REF!</definedName>
    <definedName name="__123Graph_APIPELINE" hidden="1">[1]BoP!$U$359:$AQ$359</definedName>
    <definedName name="__123Graph_AREER" hidden="1">[1]ER!#REF!</definedName>
    <definedName name="__123Graph_ATEST1" localSheetId="24" hidden="1">[3]REER!$AZ$144:$AZ$210</definedName>
    <definedName name="__123Graph_ATEST1" localSheetId="25" hidden="1">[3]REER!$AZ$144:$AZ$210</definedName>
    <definedName name="__123Graph_ATEST1" localSheetId="31" hidden="1">[3]REER!$AZ$144:$AZ$210</definedName>
    <definedName name="__123Graph_ATEST1" localSheetId="32" hidden="1">[4]REER!$AZ$144:$AZ$210</definedName>
    <definedName name="__123Graph_ATEST1" localSheetId="35" hidden="1">[4]REER!$AZ$144:$AZ$210</definedName>
    <definedName name="__123Graph_ATEST1" localSheetId="10" hidden="1">[5]REER!$AZ$144:$AZ$210</definedName>
    <definedName name="__123Graph_ATEST1" localSheetId="13" hidden="1">[6]REER!$AZ$144:$AZ$210</definedName>
    <definedName name="__123Graph_ATEST1" hidden="1">[4]REER!$AZ$144:$AZ$210</definedName>
    <definedName name="__123Graph_B" localSheetId="21" hidden="1">#REF!</definedName>
    <definedName name="__123Graph_B" localSheetId="24" hidden="1">#REF!</definedName>
    <definedName name="__123Graph_B" localSheetId="25" hidden="1">#REF!</definedName>
    <definedName name="__123Graph_B" localSheetId="26" hidden="1">'[7]Quarterly Program'!#REF!</definedName>
    <definedName name="__123Graph_B" localSheetId="27" hidden="1">'[7]Quarterly Program'!#REF!</definedName>
    <definedName name="__123Graph_B" localSheetId="29" hidden="1">#REF!</definedName>
    <definedName name="__123Graph_B" localSheetId="30" hidden="1">#REF!</definedName>
    <definedName name="__123Graph_B" localSheetId="31" hidden="1">#REF!</definedName>
    <definedName name="__123Graph_B" localSheetId="32" hidden="1">'[7]Quarterly Program'!#REF!</definedName>
    <definedName name="__123Graph_B" localSheetId="33" hidden="1">#REF!</definedName>
    <definedName name="__123Graph_B" localSheetId="35" hidden="1">'[7]Quarterly Program'!#REF!</definedName>
    <definedName name="__123Graph_B" localSheetId="7" hidden="1">'[7]Quarterly Program'!#REF!</definedName>
    <definedName name="__123Graph_B" localSheetId="10" hidden="1">#REF!</definedName>
    <definedName name="__123Graph_B" localSheetId="13" hidden="1">#REF!</definedName>
    <definedName name="__123Graph_B" localSheetId="15" hidden="1">'[7]Quarterly Program'!#REF!</definedName>
    <definedName name="__123Graph_B" localSheetId="17" hidden="1">'[7]Quarterly Program'!#REF!</definedName>
    <definedName name="__123Graph_B" hidden="1">'[7]Quarterly Program'!#REF!</definedName>
    <definedName name="__123Graph_BCurrent" localSheetId="21" hidden="1">[8]G!#REF!</definedName>
    <definedName name="__123Graph_BCurrent" localSheetId="25" hidden="1">[8]G!#REF!</definedName>
    <definedName name="__123Graph_BCurrent" localSheetId="26" hidden="1">[8]G!#REF!</definedName>
    <definedName name="__123Graph_BCurrent" localSheetId="27" hidden="1">[8]G!#REF!</definedName>
    <definedName name="__123Graph_BCurrent" localSheetId="29" hidden="1">[8]G!#REF!</definedName>
    <definedName name="__123Graph_BCurrent" localSheetId="30" hidden="1">[8]G!#REF!</definedName>
    <definedName name="__123Graph_BCurrent" localSheetId="32" hidden="1">[8]G!#REF!</definedName>
    <definedName name="__123Graph_BCurrent" localSheetId="33" hidden="1">[8]G!#REF!</definedName>
    <definedName name="__123Graph_BCurrent" localSheetId="35" hidden="1">[8]G!#REF!</definedName>
    <definedName name="__123Graph_BCurrent" localSheetId="7" hidden="1">[8]G!#REF!</definedName>
    <definedName name="__123Graph_BCurrent" localSheetId="10" hidden="1">[8]G!#REF!</definedName>
    <definedName name="__123Graph_BCurrent" localSheetId="13" hidden="1">[8]G!#REF!</definedName>
    <definedName name="__123Graph_BCurrent" localSheetId="15" hidden="1">[8]G!#REF!</definedName>
    <definedName name="__123Graph_BCurrent" localSheetId="17" hidden="1">[8]G!#REF!</definedName>
    <definedName name="__123Graph_BCurrent" hidden="1">[8]G!#REF!</definedName>
    <definedName name="__123Graph_BGDP" localSheetId="21" hidden="1">'[9]Quarterly Program'!#REF!</definedName>
    <definedName name="__123Graph_BGDP" localSheetId="24" hidden="1">'[9]Quarterly Program'!#REF!</definedName>
    <definedName name="__123Graph_BGDP" localSheetId="25" hidden="1">'[9]Quarterly Program'!#REF!</definedName>
    <definedName name="__123Graph_BGDP" localSheetId="26" hidden="1">'[7]Quarterly Program'!#REF!</definedName>
    <definedName name="__123Graph_BGDP" localSheetId="27" hidden="1">'[7]Quarterly Program'!#REF!</definedName>
    <definedName name="__123Graph_BGDP" localSheetId="29" hidden="1">'[9]Quarterly Program'!#REF!</definedName>
    <definedName name="__123Graph_BGDP" localSheetId="30" hidden="1">'[9]Quarterly Program'!#REF!</definedName>
    <definedName name="__123Graph_BGDP" localSheetId="31" hidden="1">'[9]Quarterly Program'!#REF!</definedName>
    <definedName name="__123Graph_BGDP" localSheetId="32" hidden="1">'[7]Quarterly Program'!#REF!</definedName>
    <definedName name="__123Graph_BGDP" localSheetId="33" hidden="1">'[9]Quarterly Program'!#REF!</definedName>
    <definedName name="__123Graph_BGDP" localSheetId="35" hidden="1">'[7]Quarterly Program'!#REF!</definedName>
    <definedName name="__123Graph_BGDP" localSheetId="7" hidden="1">'[7]Quarterly Program'!#REF!</definedName>
    <definedName name="__123Graph_BGDP" localSheetId="15" hidden="1">'[7]Quarterly Program'!#REF!</definedName>
    <definedName name="__123Graph_BGDP" localSheetId="17" hidden="1">'[7]Quarterly Program'!#REF!</definedName>
    <definedName name="__123Graph_BGDP" hidden="1">'[7]Quarterly Program'!#REF!</definedName>
    <definedName name="__123Graph_BIBRD_LEND" hidden="1">[1]WB!$Q$61:$AK$61</definedName>
    <definedName name="__123Graph_BIMPORTS" hidden="1">'[2]CA input'!#REF!</definedName>
    <definedName name="__123Graph_BMONEY" localSheetId="21" hidden="1">'[9]Quarterly Program'!#REF!</definedName>
    <definedName name="__123Graph_BMONEY" localSheetId="24" hidden="1">'[9]Quarterly Program'!#REF!</definedName>
    <definedName name="__123Graph_BMONEY" localSheetId="25" hidden="1">'[9]Quarterly Program'!#REF!</definedName>
    <definedName name="__123Graph_BMONEY" localSheetId="26" hidden="1">'[7]Quarterly Program'!#REF!</definedName>
    <definedName name="__123Graph_BMONEY" localSheetId="27" hidden="1">'[7]Quarterly Program'!#REF!</definedName>
    <definedName name="__123Graph_BMONEY" localSheetId="29" hidden="1">'[9]Quarterly Program'!#REF!</definedName>
    <definedName name="__123Graph_BMONEY" localSheetId="30" hidden="1">'[9]Quarterly Program'!#REF!</definedName>
    <definedName name="__123Graph_BMONEY" localSheetId="31" hidden="1">'[9]Quarterly Program'!#REF!</definedName>
    <definedName name="__123Graph_BMONEY" localSheetId="32" hidden="1">'[7]Quarterly Program'!#REF!</definedName>
    <definedName name="__123Graph_BMONEY" localSheetId="33" hidden="1">'[9]Quarterly Program'!#REF!</definedName>
    <definedName name="__123Graph_BMONEY" localSheetId="35" hidden="1">'[7]Quarterly Program'!#REF!</definedName>
    <definedName name="__123Graph_BMONEY" localSheetId="7" hidden="1">'[7]Quarterly Program'!#REF!</definedName>
    <definedName name="__123Graph_BMONEY" localSheetId="15" hidden="1">'[7]Quarterly Program'!#REF!</definedName>
    <definedName name="__123Graph_BMONEY" localSheetId="17" hidden="1">'[7]Quarterly Program'!#REF!</definedName>
    <definedName name="__123Graph_BMONEY" hidden="1">'[7]Quarterly Program'!#REF!</definedName>
    <definedName name="__123Graph_BPIPELINE" hidden="1">[1]BoP!$U$358:$AQ$358</definedName>
    <definedName name="__123Graph_BREER" hidden="1">[1]ER!#REF!</definedName>
    <definedName name="__123Graph_BREER3" localSheetId="24" hidden="1">[3]REER!$BB$144:$BB$212</definedName>
    <definedName name="__123Graph_BREER3" localSheetId="25" hidden="1">[3]REER!$BB$144:$BB$212</definedName>
    <definedName name="__123Graph_BREER3" localSheetId="31" hidden="1">[3]REER!$BB$144:$BB$212</definedName>
    <definedName name="__123Graph_BREER3" localSheetId="32" hidden="1">[4]REER!$BB$144:$BB$212</definedName>
    <definedName name="__123Graph_BREER3" localSheetId="35" hidden="1">[4]REER!$BB$144:$BB$212</definedName>
    <definedName name="__123Graph_BREER3" localSheetId="10" hidden="1">[5]REER!$BB$144:$BB$212</definedName>
    <definedName name="__123Graph_BREER3" localSheetId="13" hidden="1">[6]REER!$BB$144:$BB$212</definedName>
    <definedName name="__123Graph_BREER3" hidden="1">[4]REER!$BB$144:$BB$212</definedName>
    <definedName name="__123Graph_BTEST1" localSheetId="24" hidden="1">[3]REER!$AY$144:$AY$210</definedName>
    <definedName name="__123Graph_BTEST1" localSheetId="25" hidden="1">[3]REER!$AY$144:$AY$210</definedName>
    <definedName name="__123Graph_BTEST1" localSheetId="31" hidden="1">[3]REER!$AY$144:$AY$210</definedName>
    <definedName name="__123Graph_BTEST1" localSheetId="32" hidden="1">[4]REER!$AY$144:$AY$210</definedName>
    <definedName name="__123Graph_BTEST1" localSheetId="35" hidden="1">[4]REER!$AY$144:$AY$210</definedName>
    <definedName name="__123Graph_BTEST1" localSheetId="10" hidden="1">[5]REER!$AY$144:$AY$210</definedName>
    <definedName name="__123Graph_BTEST1" localSheetId="13" hidden="1">[6]REER!$AY$144:$AY$210</definedName>
    <definedName name="__123Graph_BTEST1" hidden="1">[4]REER!$AY$144:$AY$210</definedName>
    <definedName name="__123Graph_C" hidden="1">'[10]Central Govt'!#REF!</definedName>
    <definedName name="__123Graph_CIMPORTS" hidden="1">#REF!</definedName>
    <definedName name="__123Graph_CREER" hidden="1">[1]ER!#REF!</definedName>
    <definedName name="__123Graph_CREER3" localSheetId="24" hidden="1">[3]REER!$BB$144:$BB$212</definedName>
    <definedName name="__123Graph_CREER3" localSheetId="25" hidden="1">[3]REER!$BB$144:$BB$212</definedName>
    <definedName name="__123Graph_CREER3" localSheetId="31" hidden="1">[3]REER!$BB$144:$BB$212</definedName>
    <definedName name="__123Graph_CREER3" localSheetId="32" hidden="1">[4]REER!$BB$144:$BB$212</definedName>
    <definedName name="__123Graph_CREER3" localSheetId="35" hidden="1">[4]REER!$BB$144:$BB$212</definedName>
    <definedName name="__123Graph_CREER3" localSheetId="10" hidden="1">[5]REER!$BB$144:$BB$212</definedName>
    <definedName name="__123Graph_CREER3" localSheetId="13" hidden="1">[6]REER!$BB$144:$BB$212</definedName>
    <definedName name="__123Graph_CREER3" hidden="1">[4]REER!$BB$144:$BB$212</definedName>
    <definedName name="__123Graph_CTEST1" localSheetId="24" hidden="1">[3]REER!$BK$140:$BK$140</definedName>
    <definedName name="__123Graph_CTEST1" localSheetId="25" hidden="1">[3]REER!$BK$140:$BK$140</definedName>
    <definedName name="__123Graph_CTEST1" localSheetId="31" hidden="1">[3]REER!$BK$140:$BK$140</definedName>
    <definedName name="__123Graph_CTEST1" localSheetId="32" hidden="1">[4]REER!$BK$140:$BK$140</definedName>
    <definedName name="__123Graph_CTEST1" localSheetId="35" hidden="1">[4]REER!$BK$140:$BK$140</definedName>
    <definedName name="__123Graph_CTEST1" localSheetId="10" hidden="1">[5]REER!$BK$140:$BK$140</definedName>
    <definedName name="__123Graph_CTEST1" localSheetId="13" hidden="1">[6]REER!$BK$140:$BK$140</definedName>
    <definedName name="__123Graph_CTEST1" hidden="1">[4]REER!$BK$140:$BK$140</definedName>
    <definedName name="__123Graph_D" hidden="1">[11]FLUJO!$B$7937:$C$7937</definedName>
    <definedName name="__123Graph_DREER3" localSheetId="24" hidden="1">[3]REER!$BB$144:$BB$210</definedName>
    <definedName name="__123Graph_DREER3" localSheetId="25" hidden="1">[3]REER!$BB$144:$BB$210</definedName>
    <definedName name="__123Graph_DREER3" localSheetId="31" hidden="1">[3]REER!$BB$144:$BB$210</definedName>
    <definedName name="__123Graph_DREER3" localSheetId="32" hidden="1">[4]REER!$BB$144:$BB$210</definedName>
    <definedName name="__123Graph_DREER3" localSheetId="35" hidden="1">[4]REER!$BB$144:$BB$210</definedName>
    <definedName name="__123Graph_DREER3" localSheetId="10" hidden="1">[5]REER!$BB$144:$BB$210</definedName>
    <definedName name="__123Graph_DREER3" localSheetId="13" hidden="1">[6]REER!$BB$144:$BB$210</definedName>
    <definedName name="__123Graph_DREER3" hidden="1">[4]REER!$BB$144:$BB$210</definedName>
    <definedName name="__123Graph_DTEST1" localSheetId="24" hidden="1">[3]REER!$BB$144:$BB$210</definedName>
    <definedName name="__123Graph_DTEST1" localSheetId="25" hidden="1">[3]REER!$BB$144:$BB$210</definedName>
    <definedName name="__123Graph_DTEST1" localSheetId="31" hidden="1">[3]REER!$BB$144:$BB$210</definedName>
    <definedName name="__123Graph_DTEST1" localSheetId="32" hidden="1">[4]REER!$BB$144:$BB$210</definedName>
    <definedName name="__123Graph_DTEST1" localSheetId="35" hidden="1">[4]REER!$BB$144:$BB$210</definedName>
    <definedName name="__123Graph_DTEST1" localSheetId="10" hidden="1">[5]REER!$BB$144:$BB$210</definedName>
    <definedName name="__123Graph_DTEST1" localSheetId="13" hidden="1">[6]REER!$BB$144:$BB$210</definedName>
    <definedName name="__123Graph_DTEST1" hidden="1">[4]REER!$BB$144:$BB$210</definedName>
    <definedName name="__123Graph_E" hidden="1">'[10]Central Govt'!#REF!</definedName>
    <definedName name="__123Graph_EREER3" localSheetId="24" hidden="1">[3]REER!$BR$144:$BR$211</definedName>
    <definedName name="__123Graph_EREER3" localSheetId="25" hidden="1">[3]REER!$BR$144:$BR$211</definedName>
    <definedName name="__123Graph_EREER3" localSheetId="31" hidden="1">[3]REER!$BR$144:$BR$211</definedName>
    <definedName name="__123Graph_EREER3" localSheetId="32" hidden="1">[4]REER!$BR$144:$BR$211</definedName>
    <definedName name="__123Graph_EREER3" localSheetId="35" hidden="1">[4]REER!$BR$144:$BR$211</definedName>
    <definedName name="__123Graph_EREER3" localSheetId="10" hidden="1">[5]REER!$BR$144:$BR$211</definedName>
    <definedName name="__123Graph_EREER3" localSheetId="13" hidden="1">[6]REER!$BR$144:$BR$211</definedName>
    <definedName name="__123Graph_EREER3" hidden="1">[4]REER!$BR$144:$BR$211</definedName>
    <definedName name="__123Graph_ETEST1" localSheetId="24" hidden="1">[3]REER!$BR$144:$BR$211</definedName>
    <definedName name="__123Graph_ETEST1" localSheetId="25" hidden="1">[3]REER!$BR$144:$BR$211</definedName>
    <definedName name="__123Graph_ETEST1" localSheetId="31" hidden="1">[3]REER!$BR$144:$BR$211</definedName>
    <definedName name="__123Graph_ETEST1" localSheetId="32" hidden="1">[4]REER!$BR$144:$BR$211</definedName>
    <definedName name="__123Graph_ETEST1" localSheetId="35" hidden="1">[4]REER!$BR$144:$BR$211</definedName>
    <definedName name="__123Graph_ETEST1" localSheetId="10" hidden="1">[5]REER!$BR$144:$BR$211</definedName>
    <definedName name="__123Graph_ETEST1" localSheetId="13" hidden="1">[6]REER!$BR$144:$BR$211</definedName>
    <definedName name="__123Graph_ETEST1" hidden="1">[4]REER!$BR$144:$BR$211</definedName>
    <definedName name="__123Graph_F" hidden="1">'[10]Central Govt'!#REF!</definedName>
    <definedName name="__123Graph_FREER3" localSheetId="24" hidden="1">[3]REER!$BN$140:$BN$140</definedName>
    <definedName name="__123Graph_FREER3" localSheetId="25" hidden="1">[3]REER!$BN$140:$BN$140</definedName>
    <definedName name="__123Graph_FREER3" localSheetId="31" hidden="1">[3]REER!$BN$140:$BN$140</definedName>
    <definedName name="__123Graph_FREER3" localSheetId="32" hidden="1">[4]REER!$BN$140:$BN$140</definedName>
    <definedName name="__123Graph_FREER3" localSheetId="35" hidden="1">[4]REER!$BN$140:$BN$140</definedName>
    <definedName name="__123Graph_FREER3" localSheetId="10" hidden="1">[5]REER!$BN$140:$BN$140</definedName>
    <definedName name="__123Graph_FREER3" localSheetId="13" hidden="1">[6]REER!$BN$140:$BN$140</definedName>
    <definedName name="__123Graph_FREER3" hidden="1">[4]REER!$BN$140:$BN$140</definedName>
    <definedName name="__123Graph_FTEST1" localSheetId="24" hidden="1">[3]REER!$BN$140:$BN$140</definedName>
    <definedName name="__123Graph_FTEST1" localSheetId="25" hidden="1">[3]REER!$BN$140:$BN$140</definedName>
    <definedName name="__123Graph_FTEST1" localSheetId="31" hidden="1">[3]REER!$BN$140:$BN$140</definedName>
    <definedName name="__123Graph_FTEST1" localSheetId="32" hidden="1">[4]REER!$BN$140:$BN$140</definedName>
    <definedName name="__123Graph_FTEST1" localSheetId="35" hidden="1">[4]REER!$BN$140:$BN$140</definedName>
    <definedName name="__123Graph_FTEST1" localSheetId="10" hidden="1">[5]REER!$BN$140:$BN$140</definedName>
    <definedName name="__123Graph_FTEST1" localSheetId="13" hidden="1">[6]REER!$BN$140:$BN$140</definedName>
    <definedName name="__123Graph_FTEST1" hidden="1">[4]REER!$BN$140:$BN$140</definedName>
    <definedName name="__123Graph_X" localSheetId="21" hidden="1">'[12]i2-KA'!#REF!</definedName>
    <definedName name="__123Graph_X" localSheetId="24" hidden="1">'[12]i2-KA'!#REF!</definedName>
    <definedName name="__123Graph_X" localSheetId="25" hidden="1">'[12]i2-KA'!#REF!</definedName>
    <definedName name="__123Graph_X" localSheetId="26" hidden="1">[13]EdssGeeGAS!#REF!</definedName>
    <definedName name="__123Graph_X" localSheetId="27" hidden="1">[13]EdssGeeGAS!#REF!</definedName>
    <definedName name="__123Graph_X" localSheetId="29" hidden="1">'[12]i2-KA'!#REF!</definedName>
    <definedName name="__123Graph_X" localSheetId="30" hidden="1">'[12]i2-KA'!#REF!</definedName>
    <definedName name="__123Graph_X" localSheetId="31" hidden="1">'[12]i2-KA'!#REF!</definedName>
    <definedName name="__123Graph_X" localSheetId="32" hidden="1">[13]EdssGeeGAS!#REF!</definedName>
    <definedName name="__123Graph_X" localSheetId="33" hidden="1">'[12]i2-KA'!#REF!</definedName>
    <definedName name="__123Graph_X" localSheetId="35" hidden="1">[13]EdssGeeGAS!#REF!</definedName>
    <definedName name="__123Graph_X" localSheetId="7" hidden="1">[13]EdssGeeGAS!#REF!</definedName>
    <definedName name="__123Graph_X" localSheetId="10" hidden="1">'[12]i2-KA'!#REF!</definedName>
    <definedName name="__123Graph_X" localSheetId="13" hidden="1">'[12]i2-KA'!#REF!</definedName>
    <definedName name="__123Graph_X" localSheetId="15" hidden="1">[13]EdssGeeGAS!#REF!</definedName>
    <definedName name="__123Graph_X" localSheetId="17" hidden="1">[13]EdssGeeGAS!#REF!</definedName>
    <definedName name="__123Graph_X" hidden="1">[13]EdssGeeGAS!#REF!</definedName>
    <definedName name="__123Graph_XCurrent" localSheetId="21" hidden="1">'[12]i2-KA'!#REF!</definedName>
    <definedName name="__123Graph_XCurrent" localSheetId="25" hidden="1">'[12]i2-KA'!#REF!</definedName>
    <definedName name="__123Graph_XCurrent" localSheetId="26" hidden="1">'[12]i2-KA'!#REF!</definedName>
    <definedName name="__123Graph_XCurrent" localSheetId="27" hidden="1">'[12]i2-KA'!#REF!</definedName>
    <definedName name="__123Graph_XCurrent" localSheetId="29" hidden="1">'[12]i2-KA'!#REF!</definedName>
    <definedName name="__123Graph_XCurrent" localSheetId="30" hidden="1">'[12]i2-KA'!#REF!</definedName>
    <definedName name="__123Graph_XCurrent" localSheetId="32" hidden="1">'[12]i2-KA'!#REF!</definedName>
    <definedName name="__123Graph_XCurrent" localSheetId="33" hidden="1">'[12]i2-KA'!#REF!</definedName>
    <definedName name="__123Graph_XCurrent" localSheetId="35" hidden="1">'[12]i2-KA'!#REF!</definedName>
    <definedName name="__123Graph_XCurrent" localSheetId="7" hidden="1">'[12]i2-KA'!#REF!</definedName>
    <definedName name="__123Graph_XCurrent" localSheetId="10" hidden="1">'[12]i2-KA'!#REF!</definedName>
    <definedName name="__123Graph_XCurrent" localSheetId="13" hidden="1">'[12]i2-KA'!#REF!</definedName>
    <definedName name="__123Graph_XCurrent" localSheetId="15" hidden="1">'[12]i2-KA'!#REF!</definedName>
    <definedName name="__123Graph_XCurrent" localSheetId="17" hidden="1">'[12]i2-KA'!#REF!</definedName>
    <definedName name="__123Graph_XCurrent" hidden="1">'[12]i2-KA'!#REF!</definedName>
    <definedName name="__123Graph_XEXP" localSheetId="21" hidden="1">[14]EdssGeeGAS!#REF!</definedName>
    <definedName name="__123Graph_XEXP" localSheetId="24" hidden="1">[14]EdssGeeGAS!#REF!</definedName>
    <definedName name="__123Graph_XEXP" localSheetId="25" hidden="1">[14]EdssGeeGAS!#REF!</definedName>
    <definedName name="__123Graph_XEXP" localSheetId="26" hidden="1">[13]EdssGeeGAS!#REF!</definedName>
    <definedName name="__123Graph_XEXP" localSheetId="27" hidden="1">[13]EdssGeeGAS!#REF!</definedName>
    <definedName name="__123Graph_XEXP" localSheetId="29" hidden="1">[14]EdssGeeGAS!#REF!</definedName>
    <definedName name="__123Graph_XEXP" localSheetId="30" hidden="1">[14]EdssGeeGAS!#REF!</definedName>
    <definedName name="__123Graph_XEXP" localSheetId="31" hidden="1">[14]EdssGeeGAS!#REF!</definedName>
    <definedName name="__123Graph_XEXP" localSheetId="32" hidden="1">[13]EdssGeeGAS!#REF!</definedName>
    <definedName name="__123Graph_XEXP" localSheetId="33" hidden="1">[14]EdssGeeGAS!#REF!</definedName>
    <definedName name="__123Graph_XEXP" localSheetId="35" hidden="1">[13]EdssGeeGAS!#REF!</definedName>
    <definedName name="__123Graph_XEXP" localSheetId="7" hidden="1">[13]EdssGeeGAS!#REF!</definedName>
    <definedName name="__123Graph_XEXP" localSheetId="15" hidden="1">[13]EdssGeeGAS!#REF!</definedName>
    <definedName name="__123Graph_XEXP" localSheetId="17" hidden="1">[13]EdssGeeGAS!#REF!</definedName>
    <definedName name="__123Graph_XEXP" hidden="1">[13]EdssGeeGAS!#REF!</definedName>
    <definedName name="__123Graph_XChart1" localSheetId="21" hidden="1">'[12]i2-KA'!#REF!</definedName>
    <definedName name="__123Graph_XChart1" localSheetId="25" hidden="1">'[12]i2-KA'!#REF!</definedName>
    <definedName name="__123Graph_XChart1" localSheetId="26" hidden="1">'[12]i2-KA'!#REF!</definedName>
    <definedName name="__123Graph_XChart1" localSheetId="27" hidden="1">'[12]i2-KA'!#REF!</definedName>
    <definedName name="__123Graph_XChart1" localSheetId="29" hidden="1">'[12]i2-KA'!#REF!</definedName>
    <definedName name="__123Graph_XChart1" localSheetId="30" hidden="1">'[12]i2-KA'!#REF!</definedName>
    <definedName name="__123Graph_XChart1" localSheetId="33" hidden="1">'[12]i2-KA'!#REF!</definedName>
    <definedName name="__123Graph_XChart1" localSheetId="35" hidden="1">'[12]i2-KA'!#REF!</definedName>
    <definedName name="__123Graph_XChart1" localSheetId="7" hidden="1">'[12]i2-KA'!#REF!</definedName>
    <definedName name="__123Graph_XChart1" localSheetId="10" hidden="1">'[12]i2-KA'!#REF!</definedName>
    <definedName name="__123Graph_XChart1" localSheetId="13" hidden="1">'[12]i2-KA'!#REF!</definedName>
    <definedName name="__123Graph_XChart1" localSheetId="15" hidden="1">'[12]i2-KA'!#REF!</definedName>
    <definedName name="__123Graph_XChart1" localSheetId="17" hidden="1">'[12]i2-KA'!#REF!</definedName>
    <definedName name="__123Graph_XChart1" hidden="1">'[12]i2-KA'!#REF!</definedName>
    <definedName name="__123Graph_XChart2" localSheetId="21" hidden="1">'[12]i2-KA'!#REF!</definedName>
    <definedName name="__123Graph_XChart2" localSheetId="25" hidden="1">'[12]i2-KA'!#REF!</definedName>
    <definedName name="__123Graph_XChart2" localSheetId="26" hidden="1">'[12]i2-KA'!#REF!</definedName>
    <definedName name="__123Graph_XChart2" localSheetId="27" hidden="1">'[12]i2-KA'!#REF!</definedName>
    <definedName name="__123Graph_XChart2" localSheetId="29" hidden="1">'[12]i2-KA'!#REF!</definedName>
    <definedName name="__123Graph_XChart2" localSheetId="30" hidden="1">'[12]i2-KA'!#REF!</definedName>
    <definedName name="__123Graph_XChart2" localSheetId="33" hidden="1">'[12]i2-KA'!#REF!</definedName>
    <definedName name="__123Graph_XChart2" localSheetId="35" hidden="1">'[12]i2-KA'!#REF!</definedName>
    <definedName name="__123Graph_XChart2" localSheetId="7" hidden="1">'[12]i2-KA'!#REF!</definedName>
    <definedName name="__123Graph_XChart2" localSheetId="10" hidden="1">'[12]i2-KA'!#REF!</definedName>
    <definedName name="__123Graph_XChart2" localSheetId="13" hidden="1">'[12]i2-KA'!#REF!</definedName>
    <definedName name="__123Graph_XChart2" localSheetId="15" hidden="1">'[12]i2-KA'!#REF!</definedName>
    <definedName name="__123Graph_XChart2" localSheetId="17" hidden="1">'[12]i2-KA'!#REF!</definedName>
    <definedName name="__123Graph_XChart2" hidden="1">'[12]i2-KA'!#REF!</definedName>
    <definedName name="__123Graph_XIBRD_LEND" hidden="1">[1]WB!$Q$9:$AK$9</definedName>
    <definedName name="__123Graph_XIMPORTS" hidden="1">'[2]CA input'!#REF!</definedName>
    <definedName name="__123Graph_XTEST1" localSheetId="24" hidden="1">[3]REER!$C$9:$C$75</definedName>
    <definedName name="__123Graph_XTEST1" localSheetId="25" hidden="1">[3]REER!$C$9:$C$75</definedName>
    <definedName name="__123Graph_XTEST1" localSheetId="31" hidden="1">[3]REER!$C$9:$C$75</definedName>
    <definedName name="__123Graph_XTEST1" localSheetId="32" hidden="1">[4]REER!$C$9:$C$75</definedName>
    <definedName name="__123Graph_XTEST1" localSheetId="35" hidden="1">[4]REER!$C$9:$C$75</definedName>
    <definedName name="__123Graph_XTEST1" localSheetId="10" hidden="1">[5]REER!$C$9:$C$75</definedName>
    <definedName name="__123Graph_XTEST1" localSheetId="13" hidden="1">[6]REER!$C$9:$C$75</definedName>
    <definedName name="__123Graph_XTEST1" hidden="1">[4]REER!$C$9:$C$75</definedName>
    <definedName name="_1_0ju" hidden="1">#REF!</definedName>
    <definedName name="_1_123Graph_A" localSheetId="21" hidden="1">#REF!</definedName>
    <definedName name="_1_123Graph_A" localSheetId="25" hidden="1">#REF!</definedName>
    <definedName name="_1_123Graph_A" localSheetId="26" hidden="1">#REF!</definedName>
    <definedName name="_1_123Graph_A" localSheetId="27" hidden="1">#REF!</definedName>
    <definedName name="_1_123Graph_A" localSheetId="29" hidden="1">#REF!</definedName>
    <definedName name="_1_123Graph_A" localSheetId="30" hidden="1">#REF!</definedName>
    <definedName name="_1_123Graph_A" localSheetId="32" hidden="1">#REF!</definedName>
    <definedName name="_1_123Graph_A" localSheetId="33" hidden="1">#REF!</definedName>
    <definedName name="_1_123Graph_A" localSheetId="35" hidden="1">#REF!</definedName>
    <definedName name="_1_123Graph_A" localSheetId="7" hidden="1">#REF!</definedName>
    <definedName name="_1_123Graph_A" localSheetId="15" hidden="1">#REF!</definedName>
    <definedName name="_1_123Graph_A" localSheetId="17" hidden="1">#REF!</definedName>
    <definedName name="_1_123Graph_A" hidden="1">#REF!</definedName>
    <definedName name="_10__123Graph_ACPI_ER_LOG" hidden="1">[15]ER!#REF!</definedName>
    <definedName name="_10__123Graph_ACHART_1" hidden="1">'[16]Employment Data Sectors (wages)'!$A$8173:$A$8184</definedName>
    <definedName name="_10__123Graph_ACHART_2" hidden="1">'[17]Employment Data Sectors (wages)'!$A$8173:$A$8184</definedName>
    <definedName name="_10__123Graph_ACHART_8" localSheetId="24" hidden="1">'[18]Employment Data Sectors (wages)'!$W$8175:$W$8186</definedName>
    <definedName name="_10__123Graph_ACHART_8" localSheetId="25" hidden="1">'[18]Employment Data Sectors (wages)'!$W$8175:$W$8186</definedName>
    <definedName name="_10__123Graph_ACHART_8" localSheetId="31" hidden="1">'[18]Employment Data Sectors (wages)'!$W$8175:$W$8186</definedName>
    <definedName name="_10__123Graph_ACHART_8" localSheetId="32" hidden="1">'[19]Employment Data Sectors (wages)'!$W$8175:$W$8186</definedName>
    <definedName name="_10__123Graph_ACHART_8" localSheetId="35" hidden="1">'[19]Employment Data Sectors (wages)'!$W$8175:$W$8186</definedName>
    <definedName name="_10__123Graph_ACHART_8" hidden="1">'[19]Employment Data Sectors (wages)'!$W$8175:$W$8186</definedName>
    <definedName name="_10__123Graph_BCHART_1" localSheetId="24" hidden="1">'[20]Employment Data Sectors (wages)'!$B$8173:$B$8184</definedName>
    <definedName name="_10__123Graph_BCHART_1" localSheetId="25" hidden="1">'[20]Employment Data Sectors (wages)'!$B$8173:$B$8184</definedName>
    <definedName name="_10__123Graph_BCHART_1" localSheetId="31" hidden="1">'[20]Employment Data Sectors (wages)'!$B$8173:$B$8184</definedName>
    <definedName name="_10__123Graph_BCHART_1" localSheetId="32" hidden="1">'[21]Employment Data Sectors (wages)'!$B$8173:$B$8184</definedName>
    <definedName name="_10__123Graph_BCHART_1" hidden="1">'[21]Employment Data Sectors (wages)'!$B$8173:$B$8184</definedName>
    <definedName name="_100__123Graph_BCHART_8" localSheetId="10" hidden="1">'[22]Employment Data Sectors (wages)'!$W$13:$W$8187</definedName>
    <definedName name="_100__123Graph_BCHART_8" hidden="1">'[16]Employment Data Sectors (wages)'!$W$13:$W$8187</definedName>
    <definedName name="_103__123Graph_CCHART_3" hidden="1">'[23]Employment Data Sectors (wages)'!$C$11:$C$8185</definedName>
    <definedName name="_105__123Graph_CCHART_1" localSheetId="10" hidden="1">'[22]Employment Data Sectors (wages)'!$C$8173:$C$8184</definedName>
    <definedName name="_105__123Graph_CCHART_1" hidden="1">'[16]Employment Data Sectors (wages)'!$C$8173:$C$8184</definedName>
    <definedName name="_108__123Graph_CCHART_4" hidden="1">'[23]Employment Data Sectors (wages)'!$C$12:$C$23</definedName>
    <definedName name="_11__123Graph_AGROWTH_CPI" hidden="1">[24]Data!#REF!</definedName>
    <definedName name="_11__123Graph_BCHART_1" localSheetId="24" hidden="1">'[18]Employment Data Sectors (wages)'!$B$8173:$B$8184</definedName>
    <definedName name="_11__123Graph_BCHART_1" localSheetId="25" hidden="1">'[18]Employment Data Sectors (wages)'!$B$8173:$B$8184</definedName>
    <definedName name="_11__123Graph_BCHART_1" localSheetId="31" hidden="1">'[18]Employment Data Sectors (wages)'!$B$8173:$B$8184</definedName>
    <definedName name="_11__123Graph_BCHART_1" localSheetId="32" hidden="1">'[19]Employment Data Sectors (wages)'!$B$8173:$B$8184</definedName>
    <definedName name="_11__123Graph_BCHART_1" localSheetId="35" hidden="1">'[19]Employment Data Sectors (wages)'!$B$8173:$B$8184</definedName>
    <definedName name="_11__123Graph_BCHART_1" hidden="1">'[19]Employment Data Sectors (wages)'!$B$8173:$B$8184</definedName>
    <definedName name="_11__123Graph_BCHART_2" localSheetId="24" hidden="1">'[20]Employment Data Sectors (wages)'!$B$8173:$B$8184</definedName>
    <definedName name="_11__123Graph_BCHART_2" localSheetId="25" hidden="1">'[20]Employment Data Sectors (wages)'!$B$8173:$B$8184</definedName>
    <definedName name="_11__123Graph_BCHART_2" localSheetId="31" hidden="1">'[20]Employment Data Sectors (wages)'!$B$8173:$B$8184</definedName>
    <definedName name="_11__123Graph_BCHART_2" localSheetId="32" hidden="1">'[21]Employment Data Sectors (wages)'!$B$8173:$B$8184</definedName>
    <definedName name="_11__123Graph_BCHART_2" hidden="1">'[21]Employment Data Sectors (wages)'!$B$8173:$B$8184</definedName>
    <definedName name="_110__123Graph_CCHART_2" localSheetId="10" hidden="1">'[22]Employment Data Sectors (wages)'!$C$8173:$C$8184</definedName>
    <definedName name="_110__123Graph_CCHART_2" hidden="1">'[16]Employment Data Sectors (wages)'!$C$8173:$C$8184</definedName>
    <definedName name="_113__123Graph_CCHART_5" hidden="1">'[23]Employment Data Sectors (wages)'!$C$24:$C$35</definedName>
    <definedName name="_115__123Graph_CCHART_3" localSheetId="10" hidden="1">'[22]Employment Data Sectors (wages)'!$C$11:$C$8185</definedName>
    <definedName name="_115__123Graph_CCHART_3" hidden="1">'[16]Employment Data Sectors (wages)'!$C$11:$C$8185</definedName>
    <definedName name="_118__123Graph_CCHART_6" hidden="1">'[23]Employment Data Sectors (wages)'!$U$49:$U$8103</definedName>
    <definedName name="_12__123Graph_ACHART_2" hidden="1">'[25]Employment Data Sectors (wages)'!$A$8173:$A$8184</definedName>
    <definedName name="_12__123Graph_ACHART_3" hidden="1">'[17]Employment Data Sectors (wages)'!$A$11:$A$8185</definedName>
    <definedName name="_12__123Graph_AIBA_IBRD" hidden="1">[1]WB!$Q$62:$AK$62</definedName>
    <definedName name="_12__123Graph_BCHART_2" localSheetId="24" hidden="1">'[18]Employment Data Sectors (wages)'!$B$8173:$B$8184</definedName>
    <definedName name="_12__123Graph_BCHART_2" localSheetId="25" hidden="1">'[18]Employment Data Sectors (wages)'!$B$8173:$B$8184</definedName>
    <definedName name="_12__123Graph_BCHART_2" localSheetId="31" hidden="1">'[18]Employment Data Sectors (wages)'!$B$8173:$B$8184</definedName>
    <definedName name="_12__123Graph_BCHART_2" localSheetId="32" hidden="1">'[19]Employment Data Sectors (wages)'!$B$8173:$B$8184</definedName>
    <definedName name="_12__123Graph_BCHART_2" localSheetId="35" hidden="1">'[19]Employment Data Sectors (wages)'!$B$8173:$B$8184</definedName>
    <definedName name="_12__123Graph_BCHART_2" hidden="1">'[19]Employment Data Sectors (wages)'!$B$8173:$B$8184</definedName>
    <definedName name="_12__123Graph_BCHART_3" localSheetId="24" hidden="1">'[20]Employment Data Sectors (wages)'!$B$11:$B$8185</definedName>
    <definedName name="_12__123Graph_BCHART_3" localSheetId="25" hidden="1">'[20]Employment Data Sectors (wages)'!$B$11:$B$8185</definedName>
    <definedName name="_12__123Graph_BCHART_3" localSheetId="31" hidden="1">'[20]Employment Data Sectors (wages)'!$B$11:$B$8185</definedName>
    <definedName name="_12__123Graph_BCHART_3" localSheetId="32" hidden="1">'[21]Employment Data Sectors (wages)'!$B$11:$B$8185</definedName>
    <definedName name="_12__123Graph_BCHART_3" hidden="1">'[21]Employment Data Sectors (wages)'!$B$11:$B$8185</definedName>
    <definedName name="_120__123Graph_CCHART_4" localSheetId="10" hidden="1">'[22]Employment Data Sectors (wages)'!$C$12:$C$23</definedName>
    <definedName name="_120__123Graph_CCHART_4" hidden="1">'[16]Employment Data Sectors (wages)'!$C$12:$C$23</definedName>
    <definedName name="_123__123Graph_CCHART_7" hidden="1">'[23]Employment Data Sectors (wages)'!$Y$14:$Y$25</definedName>
    <definedName name="_123Graph_AB" localSheetId="21" hidden="1">#REF!</definedName>
    <definedName name="_123Graph_AB" localSheetId="25" hidden="1">#REF!</definedName>
    <definedName name="_123Graph_AB" localSheetId="26" hidden="1">#REF!</definedName>
    <definedName name="_123Graph_AB" localSheetId="27" hidden="1">#REF!</definedName>
    <definedName name="_123Graph_AB" localSheetId="29" hidden="1">#REF!</definedName>
    <definedName name="_123Graph_AB" localSheetId="30" hidden="1">#REF!</definedName>
    <definedName name="_123Graph_AB" localSheetId="33" hidden="1">#REF!</definedName>
    <definedName name="_123Graph_AB" localSheetId="35" hidden="1">#REF!</definedName>
    <definedName name="_123Graph_AB" localSheetId="7" hidden="1">#REF!</definedName>
    <definedName name="_123Graph_AB" localSheetId="10" hidden="1">#REF!</definedName>
    <definedName name="_123Graph_AB" localSheetId="13" hidden="1">#REF!</definedName>
    <definedName name="_123Graph_AB" localSheetId="15" hidden="1">#REF!</definedName>
    <definedName name="_123Graph_AB" localSheetId="17" hidden="1">#REF!</definedName>
    <definedName name="_123Graph_AB" hidden="1">#REF!</definedName>
    <definedName name="_123Graph_B" localSheetId="21" hidden="1">#REF!</definedName>
    <definedName name="_123Graph_B" localSheetId="25" hidden="1">#REF!</definedName>
    <definedName name="_123Graph_B" localSheetId="26" hidden="1">#REF!</definedName>
    <definedName name="_123Graph_B" localSheetId="27" hidden="1">#REF!</definedName>
    <definedName name="_123Graph_B" localSheetId="29" hidden="1">#REF!</definedName>
    <definedName name="_123Graph_B" localSheetId="30" hidden="1">#REF!</definedName>
    <definedName name="_123Graph_B" localSheetId="33" hidden="1">#REF!</definedName>
    <definedName name="_123Graph_B" localSheetId="35" hidden="1">#REF!</definedName>
    <definedName name="_123Graph_B" localSheetId="7" hidden="1">#REF!</definedName>
    <definedName name="_123Graph_B" localSheetId="10" hidden="1">#REF!</definedName>
    <definedName name="_123Graph_B" localSheetId="13" hidden="1">#REF!</definedName>
    <definedName name="_123Graph_B" localSheetId="15" hidden="1">#REF!</definedName>
    <definedName name="_123Graph_B" localSheetId="17" hidden="1">#REF!</definedName>
    <definedName name="_123Graph_B" hidden="1">#REF!</definedName>
    <definedName name="_123Graph_DB" localSheetId="21" hidden="1">#REF!</definedName>
    <definedName name="_123Graph_DB" localSheetId="25" hidden="1">#REF!</definedName>
    <definedName name="_123Graph_DB" localSheetId="26" hidden="1">#REF!</definedName>
    <definedName name="_123Graph_DB" localSheetId="27" hidden="1">#REF!</definedName>
    <definedName name="_123Graph_DB" localSheetId="29" hidden="1">#REF!</definedName>
    <definedName name="_123Graph_DB" localSheetId="30" hidden="1">#REF!</definedName>
    <definedName name="_123Graph_DB" localSheetId="33" hidden="1">#REF!</definedName>
    <definedName name="_123Graph_DB" localSheetId="35" hidden="1">#REF!</definedName>
    <definedName name="_123Graph_DB" localSheetId="7" hidden="1">#REF!</definedName>
    <definedName name="_123Graph_DB" localSheetId="10" hidden="1">#REF!</definedName>
    <definedName name="_123Graph_DB" localSheetId="13" hidden="1">#REF!</definedName>
    <definedName name="_123Graph_DB" localSheetId="15" hidden="1">#REF!</definedName>
    <definedName name="_123Graph_DB" localSheetId="17" hidden="1">#REF!</definedName>
    <definedName name="_123Graph_DB" hidden="1">#REF!</definedName>
    <definedName name="_123Graph_EB" localSheetId="21" hidden="1">#REF!</definedName>
    <definedName name="_123Graph_EB" localSheetId="25" hidden="1">#REF!</definedName>
    <definedName name="_123Graph_EB" localSheetId="26" hidden="1">#REF!</definedName>
    <definedName name="_123Graph_EB" localSheetId="27" hidden="1">#REF!</definedName>
    <definedName name="_123Graph_EB" localSheetId="29" hidden="1">#REF!</definedName>
    <definedName name="_123Graph_EB" localSheetId="30" hidden="1">#REF!</definedName>
    <definedName name="_123Graph_EB" localSheetId="33" hidden="1">#REF!</definedName>
    <definedName name="_123Graph_EB" localSheetId="35" hidden="1">#REF!</definedName>
    <definedName name="_123Graph_EB" localSheetId="7" hidden="1">#REF!</definedName>
    <definedName name="_123Graph_EB" localSheetId="10" hidden="1">#REF!</definedName>
    <definedName name="_123Graph_EB" localSheetId="13" hidden="1">#REF!</definedName>
    <definedName name="_123Graph_EB" localSheetId="15" hidden="1">#REF!</definedName>
    <definedName name="_123Graph_EB" localSheetId="17" hidden="1">#REF!</definedName>
    <definedName name="_123Graph_EB" hidden="1">#REF!</definedName>
    <definedName name="_123Graph_FB" localSheetId="21" hidden="1">#REF!</definedName>
    <definedName name="_123Graph_FB" localSheetId="25" hidden="1">#REF!</definedName>
    <definedName name="_123Graph_FB" localSheetId="26" hidden="1">#REF!</definedName>
    <definedName name="_123Graph_FB" localSheetId="27" hidden="1">#REF!</definedName>
    <definedName name="_123Graph_FB" localSheetId="29" hidden="1">#REF!</definedName>
    <definedName name="_123Graph_FB" localSheetId="30" hidden="1">#REF!</definedName>
    <definedName name="_123Graph_FB" localSheetId="33" hidden="1">#REF!</definedName>
    <definedName name="_123Graph_FB" localSheetId="35" hidden="1">#REF!</definedName>
    <definedName name="_123Graph_FB" localSheetId="7" hidden="1">#REF!</definedName>
    <definedName name="_123Graph_FB" localSheetId="10" hidden="1">#REF!</definedName>
    <definedName name="_123Graph_FB" localSheetId="13" hidden="1">#REF!</definedName>
    <definedName name="_123Graph_FB" localSheetId="15" hidden="1">#REF!</definedName>
    <definedName name="_123Graph_FB" localSheetId="17" hidden="1">#REF!</definedName>
    <definedName name="_123Graph_FB" hidden="1">#REF!</definedName>
    <definedName name="_125__123Graph_CCHART_5" localSheetId="10" hidden="1">'[22]Employment Data Sectors (wages)'!$C$24:$C$35</definedName>
    <definedName name="_125__123Graph_CCHART_5" hidden="1">'[16]Employment Data Sectors (wages)'!$C$24:$C$35</definedName>
    <definedName name="_128__123Graph_CCHART_8" hidden="1">'[23]Employment Data Sectors (wages)'!$W$14:$W$25</definedName>
    <definedName name="_13__123Graph_ACHART_1" hidden="1">'[23]Employment Data Sectors (wages)'!$A$8173:$A$8184</definedName>
    <definedName name="_13__123Graph_ACHART_2" hidden="1">'[16]Employment Data Sectors (wages)'!$A$8173:$A$8184</definedName>
    <definedName name="_13__123Graph_AINVENT_SALES" hidden="1">#REF!</definedName>
    <definedName name="_13__123Graph_BCHART_3" localSheetId="24" hidden="1">'[18]Employment Data Sectors (wages)'!$B$11:$B$8185</definedName>
    <definedName name="_13__123Graph_BCHART_3" localSheetId="25" hidden="1">'[18]Employment Data Sectors (wages)'!$B$11:$B$8185</definedName>
    <definedName name="_13__123Graph_BCHART_3" localSheetId="31" hidden="1">'[18]Employment Data Sectors (wages)'!$B$11:$B$8185</definedName>
    <definedName name="_13__123Graph_BCHART_3" localSheetId="32" hidden="1">'[19]Employment Data Sectors (wages)'!$B$11:$B$8185</definedName>
    <definedName name="_13__123Graph_BCHART_3" localSheetId="35" hidden="1">'[19]Employment Data Sectors (wages)'!$B$11:$B$8185</definedName>
    <definedName name="_13__123Graph_BCHART_3" hidden="1">'[19]Employment Data Sectors (wages)'!$B$11:$B$8185</definedName>
    <definedName name="_13__123Graph_BCHART_4" localSheetId="24" hidden="1">'[20]Employment Data Sectors (wages)'!$B$12:$B$23</definedName>
    <definedName name="_13__123Graph_BCHART_4" localSheetId="25" hidden="1">'[20]Employment Data Sectors (wages)'!$B$12:$B$23</definedName>
    <definedName name="_13__123Graph_BCHART_4" localSheetId="31" hidden="1">'[20]Employment Data Sectors (wages)'!$B$12:$B$23</definedName>
    <definedName name="_13__123Graph_BCHART_4" localSheetId="32" hidden="1">'[21]Employment Data Sectors (wages)'!$B$12:$B$23</definedName>
    <definedName name="_13__123Graph_BCHART_4" hidden="1">'[21]Employment Data Sectors (wages)'!$B$12:$B$23</definedName>
    <definedName name="_130__123Graph_CCHART_6" localSheetId="10" hidden="1">'[22]Employment Data Sectors (wages)'!$U$49:$U$8103</definedName>
    <definedName name="_130__123Graph_CCHART_6" hidden="1">'[16]Employment Data Sectors (wages)'!$U$49:$U$8103</definedName>
    <definedName name="_132Graph_CB" localSheetId="21" hidden="1">#REF!</definedName>
    <definedName name="_132Graph_CB" localSheetId="25" hidden="1">#REF!</definedName>
    <definedName name="_132Graph_CB" localSheetId="26" hidden="1">#REF!</definedName>
    <definedName name="_132Graph_CB" localSheetId="27" hidden="1">#REF!</definedName>
    <definedName name="_132Graph_CB" localSheetId="29" hidden="1">#REF!</definedName>
    <definedName name="_132Graph_CB" localSheetId="30" hidden="1">#REF!</definedName>
    <definedName name="_132Graph_CB" localSheetId="33" hidden="1">#REF!</definedName>
    <definedName name="_132Graph_CB" localSheetId="35" hidden="1">#REF!</definedName>
    <definedName name="_132Graph_CB" localSheetId="7" hidden="1">#REF!</definedName>
    <definedName name="_132Graph_CB" localSheetId="10" hidden="1">#REF!</definedName>
    <definedName name="_132Graph_CB" localSheetId="13" hidden="1">#REF!</definedName>
    <definedName name="_132Graph_CB" localSheetId="15" hidden="1">#REF!</definedName>
    <definedName name="_132Graph_CB" localSheetId="17" hidden="1">#REF!</definedName>
    <definedName name="_132Graph_CB" hidden="1">#REF!</definedName>
    <definedName name="_133__123Graph_DCHART_7" hidden="1">'[23]Employment Data Sectors (wages)'!$Y$26:$Y$37</definedName>
    <definedName name="_135__123Graph_CCHART_7" localSheetId="10" hidden="1">'[22]Employment Data Sectors (wages)'!$Y$14:$Y$25</definedName>
    <definedName name="_135__123Graph_CCHART_7" hidden="1">'[16]Employment Data Sectors (wages)'!$Y$14:$Y$25</definedName>
    <definedName name="_138__123Graph_DCHART_8" hidden="1">'[23]Employment Data Sectors (wages)'!$W$26:$W$37</definedName>
    <definedName name="_14__123Graph_ACHART_4" hidden="1">'[17]Employment Data Sectors (wages)'!$A$12:$A$23</definedName>
    <definedName name="_14__123Graph_AMIMPMA_1" hidden="1">#REF!</definedName>
    <definedName name="_14__123Graph_BCHART_4" localSheetId="24" hidden="1">'[18]Employment Data Sectors (wages)'!$B$12:$B$23</definedName>
    <definedName name="_14__123Graph_BCHART_4" localSheetId="25" hidden="1">'[18]Employment Data Sectors (wages)'!$B$12:$B$23</definedName>
    <definedName name="_14__123Graph_BCHART_4" localSheetId="31" hidden="1">'[18]Employment Data Sectors (wages)'!$B$12:$B$23</definedName>
    <definedName name="_14__123Graph_BCHART_4" localSheetId="32" hidden="1">'[19]Employment Data Sectors (wages)'!$B$12:$B$23</definedName>
    <definedName name="_14__123Graph_BCHART_4" localSheetId="35" hidden="1">'[19]Employment Data Sectors (wages)'!$B$12:$B$23</definedName>
    <definedName name="_14__123Graph_BCHART_4" hidden="1">'[19]Employment Data Sectors (wages)'!$B$12:$B$23</definedName>
    <definedName name="_14__123Graph_BCHART_5" localSheetId="24" hidden="1">'[20]Employment Data Sectors (wages)'!$B$24:$B$35</definedName>
    <definedName name="_14__123Graph_BCHART_5" localSheetId="25" hidden="1">'[20]Employment Data Sectors (wages)'!$B$24:$B$35</definedName>
    <definedName name="_14__123Graph_BCHART_5" localSheetId="31" hidden="1">'[20]Employment Data Sectors (wages)'!$B$24:$B$35</definedName>
    <definedName name="_14__123Graph_BCHART_5" localSheetId="32" hidden="1">'[21]Employment Data Sectors (wages)'!$B$24:$B$35</definedName>
    <definedName name="_14__123Graph_BCHART_5" hidden="1">'[21]Employment Data Sectors (wages)'!$B$24:$B$35</definedName>
    <definedName name="_140__123Graph_CCHART_8" localSheetId="10" hidden="1">'[22]Employment Data Sectors (wages)'!$W$14:$W$25</definedName>
    <definedName name="_140__123Graph_CCHART_8" hidden="1">'[16]Employment Data Sectors (wages)'!$W$14:$W$25</definedName>
    <definedName name="_143__123Graph_ECHART_7" hidden="1">'[23]Employment Data Sectors (wages)'!$Y$38:$Y$49</definedName>
    <definedName name="_145__123Graph_DCHART_7" localSheetId="10" hidden="1">'[22]Employment Data Sectors (wages)'!$Y$26:$Y$37</definedName>
    <definedName name="_145__123Graph_DCHART_7" hidden="1">'[16]Employment Data Sectors (wages)'!$Y$26:$Y$37</definedName>
    <definedName name="_148__123Graph_ECHART_8" hidden="1">'[23]Employment Data Sectors (wages)'!$H$86:$H$99</definedName>
    <definedName name="_15__123Graph_ACHART_3" hidden="1">'[25]Employment Data Sectors (wages)'!$A$11:$A$8185</definedName>
    <definedName name="_15__123Graph_ANDA_OIN" hidden="1">#REF!</definedName>
    <definedName name="_15__123Graph_BCHART_5" localSheetId="24" hidden="1">'[18]Employment Data Sectors (wages)'!$B$24:$B$35</definedName>
    <definedName name="_15__123Graph_BCHART_5" localSheetId="25" hidden="1">'[18]Employment Data Sectors (wages)'!$B$24:$B$35</definedName>
    <definedName name="_15__123Graph_BCHART_5" localSheetId="31" hidden="1">'[18]Employment Data Sectors (wages)'!$B$24:$B$35</definedName>
    <definedName name="_15__123Graph_BCHART_5" localSheetId="32" hidden="1">'[19]Employment Data Sectors (wages)'!$B$24:$B$35</definedName>
    <definedName name="_15__123Graph_BCHART_5" localSheetId="35" hidden="1">'[19]Employment Data Sectors (wages)'!$B$24:$B$35</definedName>
    <definedName name="_15__123Graph_BCHART_5" hidden="1">'[19]Employment Data Sectors (wages)'!$B$24:$B$35</definedName>
    <definedName name="_15__123Graph_BCHART_6" localSheetId="24" hidden="1">'[20]Employment Data Sectors (wages)'!$AS$49:$AS$8103</definedName>
    <definedName name="_15__123Graph_BCHART_6" localSheetId="25" hidden="1">'[20]Employment Data Sectors (wages)'!$AS$49:$AS$8103</definedName>
    <definedName name="_15__123Graph_BCHART_6" localSheetId="31" hidden="1">'[20]Employment Data Sectors (wages)'!$AS$49:$AS$8103</definedName>
    <definedName name="_15__123Graph_BCHART_6" localSheetId="32" hidden="1">'[21]Employment Data Sectors (wages)'!$AS$49:$AS$8103</definedName>
    <definedName name="_15__123Graph_BCHART_6" hidden="1">'[21]Employment Data Sectors (wages)'!$AS$49:$AS$8103</definedName>
    <definedName name="_150__123Graph_DCHART_8" localSheetId="10" hidden="1">'[22]Employment Data Sectors (wages)'!$W$26:$W$37</definedName>
    <definedName name="_150__123Graph_DCHART_8" hidden="1">'[16]Employment Data Sectors (wages)'!$W$26:$W$37</definedName>
    <definedName name="_153__123Graph_FCHART_8" hidden="1">'[23]Employment Data Sectors (wages)'!$H$6:$H$17</definedName>
    <definedName name="_155__123Graph_ECHART_7" localSheetId="10" hidden="1">'[22]Employment Data Sectors (wages)'!$Y$38:$Y$49</definedName>
    <definedName name="_155__123Graph_ECHART_7" hidden="1">'[16]Employment Data Sectors (wages)'!$Y$38:$Y$49</definedName>
    <definedName name="_16__123Graph_ACHART_3" hidden="1">'[16]Employment Data Sectors (wages)'!$A$11:$A$8185</definedName>
    <definedName name="_16__123Graph_ACHART_5" hidden="1">'[17]Employment Data Sectors (wages)'!$A$24:$A$35</definedName>
    <definedName name="_16__123Graph_AR_BMONEY" hidden="1">#REF!</definedName>
    <definedName name="_16__123Graph_BCHART_6" localSheetId="24" hidden="1">'[18]Employment Data Sectors (wages)'!$AS$49:$AS$8103</definedName>
    <definedName name="_16__123Graph_BCHART_6" localSheetId="25" hidden="1">'[18]Employment Data Sectors (wages)'!$AS$49:$AS$8103</definedName>
    <definedName name="_16__123Graph_BCHART_6" localSheetId="31" hidden="1">'[18]Employment Data Sectors (wages)'!$AS$49:$AS$8103</definedName>
    <definedName name="_16__123Graph_BCHART_6" localSheetId="32" hidden="1">'[19]Employment Data Sectors (wages)'!$AS$49:$AS$8103</definedName>
    <definedName name="_16__123Graph_BCHART_6" localSheetId="35" hidden="1">'[19]Employment Data Sectors (wages)'!$AS$49:$AS$8103</definedName>
    <definedName name="_16__123Graph_BCHART_6" hidden="1">'[19]Employment Data Sectors (wages)'!$AS$49:$AS$8103</definedName>
    <definedName name="_16__123Graph_BCHART_7" localSheetId="24" hidden="1">'[20]Employment Data Sectors (wages)'!$Y$13:$Y$8187</definedName>
    <definedName name="_16__123Graph_BCHART_7" localSheetId="25" hidden="1">'[20]Employment Data Sectors (wages)'!$Y$13:$Y$8187</definedName>
    <definedName name="_16__123Graph_BCHART_7" localSheetId="31" hidden="1">'[20]Employment Data Sectors (wages)'!$Y$13:$Y$8187</definedName>
    <definedName name="_16__123Graph_BCHART_7" localSheetId="32" hidden="1">'[21]Employment Data Sectors (wages)'!$Y$13:$Y$8187</definedName>
    <definedName name="_16__123Graph_BCHART_7" hidden="1">'[21]Employment Data Sectors (wages)'!$Y$13:$Y$8187</definedName>
    <definedName name="_160__123Graph_ECHART_8" localSheetId="10" hidden="1">'[22]Employment Data Sectors (wages)'!$H$86:$H$99</definedName>
    <definedName name="_160__123Graph_ECHART_8" hidden="1">'[16]Employment Data Sectors (wages)'!$H$86:$H$99</definedName>
    <definedName name="_165__123Graph_FCHART_8" localSheetId="10" hidden="1">'[22]Employment Data Sectors (wages)'!$H$6:$H$17</definedName>
    <definedName name="_165__123Graph_FCHART_8" hidden="1">'[16]Employment Data Sectors (wages)'!$H$6:$H$17</definedName>
    <definedName name="_17__123Graph_ASEIGNOR" hidden="1">[26]seignior!#REF!</definedName>
    <definedName name="_17__123Graph_BCHART_7" localSheetId="24" hidden="1">'[18]Employment Data Sectors (wages)'!$Y$13:$Y$8187</definedName>
    <definedName name="_17__123Graph_BCHART_7" localSheetId="25" hidden="1">'[18]Employment Data Sectors (wages)'!$Y$13:$Y$8187</definedName>
    <definedName name="_17__123Graph_BCHART_7" localSheetId="31" hidden="1">'[18]Employment Data Sectors (wages)'!$Y$13:$Y$8187</definedName>
    <definedName name="_17__123Graph_BCHART_7" localSheetId="32" hidden="1">'[19]Employment Data Sectors (wages)'!$Y$13:$Y$8187</definedName>
    <definedName name="_17__123Graph_BCHART_7" localSheetId="35" hidden="1">'[19]Employment Data Sectors (wages)'!$Y$13:$Y$8187</definedName>
    <definedName name="_17__123Graph_BCHART_7" hidden="1">'[19]Employment Data Sectors (wages)'!$Y$13:$Y$8187</definedName>
    <definedName name="_17__123Graph_BCHART_8" localSheetId="24" hidden="1">'[20]Employment Data Sectors (wages)'!$W$13:$W$8187</definedName>
    <definedName name="_17__123Graph_BCHART_8" localSheetId="25" hidden="1">'[20]Employment Data Sectors (wages)'!$W$13:$W$8187</definedName>
    <definedName name="_17__123Graph_BCHART_8" localSheetId="31" hidden="1">'[20]Employment Data Sectors (wages)'!$W$13:$W$8187</definedName>
    <definedName name="_17__123Graph_BCHART_8" localSheetId="32" hidden="1">'[21]Employment Data Sectors (wages)'!$W$13:$W$8187</definedName>
    <definedName name="_17__123Graph_BCHART_8" hidden="1">'[21]Employment Data Sectors (wages)'!$W$13:$W$8187</definedName>
    <definedName name="_18__123Graph_ACHART_2" hidden="1">'[23]Employment Data Sectors (wages)'!$A$8173:$A$8184</definedName>
    <definedName name="_18__123Graph_ACHART_4" hidden="1">'[25]Employment Data Sectors (wages)'!$A$12:$A$23</definedName>
    <definedName name="_18__123Graph_ACHART_6" hidden="1">'[17]Employment Data Sectors (wages)'!$Y$49:$Y$8103</definedName>
    <definedName name="_18__123Graph_AWB_ADJ_PRJ" hidden="1">[1]WB!$Q$255:$AK$255</definedName>
    <definedName name="_18__123Graph_BCHART_8" localSheetId="24" hidden="1">'[18]Employment Data Sectors (wages)'!$W$13:$W$8187</definedName>
    <definedName name="_18__123Graph_BCHART_8" localSheetId="25" hidden="1">'[18]Employment Data Sectors (wages)'!$W$13:$W$8187</definedName>
    <definedName name="_18__123Graph_BCHART_8" localSheetId="31" hidden="1">'[18]Employment Data Sectors (wages)'!$W$13:$W$8187</definedName>
    <definedName name="_18__123Graph_BCHART_8" localSheetId="32" hidden="1">'[19]Employment Data Sectors (wages)'!$W$13:$W$8187</definedName>
    <definedName name="_18__123Graph_BCHART_8" localSheetId="35" hidden="1">'[19]Employment Data Sectors (wages)'!$W$13:$W$8187</definedName>
    <definedName name="_18__123Graph_BCHART_8" hidden="1">'[19]Employment Data Sectors (wages)'!$W$13:$W$8187</definedName>
    <definedName name="_18__123Graph_CCHART_1" localSheetId="24" hidden="1">'[20]Employment Data Sectors (wages)'!$C$8173:$C$8184</definedName>
    <definedName name="_18__123Graph_CCHART_1" localSheetId="25" hidden="1">'[20]Employment Data Sectors (wages)'!$C$8173:$C$8184</definedName>
    <definedName name="_18__123Graph_CCHART_1" localSheetId="31" hidden="1">'[20]Employment Data Sectors (wages)'!$C$8173:$C$8184</definedName>
    <definedName name="_18__123Graph_CCHART_1" localSheetId="32" hidden="1">'[21]Employment Data Sectors (wages)'!$C$8173:$C$8184</definedName>
    <definedName name="_18__123Graph_CCHART_1" hidden="1">'[21]Employment Data Sectors (wages)'!$C$8173:$C$8184</definedName>
    <definedName name="_19__123Graph_ACHART_4" hidden="1">'[16]Employment Data Sectors (wages)'!$A$12:$A$23</definedName>
    <definedName name="_19__123Graph_BCHART_1" hidden="1">[27]IPC1988!$E$176:$E$182</definedName>
    <definedName name="_19__123Graph_CCHART_1" localSheetId="24" hidden="1">'[18]Employment Data Sectors (wages)'!$C$8173:$C$8184</definedName>
    <definedName name="_19__123Graph_CCHART_1" localSheetId="25" hidden="1">'[18]Employment Data Sectors (wages)'!$C$8173:$C$8184</definedName>
    <definedName name="_19__123Graph_CCHART_1" localSheetId="31" hidden="1">'[18]Employment Data Sectors (wages)'!$C$8173:$C$8184</definedName>
    <definedName name="_19__123Graph_CCHART_1" localSheetId="32" hidden="1">'[19]Employment Data Sectors (wages)'!$C$8173:$C$8184</definedName>
    <definedName name="_19__123Graph_CCHART_1" localSheetId="35" hidden="1">'[19]Employment Data Sectors (wages)'!$C$8173:$C$8184</definedName>
    <definedName name="_19__123Graph_CCHART_1" hidden="1">'[19]Employment Data Sectors (wages)'!$C$8173:$C$8184</definedName>
    <definedName name="_19__123Graph_CCHART_2" localSheetId="24" hidden="1">'[20]Employment Data Sectors (wages)'!$C$8173:$C$8184</definedName>
    <definedName name="_19__123Graph_CCHART_2" localSheetId="25" hidden="1">'[20]Employment Data Sectors (wages)'!$C$8173:$C$8184</definedName>
    <definedName name="_19__123Graph_CCHART_2" localSheetId="31" hidden="1">'[20]Employment Data Sectors (wages)'!$C$8173:$C$8184</definedName>
    <definedName name="_19__123Graph_CCHART_2" localSheetId="32" hidden="1">'[21]Employment Data Sectors (wages)'!$C$8173:$C$8184</definedName>
    <definedName name="_19__123Graph_CCHART_2" hidden="1">'[21]Employment Data Sectors (wages)'!$C$8173:$C$8184</definedName>
    <definedName name="_2__123Graph_ACHART_1" localSheetId="24" hidden="1">'[20]Employment Data Sectors (wages)'!$A$8173:$A$8184</definedName>
    <definedName name="_2__123Graph_ACHART_1" localSheetId="25" hidden="1">'[20]Employment Data Sectors (wages)'!$A$8173:$A$8184</definedName>
    <definedName name="_2__123Graph_ACHART_1" localSheetId="31" hidden="1">'[20]Employment Data Sectors (wages)'!$A$8173:$A$8184</definedName>
    <definedName name="_2__123Graph_ACHART_1" localSheetId="32" hidden="1">'[21]Employment Data Sectors (wages)'!$A$8173:$A$8184</definedName>
    <definedName name="_2__123Graph_ACHART_1" hidden="1">'[21]Employment Data Sectors (wages)'!$A$8173:$A$8184</definedName>
    <definedName name="_20__123Graph_ACHART_7" hidden="1">'[17]Employment Data Sectors (wages)'!$Y$8175:$Y$8186</definedName>
    <definedName name="_20__123Graph_BCHART_2" hidden="1">[27]IPC1988!$D$176:$D$182</definedName>
    <definedName name="_20__123Graph_CCHART_2" localSheetId="24" hidden="1">'[18]Employment Data Sectors (wages)'!$C$8173:$C$8184</definedName>
    <definedName name="_20__123Graph_CCHART_2" localSheetId="25" hidden="1">'[18]Employment Data Sectors (wages)'!$C$8173:$C$8184</definedName>
    <definedName name="_20__123Graph_CCHART_2" localSheetId="31" hidden="1">'[18]Employment Data Sectors (wages)'!$C$8173:$C$8184</definedName>
    <definedName name="_20__123Graph_CCHART_2" localSheetId="32" hidden="1">'[19]Employment Data Sectors (wages)'!$C$8173:$C$8184</definedName>
    <definedName name="_20__123Graph_CCHART_2" localSheetId="35" hidden="1">'[19]Employment Data Sectors (wages)'!$C$8173:$C$8184</definedName>
    <definedName name="_20__123Graph_CCHART_2" hidden="1">'[19]Employment Data Sectors (wages)'!$C$8173:$C$8184</definedName>
    <definedName name="_20__123Graph_CCHART_3" localSheetId="24" hidden="1">'[20]Employment Data Sectors (wages)'!$C$11:$C$8185</definedName>
    <definedName name="_20__123Graph_CCHART_3" localSheetId="25" hidden="1">'[20]Employment Data Sectors (wages)'!$C$11:$C$8185</definedName>
    <definedName name="_20__123Graph_CCHART_3" localSheetId="31" hidden="1">'[20]Employment Data Sectors (wages)'!$C$11:$C$8185</definedName>
    <definedName name="_20__123Graph_CCHART_3" localSheetId="32" hidden="1">'[21]Employment Data Sectors (wages)'!$C$11:$C$8185</definedName>
    <definedName name="_20__123Graph_CCHART_3" hidden="1">'[21]Employment Data Sectors (wages)'!$C$11:$C$8185</definedName>
    <definedName name="_21__123Graph_ACHART_5" hidden="1">'[25]Employment Data Sectors (wages)'!$A$24:$A$35</definedName>
    <definedName name="_21__123Graph_CCHART_3" localSheetId="24" hidden="1">'[18]Employment Data Sectors (wages)'!$C$11:$C$8185</definedName>
    <definedName name="_21__123Graph_CCHART_3" localSheetId="25" hidden="1">'[18]Employment Data Sectors (wages)'!$C$11:$C$8185</definedName>
    <definedName name="_21__123Graph_CCHART_3" localSheetId="31" hidden="1">'[18]Employment Data Sectors (wages)'!$C$11:$C$8185</definedName>
    <definedName name="_21__123Graph_CCHART_3" localSheetId="32" hidden="1">'[19]Employment Data Sectors (wages)'!$C$11:$C$8185</definedName>
    <definedName name="_21__123Graph_CCHART_3" localSheetId="35" hidden="1">'[19]Employment Data Sectors (wages)'!$C$11:$C$8185</definedName>
    <definedName name="_21__123Graph_CCHART_3" hidden="1">'[19]Employment Data Sectors (wages)'!$C$11:$C$8185</definedName>
    <definedName name="_21__123Graph_CCHART_4" localSheetId="24" hidden="1">'[20]Employment Data Sectors (wages)'!$C$12:$C$23</definedName>
    <definedName name="_21__123Graph_CCHART_4" localSheetId="25" hidden="1">'[20]Employment Data Sectors (wages)'!$C$12:$C$23</definedName>
    <definedName name="_21__123Graph_CCHART_4" localSheetId="31" hidden="1">'[20]Employment Data Sectors (wages)'!$C$12:$C$23</definedName>
    <definedName name="_21__123Graph_CCHART_4" localSheetId="32" hidden="1">'[21]Employment Data Sectors (wages)'!$C$12:$C$23</definedName>
    <definedName name="_21__123Graph_CCHART_4" hidden="1">'[21]Employment Data Sectors (wages)'!$C$12:$C$23</definedName>
    <definedName name="_22__123Graph_ACHART_5" hidden="1">'[16]Employment Data Sectors (wages)'!$A$24:$A$35</definedName>
    <definedName name="_22__123Graph_ACHART_8" hidden="1">'[17]Employment Data Sectors (wages)'!$W$8175:$W$8186</definedName>
    <definedName name="_22__123Graph_CCHART_4" localSheetId="24" hidden="1">'[18]Employment Data Sectors (wages)'!$C$12:$C$23</definedName>
    <definedName name="_22__123Graph_CCHART_4" localSheetId="25" hidden="1">'[18]Employment Data Sectors (wages)'!$C$12:$C$23</definedName>
    <definedName name="_22__123Graph_CCHART_4" localSheetId="31" hidden="1">'[18]Employment Data Sectors (wages)'!$C$12:$C$23</definedName>
    <definedName name="_22__123Graph_CCHART_4" localSheetId="32" hidden="1">'[19]Employment Data Sectors (wages)'!$C$12:$C$23</definedName>
    <definedName name="_22__123Graph_CCHART_4" localSheetId="35" hidden="1">'[19]Employment Data Sectors (wages)'!$C$12:$C$23</definedName>
    <definedName name="_22__123Graph_CCHART_4" hidden="1">'[19]Employment Data Sectors (wages)'!$C$12:$C$23</definedName>
    <definedName name="_22__123Graph_CCHART_5" localSheetId="24" hidden="1">'[20]Employment Data Sectors (wages)'!$C$24:$C$35</definedName>
    <definedName name="_22__123Graph_CCHART_5" localSheetId="25" hidden="1">'[20]Employment Data Sectors (wages)'!$C$24:$C$35</definedName>
    <definedName name="_22__123Graph_CCHART_5" localSheetId="31" hidden="1">'[20]Employment Data Sectors (wages)'!$C$24:$C$35</definedName>
    <definedName name="_22__123Graph_CCHART_5" localSheetId="32" hidden="1">'[21]Employment Data Sectors (wages)'!$C$24:$C$35</definedName>
    <definedName name="_22__123Graph_CCHART_5" hidden="1">'[21]Employment Data Sectors (wages)'!$C$24:$C$35</definedName>
    <definedName name="_23__123Graph_ACHART_3" hidden="1">'[23]Employment Data Sectors (wages)'!$A$11:$A$8185</definedName>
    <definedName name="_23__123Graph_CCHART_5" localSheetId="24" hidden="1">'[18]Employment Data Sectors (wages)'!$C$24:$C$35</definedName>
    <definedName name="_23__123Graph_CCHART_5" localSheetId="25" hidden="1">'[18]Employment Data Sectors (wages)'!$C$24:$C$35</definedName>
    <definedName name="_23__123Graph_CCHART_5" localSheetId="31" hidden="1">'[18]Employment Data Sectors (wages)'!$C$24:$C$35</definedName>
    <definedName name="_23__123Graph_CCHART_5" localSheetId="32" hidden="1">'[19]Employment Data Sectors (wages)'!$C$24:$C$35</definedName>
    <definedName name="_23__123Graph_CCHART_5" localSheetId="35" hidden="1">'[19]Employment Data Sectors (wages)'!$C$24:$C$35</definedName>
    <definedName name="_23__123Graph_CCHART_5" hidden="1">'[19]Employment Data Sectors (wages)'!$C$24:$C$35</definedName>
    <definedName name="_23__123Graph_CCHART_6" localSheetId="24" hidden="1">'[20]Employment Data Sectors (wages)'!$U$49:$U$8103</definedName>
    <definedName name="_23__123Graph_CCHART_6" localSheetId="25" hidden="1">'[20]Employment Data Sectors (wages)'!$U$49:$U$8103</definedName>
    <definedName name="_23__123Graph_CCHART_6" localSheetId="31" hidden="1">'[20]Employment Data Sectors (wages)'!$U$49:$U$8103</definedName>
    <definedName name="_23__123Graph_CCHART_6" localSheetId="32" hidden="1">'[21]Employment Data Sectors (wages)'!$U$49:$U$8103</definedName>
    <definedName name="_23__123Graph_CCHART_6" hidden="1">'[21]Employment Data Sectors (wages)'!$U$49:$U$8103</definedName>
    <definedName name="_24__123Graph_ACHART_6" hidden="1">'[25]Employment Data Sectors (wages)'!$Y$49:$Y$8103</definedName>
    <definedName name="_24__123Graph_BCPI_ER_LOG" hidden="1">[15]ER!#REF!</definedName>
    <definedName name="_24__123Graph_BCHART_1" hidden="1">'[17]Employment Data Sectors (wages)'!$B$8173:$B$8184</definedName>
    <definedName name="_24__123Graph_CCHART_6" localSheetId="24" hidden="1">'[18]Employment Data Sectors (wages)'!$U$49:$U$8103</definedName>
    <definedName name="_24__123Graph_CCHART_6" localSheetId="25" hidden="1">'[18]Employment Data Sectors (wages)'!$U$49:$U$8103</definedName>
    <definedName name="_24__123Graph_CCHART_6" localSheetId="31" hidden="1">'[18]Employment Data Sectors (wages)'!$U$49:$U$8103</definedName>
    <definedName name="_24__123Graph_CCHART_6" localSheetId="32" hidden="1">'[19]Employment Data Sectors (wages)'!$U$49:$U$8103</definedName>
    <definedName name="_24__123Graph_CCHART_6" localSheetId="35" hidden="1">'[19]Employment Data Sectors (wages)'!$U$49:$U$8103</definedName>
    <definedName name="_24__123Graph_CCHART_6" hidden="1">'[19]Employment Data Sectors (wages)'!$U$49:$U$8103</definedName>
    <definedName name="_24__123Graph_CCHART_7" localSheetId="24" hidden="1">'[20]Employment Data Sectors (wages)'!$Y$14:$Y$25</definedName>
    <definedName name="_24__123Graph_CCHART_7" localSheetId="25" hidden="1">'[20]Employment Data Sectors (wages)'!$Y$14:$Y$25</definedName>
    <definedName name="_24__123Graph_CCHART_7" localSheetId="31" hidden="1">'[20]Employment Data Sectors (wages)'!$Y$14:$Y$25</definedName>
    <definedName name="_24__123Graph_CCHART_7" localSheetId="32" hidden="1">'[21]Employment Data Sectors (wages)'!$Y$14:$Y$25</definedName>
    <definedName name="_24__123Graph_CCHART_7" hidden="1">'[21]Employment Data Sectors (wages)'!$Y$14:$Y$25</definedName>
    <definedName name="_25__123Graph_ACHART_1" localSheetId="10" hidden="1">'[22]Employment Data Sectors (wages)'!$A$8173:$A$8184</definedName>
    <definedName name="_25__123Graph_ACHART_1" hidden="1">'[16]Employment Data Sectors (wages)'!$A$8173:$A$8184</definedName>
    <definedName name="_25__123Graph_ACHART_6" hidden="1">'[16]Employment Data Sectors (wages)'!$Y$49:$Y$8103</definedName>
    <definedName name="_25__123Graph_CCHART_7" localSheetId="24" hidden="1">'[18]Employment Data Sectors (wages)'!$Y$14:$Y$25</definedName>
    <definedName name="_25__123Graph_CCHART_7" localSheetId="25" hidden="1">'[18]Employment Data Sectors (wages)'!$Y$14:$Y$25</definedName>
    <definedName name="_25__123Graph_CCHART_7" localSheetId="31" hidden="1">'[18]Employment Data Sectors (wages)'!$Y$14:$Y$25</definedName>
    <definedName name="_25__123Graph_CCHART_7" localSheetId="32" hidden="1">'[19]Employment Data Sectors (wages)'!$Y$14:$Y$25</definedName>
    <definedName name="_25__123Graph_CCHART_7" localSheetId="35" hidden="1">'[19]Employment Data Sectors (wages)'!$Y$14:$Y$25</definedName>
    <definedName name="_25__123Graph_CCHART_7" hidden="1">'[19]Employment Data Sectors (wages)'!$Y$14:$Y$25</definedName>
    <definedName name="_25__123Graph_CCHART_8" localSheetId="24" hidden="1">'[20]Employment Data Sectors (wages)'!$W$14:$W$25</definedName>
    <definedName name="_25__123Graph_CCHART_8" localSheetId="25" hidden="1">'[20]Employment Data Sectors (wages)'!$W$14:$W$25</definedName>
    <definedName name="_25__123Graph_CCHART_8" localSheetId="31" hidden="1">'[20]Employment Data Sectors (wages)'!$W$14:$W$25</definedName>
    <definedName name="_25__123Graph_CCHART_8" localSheetId="32" hidden="1">'[21]Employment Data Sectors (wages)'!$W$14:$W$25</definedName>
    <definedName name="_25__123Graph_CCHART_8" hidden="1">'[21]Employment Data Sectors (wages)'!$W$14:$W$25</definedName>
    <definedName name="_26__123Graph_BCHART_2" hidden="1">'[17]Employment Data Sectors (wages)'!$B$8173:$B$8184</definedName>
    <definedName name="_26__123Graph_CCHART_8" localSheetId="24" hidden="1">'[18]Employment Data Sectors (wages)'!$W$14:$W$25</definedName>
    <definedName name="_26__123Graph_CCHART_8" localSheetId="25" hidden="1">'[18]Employment Data Sectors (wages)'!$W$14:$W$25</definedName>
    <definedName name="_26__123Graph_CCHART_8" localSheetId="31" hidden="1">'[18]Employment Data Sectors (wages)'!$W$14:$W$25</definedName>
    <definedName name="_26__123Graph_CCHART_8" localSheetId="32" hidden="1">'[19]Employment Data Sectors (wages)'!$W$14:$W$25</definedName>
    <definedName name="_26__123Graph_CCHART_8" localSheetId="35" hidden="1">'[19]Employment Data Sectors (wages)'!$W$14:$W$25</definedName>
    <definedName name="_26__123Graph_CCHART_8" hidden="1">'[19]Employment Data Sectors (wages)'!$W$14:$W$25</definedName>
    <definedName name="_26__123Graph_DCHART_7" localSheetId="24" hidden="1">'[20]Employment Data Sectors (wages)'!$Y$26:$Y$37</definedName>
    <definedName name="_26__123Graph_DCHART_7" localSheetId="25" hidden="1">'[20]Employment Data Sectors (wages)'!$Y$26:$Y$37</definedName>
    <definedName name="_26__123Graph_DCHART_7" localSheetId="31" hidden="1">'[20]Employment Data Sectors (wages)'!$Y$26:$Y$37</definedName>
    <definedName name="_26__123Graph_DCHART_7" localSheetId="32" hidden="1">'[21]Employment Data Sectors (wages)'!$Y$26:$Y$37</definedName>
    <definedName name="_26__123Graph_DCHART_7" hidden="1">'[21]Employment Data Sectors (wages)'!$Y$26:$Y$37</definedName>
    <definedName name="_27__123Graph_ACHART_7" hidden="1">'[25]Employment Data Sectors (wages)'!$Y$8175:$Y$8186</definedName>
    <definedName name="_27__123Graph_DCHART_7" localSheetId="24" hidden="1">'[18]Employment Data Sectors (wages)'!$Y$26:$Y$37</definedName>
    <definedName name="_27__123Graph_DCHART_7" localSheetId="25" hidden="1">'[18]Employment Data Sectors (wages)'!$Y$26:$Y$37</definedName>
    <definedName name="_27__123Graph_DCHART_7" localSheetId="31" hidden="1">'[18]Employment Data Sectors (wages)'!$Y$26:$Y$37</definedName>
    <definedName name="_27__123Graph_DCHART_7" localSheetId="32" hidden="1">'[19]Employment Data Sectors (wages)'!$Y$26:$Y$37</definedName>
    <definedName name="_27__123Graph_DCHART_7" localSheetId="35" hidden="1">'[19]Employment Data Sectors (wages)'!$Y$26:$Y$37</definedName>
    <definedName name="_27__123Graph_DCHART_7" hidden="1">'[19]Employment Data Sectors (wages)'!$Y$26:$Y$37</definedName>
    <definedName name="_27__123Graph_DCHART_8" localSheetId="24" hidden="1">'[20]Employment Data Sectors (wages)'!$W$26:$W$37</definedName>
    <definedName name="_27__123Graph_DCHART_8" localSheetId="25" hidden="1">'[20]Employment Data Sectors (wages)'!$W$26:$W$37</definedName>
    <definedName name="_27__123Graph_DCHART_8" localSheetId="31" hidden="1">'[20]Employment Data Sectors (wages)'!$W$26:$W$37</definedName>
    <definedName name="_27__123Graph_DCHART_8" localSheetId="32" hidden="1">'[21]Employment Data Sectors (wages)'!$W$26:$W$37</definedName>
    <definedName name="_27__123Graph_DCHART_8" hidden="1">'[21]Employment Data Sectors (wages)'!$W$26:$W$37</definedName>
    <definedName name="_28__123Graph_ACHART_4" hidden="1">'[23]Employment Data Sectors (wages)'!$A$12:$A$23</definedName>
    <definedName name="_28__123Graph_ACHART_7" hidden="1">'[16]Employment Data Sectors (wages)'!$Y$8175:$Y$8186</definedName>
    <definedName name="_28__123Graph_BCHART_3" hidden="1">'[17]Employment Data Sectors (wages)'!$B$11:$B$8185</definedName>
    <definedName name="_28__123Graph_BIBA_IBRD" hidden="1">[15]WB!#REF!</definedName>
    <definedName name="_28__123Graph_DCHART_8" localSheetId="24" hidden="1">'[18]Employment Data Sectors (wages)'!$W$26:$W$37</definedName>
    <definedName name="_28__123Graph_DCHART_8" localSheetId="25" hidden="1">'[18]Employment Data Sectors (wages)'!$W$26:$W$37</definedName>
    <definedName name="_28__123Graph_DCHART_8" localSheetId="31" hidden="1">'[18]Employment Data Sectors (wages)'!$W$26:$W$37</definedName>
    <definedName name="_28__123Graph_DCHART_8" localSheetId="32" hidden="1">'[19]Employment Data Sectors (wages)'!$W$26:$W$37</definedName>
    <definedName name="_28__123Graph_DCHART_8" localSheetId="35" hidden="1">'[19]Employment Data Sectors (wages)'!$W$26:$W$37</definedName>
    <definedName name="_28__123Graph_DCHART_8" hidden="1">'[19]Employment Data Sectors (wages)'!$W$26:$W$37</definedName>
    <definedName name="_28__123Graph_ECHART_7" localSheetId="24" hidden="1">'[20]Employment Data Sectors (wages)'!$Y$38:$Y$49</definedName>
    <definedName name="_28__123Graph_ECHART_7" localSheetId="25" hidden="1">'[20]Employment Data Sectors (wages)'!$Y$38:$Y$49</definedName>
    <definedName name="_28__123Graph_ECHART_7" localSheetId="31" hidden="1">'[20]Employment Data Sectors (wages)'!$Y$38:$Y$49</definedName>
    <definedName name="_28__123Graph_ECHART_7" localSheetId="32" hidden="1">'[21]Employment Data Sectors (wages)'!$Y$38:$Y$49</definedName>
    <definedName name="_28__123Graph_ECHART_7" hidden="1">'[21]Employment Data Sectors (wages)'!$Y$38:$Y$49</definedName>
    <definedName name="_29__123Graph_BNDA_OIN" hidden="1">#REF!</definedName>
    <definedName name="_29__123Graph_ECHART_7" localSheetId="24" hidden="1">'[18]Employment Data Sectors (wages)'!$Y$38:$Y$49</definedName>
    <definedName name="_29__123Graph_ECHART_7" localSheetId="25" hidden="1">'[18]Employment Data Sectors (wages)'!$Y$38:$Y$49</definedName>
    <definedName name="_29__123Graph_ECHART_7" localSheetId="31" hidden="1">'[18]Employment Data Sectors (wages)'!$Y$38:$Y$49</definedName>
    <definedName name="_29__123Graph_ECHART_7" localSheetId="32" hidden="1">'[19]Employment Data Sectors (wages)'!$Y$38:$Y$49</definedName>
    <definedName name="_29__123Graph_ECHART_7" localSheetId="35" hidden="1">'[19]Employment Data Sectors (wages)'!$Y$38:$Y$49</definedName>
    <definedName name="_29__123Graph_ECHART_7" hidden="1">'[19]Employment Data Sectors (wages)'!$Y$38:$Y$49</definedName>
    <definedName name="_29__123Graph_ECHART_8" localSheetId="24" hidden="1">'[20]Employment Data Sectors (wages)'!$H$86:$H$99</definedName>
    <definedName name="_29__123Graph_ECHART_8" localSheetId="25" hidden="1">'[20]Employment Data Sectors (wages)'!$H$86:$H$99</definedName>
    <definedName name="_29__123Graph_ECHART_8" localSheetId="31" hidden="1">'[20]Employment Data Sectors (wages)'!$H$86:$H$99</definedName>
    <definedName name="_29__123Graph_ECHART_8" localSheetId="32" hidden="1">'[21]Employment Data Sectors (wages)'!$H$86:$H$99</definedName>
    <definedName name="_29__123Graph_ECHART_8" hidden="1">'[21]Employment Data Sectors (wages)'!$H$86:$H$99</definedName>
    <definedName name="_3__123Graph_ACHART_1" localSheetId="24" hidden="1">'[18]Employment Data Sectors (wages)'!$A$8173:$A$8184</definedName>
    <definedName name="_3__123Graph_ACHART_1" localSheetId="25" hidden="1">'[18]Employment Data Sectors (wages)'!$A$8173:$A$8184</definedName>
    <definedName name="_3__123Graph_ACHART_1" localSheetId="31" hidden="1">'[18]Employment Data Sectors (wages)'!$A$8173:$A$8184</definedName>
    <definedName name="_3__123Graph_ACHART_1" localSheetId="32" hidden="1">'[19]Employment Data Sectors (wages)'!$A$8173:$A$8184</definedName>
    <definedName name="_3__123Graph_ACHART_1" localSheetId="35" hidden="1">'[19]Employment Data Sectors (wages)'!$A$8173:$A$8184</definedName>
    <definedName name="_3__123Graph_ACHART_1" hidden="1">'[19]Employment Data Sectors (wages)'!$A$8173:$A$8184</definedName>
    <definedName name="_3__123Graph_ACHART_2" localSheetId="24" hidden="1">'[20]Employment Data Sectors (wages)'!$A$8173:$A$8184</definedName>
    <definedName name="_3__123Graph_ACHART_2" localSheetId="25" hidden="1">'[20]Employment Data Sectors (wages)'!$A$8173:$A$8184</definedName>
    <definedName name="_3__123Graph_ACHART_2" localSheetId="31" hidden="1">'[20]Employment Data Sectors (wages)'!$A$8173:$A$8184</definedName>
    <definedName name="_3__123Graph_ACHART_2" localSheetId="32" hidden="1">'[21]Employment Data Sectors (wages)'!$A$8173:$A$8184</definedName>
    <definedName name="_3__123Graph_ACHART_2" hidden="1">'[21]Employment Data Sectors (wages)'!$A$8173:$A$8184</definedName>
    <definedName name="_30__123Graph_ACHART_2" localSheetId="10" hidden="1">'[22]Employment Data Sectors (wages)'!$A$8173:$A$8184</definedName>
    <definedName name="_30__123Graph_ACHART_2" hidden="1">'[16]Employment Data Sectors (wages)'!$A$8173:$A$8184</definedName>
    <definedName name="_30__123Graph_ACHART_8" hidden="1">'[25]Employment Data Sectors (wages)'!$W$8175:$W$8186</definedName>
    <definedName name="_30__123Graph_BCHART_4" hidden="1">'[17]Employment Data Sectors (wages)'!$B$12:$B$23</definedName>
    <definedName name="_30__123Graph_BR_BMONEY" hidden="1">#REF!</definedName>
    <definedName name="_30__123Graph_ECHART_8" localSheetId="24" hidden="1">'[18]Employment Data Sectors (wages)'!$H$86:$H$99</definedName>
    <definedName name="_30__123Graph_ECHART_8" localSheetId="25" hidden="1">'[18]Employment Data Sectors (wages)'!$H$86:$H$99</definedName>
    <definedName name="_30__123Graph_ECHART_8" localSheetId="31" hidden="1">'[18]Employment Data Sectors (wages)'!$H$86:$H$99</definedName>
    <definedName name="_30__123Graph_ECHART_8" localSheetId="32" hidden="1">'[19]Employment Data Sectors (wages)'!$H$86:$H$99</definedName>
    <definedName name="_30__123Graph_ECHART_8" localSheetId="35" hidden="1">'[19]Employment Data Sectors (wages)'!$H$86:$H$99</definedName>
    <definedName name="_30__123Graph_ECHART_8" hidden="1">'[19]Employment Data Sectors (wages)'!$H$86:$H$99</definedName>
    <definedName name="_30__123Graph_FCHART_8" localSheetId="24" hidden="1">'[20]Employment Data Sectors (wages)'!$H$6:$H$17</definedName>
    <definedName name="_30__123Graph_FCHART_8" localSheetId="25" hidden="1">'[20]Employment Data Sectors (wages)'!$H$6:$H$17</definedName>
    <definedName name="_30__123Graph_FCHART_8" localSheetId="31" hidden="1">'[20]Employment Data Sectors (wages)'!$H$6:$H$17</definedName>
    <definedName name="_30__123Graph_FCHART_8" localSheetId="32" hidden="1">'[21]Employment Data Sectors (wages)'!$H$6:$H$17</definedName>
    <definedName name="_30__123Graph_FCHART_8" hidden="1">'[21]Employment Data Sectors (wages)'!$H$6:$H$17</definedName>
    <definedName name="_31__123Graph_ACHART_8" hidden="1">'[16]Employment Data Sectors (wages)'!$W$8175:$W$8186</definedName>
    <definedName name="_31__123Graph_BSEIGNOR" hidden="1">[26]seignior!#REF!</definedName>
    <definedName name="_31__123Graph_FCHART_8" localSheetId="24" hidden="1">'[18]Employment Data Sectors (wages)'!$H$6:$H$17</definedName>
    <definedName name="_31__123Graph_FCHART_8" localSheetId="25" hidden="1">'[18]Employment Data Sectors (wages)'!$H$6:$H$17</definedName>
    <definedName name="_31__123Graph_FCHART_8" localSheetId="31" hidden="1">'[18]Employment Data Sectors (wages)'!$H$6:$H$17</definedName>
    <definedName name="_31__123Graph_FCHART_8" localSheetId="32" hidden="1">'[19]Employment Data Sectors (wages)'!$H$6:$H$17</definedName>
    <definedName name="_31__123Graph_FCHART_8" localSheetId="35" hidden="1">'[19]Employment Data Sectors (wages)'!$H$6:$H$17</definedName>
    <definedName name="_31__123Graph_FCHART_8" hidden="1">'[19]Employment Data Sectors (wages)'!$H$6:$H$17</definedName>
    <definedName name="_32__123Graph_BCHART_5" hidden="1">'[17]Employment Data Sectors (wages)'!$B$24:$B$35</definedName>
    <definedName name="_32__123Graph_BWB_ADJ_PRJ" hidden="1">[1]WB!$Q$257:$AK$257</definedName>
    <definedName name="_33__123Graph_ACHART_5" hidden="1">'[23]Employment Data Sectors (wages)'!$A$24:$A$35</definedName>
    <definedName name="_33__123Graph_BCHART_1" hidden="1">'[25]Employment Data Sectors (wages)'!$B$8173:$B$8184</definedName>
    <definedName name="_33__123Graph_CMIMPMA_0" hidden="1">#REF!</definedName>
    <definedName name="_34__123Graph_BCHART_1" hidden="1">'[16]Employment Data Sectors (wages)'!$B$8173:$B$8184</definedName>
    <definedName name="_34__123Graph_BCHART_6" hidden="1">'[17]Employment Data Sectors (wages)'!$AS$49:$AS$8103</definedName>
    <definedName name="_34__123Graph_DGROWTH_CPI" hidden="1">[24]Data!#REF!</definedName>
    <definedName name="_35__123Graph_ACHART_3" localSheetId="10" hidden="1">'[22]Employment Data Sectors (wages)'!$A$11:$A$8185</definedName>
    <definedName name="_35__123Graph_ACHART_3" hidden="1">'[16]Employment Data Sectors (wages)'!$A$11:$A$8185</definedName>
    <definedName name="_35__123Graph_DMIMPMA_1" hidden="1">#REF!</definedName>
    <definedName name="_36__123Graph_BCHART_2" hidden="1">'[25]Employment Data Sectors (wages)'!$B$8173:$B$8184</definedName>
    <definedName name="_36__123Graph_BCHART_7" hidden="1">'[17]Employment Data Sectors (wages)'!$Y$13:$Y$8187</definedName>
    <definedName name="_36__123Graph_EMIMPMA_0" hidden="1">#REF!</definedName>
    <definedName name="_37__123Graph_BCHART_2" hidden="1">'[16]Employment Data Sectors (wages)'!$B$8173:$B$8184</definedName>
    <definedName name="_37__123Graph_EMIMPMA_1" hidden="1">#REF!</definedName>
    <definedName name="_38__123Graph_ACHART_6" hidden="1">'[23]Employment Data Sectors (wages)'!$Y$49:$Y$8103</definedName>
    <definedName name="_38__123Graph_BCHART_8" hidden="1">'[17]Employment Data Sectors (wages)'!$W$13:$W$8187</definedName>
    <definedName name="_38__123Graph_FMIMPMA_0" hidden="1">#REF!</definedName>
    <definedName name="_39__123Graph_BCHART_3" hidden="1">'[25]Employment Data Sectors (wages)'!$B$11:$B$8185</definedName>
    <definedName name="_39__123Graph_XCHART_2" hidden="1">[27]IPC1988!$A$176:$A$182</definedName>
    <definedName name="_4__123Graph_ACHART_2" localSheetId="24" hidden="1">'[18]Employment Data Sectors (wages)'!$A$8173:$A$8184</definedName>
    <definedName name="_4__123Graph_ACHART_2" localSheetId="25" hidden="1">'[18]Employment Data Sectors (wages)'!$A$8173:$A$8184</definedName>
    <definedName name="_4__123Graph_ACHART_2" localSheetId="31" hidden="1">'[18]Employment Data Sectors (wages)'!$A$8173:$A$8184</definedName>
    <definedName name="_4__123Graph_ACHART_2" localSheetId="32" hidden="1">'[19]Employment Data Sectors (wages)'!$A$8173:$A$8184</definedName>
    <definedName name="_4__123Graph_ACHART_2" localSheetId="35" hidden="1">'[19]Employment Data Sectors (wages)'!$A$8173:$A$8184</definedName>
    <definedName name="_4__123Graph_ACHART_2" hidden="1">'[19]Employment Data Sectors (wages)'!$A$8173:$A$8184</definedName>
    <definedName name="_4__123Graph_ACHART_3" localSheetId="24" hidden="1">'[20]Employment Data Sectors (wages)'!$A$11:$A$8185</definedName>
    <definedName name="_4__123Graph_ACHART_3" localSheetId="25" hidden="1">'[20]Employment Data Sectors (wages)'!$A$11:$A$8185</definedName>
    <definedName name="_4__123Graph_ACHART_3" localSheetId="31" hidden="1">'[20]Employment Data Sectors (wages)'!$A$11:$A$8185</definedName>
    <definedName name="_4__123Graph_ACHART_3" localSheetId="32" hidden="1">'[21]Employment Data Sectors (wages)'!$A$11:$A$8185</definedName>
    <definedName name="_4__123Graph_ACHART_3" hidden="1">'[21]Employment Data Sectors (wages)'!$A$11:$A$8185</definedName>
    <definedName name="_40__123Graph_ACHART_4" localSheetId="10" hidden="1">'[22]Employment Data Sectors (wages)'!$A$12:$A$23</definedName>
    <definedName name="_40__123Graph_ACHART_4" hidden="1">'[16]Employment Data Sectors (wages)'!$A$12:$A$23</definedName>
    <definedName name="_40__123Graph_BCHART_3" hidden="1">'[16]Employment Data Sectors (wages)'!$B$11:$B$8185</definedName>
    <definedName name="_40__123Graph_CCHART_1" hidden="1">'[17]Employment Data Sectors (wages)'!$C$8173:$C$8184</definedName>
    <definedName name="_40__123Graph_XMIMPMA_0" hidden="1">#REF!</definedName>
    <definedName name="_41__123Graph_XR_BMONEY" hidden="1">#REF!</definedName>
    <definedName name="_42__123Graph_BCHART_4" hidden="1">'[25]Employment Data Sectors (wages)'!$B$12:$B$23</definedName>
    <definedName name="_42__123Graph_CCHART_2" hidden="1">'[17]Employment Data Sectors (wages)'!$C$8173:$C$8184</definedName>
    <definedName name="_42__123Graph_XREALEX_WAGE" hidden="1">[28]PRIVATE!#REF!</definedName>
    <definedName name="_43__123Graph_ACHART_7" hidden="1">'[23]Employment Data Sectors (wages)'!$Y$8175:$Y$8186</definedName>
    <definedName name="_43__123Graph_BCHART_4" hidden="1">'[16]Employment Data Sectors (wages)'!$B$12:$B$23</definedName>
    <definedName name="_43_0ju" hidden="1">#REF!</definedName>
    <definedName name="_44__123Graph_CCHART_3" hidden="1">'[17]Employment Data Sectors (wages)'!$C$11:$C$8185</definedName>
    <definedName name="_45__123Graph_ACHART_5" localSheetId="10" hidden="1">'[22]Employment Data Sectors (wages)'!$A$24:$A$35</definedName>
    <definedName name="_45__123Graph_ACHART_5" hidden="1">'[16]Employment Data Sectors (wages)'!$A$24:$A$35</definedName>
    <definedName name="_45__123Graph_BCHART_5" hidden="1">'[25]Employment Data Sectors (wages)'!$B$24:$B$35</definedName>
    <definedName name="_46__123Graph_BCHART_5" hidden="1">'[16]Employment Data Sectors (wages)'!$B$24:$B$35</definedName>
    <definedName name="_46__123Graph_CCHART_4" hidden="1">'[17]Employment Data Sectors (wages)'!$C$12:$C$23</definedName>
    <definedName name="_48__123Graph_ACHART_8" hidden="1">'[23]Employment Data Sectors (wages)'!$W$8175:$W$8186</definedName>
    <definedName name="_48__123Graph_BCHART_6" hidden="1">'[25]Employment Data Sectors (wages)'!$AS$49:$AS$8103</definedName>
    <definedName name="_48__123Graph_CCHART_5" hidden="1">'[17]Employment Data Sectors (wages)'!$C$24:$C$35</definedName>
    <definedName name="_49__123Graph_BCHART_6" hidden="1">'[16]Employment Data Sectors (wages)'!$AS$49:$AS$8103</definedName>
    <definedName name="_5__123Graph_ACHART_1" hidden="1">[27]IPC1988!$C$176:$C$182</definedName>
    <definedName name="_5__123Graph_ACHART_3" localSheetId="24" hidden="1">'[18]Employment Data Sectors (wages)'!$A$11:$A$8185</definedName>
    <definedName name="_5__123Graph_ACHART_3" localSheetId="25" hidden="1">'[18]Employment Data Sectors (wages)'!$A$11:$A$8185</definedName>
    <definedName name="_5__123Graph_ACHART_3" localSheetId="31" hidden="1">'[18]Employment Data Sectors (wages)'!$A$11:$A$8185</definedName>
    <definedName name="_5__123Graph_ACHART_3" localSheetId="32" hidden="1">'[19]Employment Data Sectors (wages)'!$A$11:$A$8185</definedName>
    <definedName name="_5__123Graph_ACHART_3" localSheetId="35" hidden="1">'[19]Employment Data Sectors (wages)'!$A$11:$A$8185</definedName>
    <definedName name="_5__123Graph_ACHART_3" hidden="1">'[19]Employment Data Sectors (wages)'!$A$11:$A$8185</definedName>
    <definedName name="_5__123Graph_ACHART_4" localSheetId="24" hidden="1">'[20]Employment Data Sectors (wages)'!$A$12:$A$23</definedName>
    <definedName name="_5__123Graph_ACHART_4" localSheetId="25" hidden="1">'[20]Employment Data Sectors (wages)'!$A$12:$A$23</definedName>
    <definedName name="_5__123Graph_ACHART_4" localSheetId="31" hidden="1">'[20]Employment Data Sectors (wages)'!$A$12:$A$23</definedName>
    <definedName name="_5__123Graph_ACHART_4" localSheetId="32" hidden="1">'[21]Employment Data Sectors (wages)'!$A$12:$A$23</definedName>
    <definedName name="_5__123Graph_ACHART_4" hidden="1">'[21]Employment Data Sectors (wages)'!$A$12:$A$23</definedName>
    <definedName name="_50__123Graph_ACHART_6" localSheetId="10" hidden="1">'[22]Employment Data Sectors (wages)'!$Y$49:$Y$8103</definedName>
    <definedName name="_50__123Graph_ACHART_6" hidden="1">'[16]Employment Data Sectors (wages)'!$Y$49:$Y$8103</definedName>
    <definedName name="_50__123Graph_CCHART_6" hidden="1">'[17]Employment Data Sectors (wages)'!$U$49:$U$8103</definedName>
    <definedName name="_51__123Graph_BCHART_7" hidden="1">'[25]Employment Data Sectors (wages)'!$Y$13:$Y$8187</definedName>
    <definedName name="_52__123Graph_BCHART_7" hidden="1">'[16]Employment Data Sectors (wages)'!$Y$13:$Y$8187</definedName>
    <definedName name="_52__123Graph_CCHART_7" hidden="1">'[17]Employment Data Sectors (wages)'!$Y$14:$Y$25</definedName>
    <definedName name="_53__123Graph_BCHART_1" hidden="1">'[23]Employment Data Sectors (wages)'!$B$8173:$B$8184</definedName>
    <definedName name="_54__123Graph_BCHART_8" hidden="1">'[25]Employment Data Sectors (wages)'!$W$13:$W$8187</definedName>
    <definedName name="_54__123Graph_CCHART_8" hidden="1">'[17]Employment Data Sectors (wages)'!$W$14:$W$25</definedName>
    <definedName name="_55__123Graph_ACHART_7" localSheetId="10" hidden="1">'[22]Employment Data Sectors (wages)'!$Y$8175:$Y$8186</definedName>
    <definedName name="_55__123Graph_ACHART_7" hidden="1">'[16]Employment Data Sectors (wages)'!$Y$8175:$Y$8186</definedName>
    <definedName name="_55__123Graph_BCHART_8" hidden="1">'[16]Employment Data Sectors (wages)'!$W$13:$W$8187</definedName>
    <definedName name="_56__123Graph_DCHART_7" hidden="1">'[17]Employment Data Sectors (wages)'!$Y$26:$Y$37</definedName>
    <definedName name="_57__123Graph_CCHART_1" hidden="1">'[25]Employment Data Sectors (wages)'!$C$8173:$C$8184</definedName>
    <definedName name="_58__123Graph_BCHART_2" hidden="1">'[23]Employment Data Sectors (wages)'!$B$8173:$B$8184</definedName>
    <definedName name="_58__123Graph_CCHART_1" hidden="1">'[16]Employment Data Sectors (wages)'!$C$8173:$C$8184</definedName>
    <definedName name="_58__123Graph_DCHART_8" hidden="1">'[17]Employment Data Sectors (wages)'!$W$26:$W$37</definedName>
    <definedName name="_6__123Graph_ACHART_2" hidden="1">[27]IPC1988!$B$176:$B$182</definedName>
    <definedName name="_6__123Graph_ACHART_4" localSheetId="24" hidden="1">'[18]Employment Data Sectors (wages)'!$A$12:$A$23</definedName>
    <definedName name="_6__123Graph_ACHART_4" localSheetId="25" hidden="1">'[18]Employment Data Sectors (wages)'!$A$12:$A$23</definedName>
    <definedName name="_6__123Graph_ACHART_4" localSheetId="31" hidden="1">'[18]Employment Data Sectors (wages)'!$A$12:$A$23</definedName>
    <definedName name="_6__123Graph_ACHART_4" localSheetId="32" hidden="1">'[19]Employment Data Sectors (wages)'!$A$12:$A$23</definedName>
    <definedName name="_6__123Graph_ACHART_4" localSheetId="35" hidden="1">'[19]Employment Data Sectors (wages)'!$A$12:$A$23</definedName>
    <definedName name="_6__123Graph_ACHART_4" hidden="1">'[19]Employment Data Sectors (wages)'!$A$12:$A$23</definedName>
    <definedName name="_6__123Graph_ACHART_5" localSheetId="24" hidden="1">'[20]Employment Data Sectors (wages)'!$A$24:$A$35</definedName>
    <definedName name="_6__123Graph_ACHART_5" localSheetId="25" hidden="1">'[20]Employment Data Sectors (wages)'!$A$24:$A$35</definedName>
    <definedName name="_6__123Graph_ACHART_5" localSheetId="31" hidden="1">'[20]Employment Data Sectors (wages)'!$A$24:$A$35</definedName>
    <definedName name="_6__123Graph_ACHART_5" localSheetId="32" hidden="1">'[21]Employment Data Sectors (wages)'!$A$24:$A$35</definedName>
    <definedName name="_6__123Graph_ACHART_5" hidden="1">'[21]Employment Data Sectors (wages)'!$A$24:$A$35</definedName>
    <definedName name="_60__123Graph_ACHART_8" localSheetId="10" hidden="1">'[22]Employment Data Sectors (wages)'!$W$8175:$W$8186</definedName>
    <definedName name="_60__123Graph_ACHART_8" hidden="1">'[16]Employment Data Sectors (wages)'!$W$8175:$W$8186</definedName>
    <definedName name="_60__123Graph_CCHART_2" hidden="1">'[25]Employment Data Sectors (wages)'!$C$8173:$C$8184</definedName>
    <definedName name="_60__123Graph_ECHART_7" hidden="1">'[17]Employment Data Sectors (wages)'!$Y$38:$Y$49</definedName>
    <definedName name="_61__123Graph_CCHART_2" hidden="1">'[16]Employment Data Sectors (wages)'!$C$8173:$C$8184</definedName>
    <definedName name="_62__123Graph_ECHART_8" hidden="1">'[17]Employment Data Sectors (wages)'!$H$86:$H$99</definedName>
    <definedName name="_63__123Graph_BCHART_3" hidden="1">'[23]Employment Data Sectors (wages)'!$B$11:$B$8185</definedName>
    <definedName name="_63__123Graph_CCHART_3" hidden="1">'[25]Employment Data Sectors (wages)'!$C$11:$C$8185</definedName>
    <definedName name="_64__123Graph_CCHART_3" hidden="1">'[16]Employment Data Sectors (wages)'!$C$11:$C$8185</definedName>
    <definedName name="_64__123Graph_FCHART_8" hidden="1">'[17]Employment Data Sectors (wages)'!$H$6:$H$17</definedName>
    <definedName name="_65__123Graph_BCHART_1" localSheetId="10" hidden="1">'[22]Employment Data Sectors (wages)'!$B$8173:$B$8184</definedName>
    <definedName name="_65__123Graph_BCHART_1" hidden="1">'[16]Employment Data Sectors (wages)'!$B$8173:$B$8184</definedName>
    <definedName name="_66__123Graph_CCHART_4" hidden="1">'[25]Employment Data Sectors (wages)'!$C$12:$C$23</definedName>
    <definedName name="_67__123Graph_CCHART_4" hidden="1">'[16]Employment Data Sectors (wages)'!$C$12:$C$23</definedName>
    <definedName name="_68__123Graph_BCHART_4" hidden="1">'[23]Employment Data Sectors (wages)'!$B$12:$B$23</definedName>
    <definedName name="_69__123Graph_CCHART_5" hidden="1">'[25]Employment Data Sectors (wages)'!$C$24:$C$35</definedName>
    <definedName name="_7__123Graph_ACHART_5" localSheetId="24" hidden="1">'[18]Employment Data Sectors (wages)'!$A$24:$A$35</definedName>
    <definedName name="_7__123Graph_ACHART_5" localSheetId="25" hidden="1">'[18]Employment Data Sectors (wages)'!$A$24:$A$35</definedName>
    <definedName name="_7__123Graph_ACHART_5" localSheetId="31" hidden="1">'[18]Employment Data Sectors (wages)'!$A$24:$A$35</definedName>
    <definedName name="_7__123Graph_ACHART_5" localSheetId="32" hidden="1">'[19]Employment Data Sectors (wages)'!$A$24:$A$35</definedName>
    <definedName name="_7__123Graph_ACHART_5" localSheetId="35" hidden="1">'[19]Employment Data Sectors (wages)'!$A$24:$A$35</definedName>
    <definedName name="_7__123Graph_ACHART_5" hidden="1">'[19]Employment Data Sectors (wages)'!$A$24:$A$35</definedName>
    <definedName name="_7__123Graph_ACHART_6" localSheetId="24" hidden="1">'[20]Employment Data Sectors (wages)'!$Y$49:$Y$8103</definedName>
    <definedName name="_7__123Graph_ACHART_6" localSheetId="25" hidden="1">'[20]Employment Data Sectors (wages)'!$Y$49:$Y$8103</definedName>
    <definedName name="_7__123Graph_ACHART_6" localSheetId="31" hidden="1">'[20]Employment Data Sectors (wages)'!$Y$49:$Y$8103</definedName>
    <definedName name="_7__123Graph_ACHART_6" localSheetId="32" hidden="1">'[21]Employment Data Sectors (wages)'!$Y$49:$Y$8103</definedName>
    <definedName name="_7__123Graph_ACHART_6" hidden="1">'[21]Employment Data Sectors (wages)'!$Y$49:$Y$8103</definedName>
    <definedName name="_70__123Graph_BCHART_2" localSheetId="10" hidden="1">'[22]Employment Data Sectors (wages)'!$B$8173:$B$8184</definedName>
    <definedName name="_70__123Graph_BCHART_2" hidden="1">'[16]Employment Data Sectors (wages)'!$B$8173:$B$8184</definedName>
    <definedName name="_70__123Graph_CCHART_5" hidden="1">'[16]Employment Data Sectors (wages)'!$C$24:$C$35</definedName>
    <definedName name="_72__123Graph_CCHART_6" hidden="1">'[25]Employment Data Sectors (wages)'!$U$49:$U$8103</definedName>
    <definedName name="_73__123Graph_BCHART_5" hidden="1">'[23]Employment Data Sectors (wages)'!$B$24:$B$35</definedName>
    <definedName name="_73__123Graph_CCHART_6" hidden="1">'[16]Employment Data Sectors (wages)'!$U$49:$U$8103</definedName>
    <definedName name="_75__123Graph_BCHART_3" localSheetId="10" hidden="1">'[22]Employment Data Sectors (wages)'!$B$11:$B$8185</definedName>
    <definedName name="_75__123Graph_BCHART_3" hidden="1">'[16]Employment Data Sectors (wages)'!$B$11:$B$8185</definedName>
    <definedName name="_75__123Graph_CCHART_7" hidden="1">'[25]Employment Data Sectors (wages)'!$Y$14:$Y$25</definedName>
    <definedName name="_76__123Graph_CCHART_7" hidden="1">'[16]Employment Data Sectors (wages)'!$Y$14:$Y$25</definedName>
    <definedName name="_78__123Graph_BCHART_6" hidden="1">'[23]Employment Data Sectors (wages)'!$AS$49:$AS$8103</definedName>
    <definedName name="_78__123Graph_CCHART_8" hidden="1">'[25]Employment Data Sectors (wages)'!$W$14:$W$25</definedName>
    <definedName name="_79__123Graph_CCHART_8" hidden="1">'[16]Employment Data Sectors (wages)'!$W$14:$W$25</definedName>
    <definedName name="_8__123Graph_ACHART_1" hidden="1">'[17]Employment Data Sectors (wages)'!$A$8173:$A$8184</definedName>
    <definedName name="_8__123Graph_ACHART_6" localSheetId="24" hidden="1">'[18]Employment Data Sectors (wages)'!$Y$49:$Y$8103</definedName>
    <definedName name="_8__123Graph_ACHART_6" localSheetId="25" hidden="1">'[18]Employment Data Sectors (wages)'!$Y$49:$Y$8103</definedName>
    <definedName name="_8__123Graph_ACHART_6" localSheetId="31" hidden="1">'[18]Employment Data Sectors (wages)'!$Y$49:$Y$8103</definedName>
    <definedName name="_8__123Graph_ACHART_6" localSheetId="32" hidden="1">'[19]Employment Data Sectors (wages)'!$Y$49:$Y$8103</definedName>
    <definedName name="_8__123Graph_ACHART_6" localSheetId="35" hidden="1">'[19]Employment Data Sectors (wages)'!$Y$49:$Y$8103</definedName>
    <definedName name="_8__123Graph_ACHART_6" hidden="1">'[19]Employment Data Sectors (wages)'!$Y$49:$Y$8103</definedName>
    <definedName name="_8__123Graph_ACHART_7" localSheetId="24" hidden="1">'[20]Employment Data Sectors (wages)'!$Y$8175:$Y$8186</definedName>
    <definedName name="_8__123Graph_ACHART_7" localSheetId="25" hidden="1">'[20]Employment Data Sectors (wages)'!$Y$8175:$Y$8186</definedName>
    <definedName name="_8__123Graph_ACHART_7" localSheetId="31" hidden="1">'[20]Employment Data Sectors (wages)'!$Y$8175:$Y$8186</definedName>
    <definedName name="_8__123Graph_ACHART_7" localSheetId="32" hidden="1">'[21]Employment Data Sectors (wages)'!$Y$8175:$Y$8186</definedName>
    <definedName name="_8__123Graph_ACHART_7" hidden="1">'[21]Employment Data Sectors (wages)'!$Y$8175:$Y$8186</definedName>
    <definedName name="_80__123Graph_BCHART_4" localSheetId="10" hidden="1">'[22]Employment Data Sectors (wages)'!$B$12:$B$23</definedName>
    <definedName name="_80__123Graph_BCHART_4" hidden="1">'[16]Employment Data Sectors (wages)'!$B$12:$B$23</definedName>
    <definedName name="_81__123Graph_DCHART_7" hidden="1">'[25]Employment Data Sectors (wages)'!$Y$26:$Y$37</definedName>
    <definedName name="_82__123Graph_DCHART_7" hidden="1">'[16]Employment Data Sectors (wages)'!$Y$26:$Y$37</definedName>
    <definedName name="_83__123Graph_BCHART_7" hidden="1">'[23]Employment Data Sectors (wages)'!$Y$13:$Y$8187</definedName>
    <definedName name="_84__123Graph_DCHART_8" hidden="1">'[25]Employment Data Sectors (wages)'!$W$26:$W$37</definedName>
    <definedName name="_85__123Graph_BCHART_5" localSheetId="10" hidden="1">'[22]Employment Data Sectors (wages)'!$B$24:$B$35</definedName>
    <definedName name="_85__123Graph_BCHART_5" hidden="1">'[16]Employment Data Sectors (wages)'!$B$24:$B$35</definedName>
    <definedName name="_85__123Graph_DCHART_8" hidden="1">'[16]Employment Data Sectors (wages)'!$W$26:$W$37</definedName>
    <definedName name="_87__123Graph_ECHART_7" hidden="1">'[25]Employment Data Sectors (wages)'!$Y$38:$Y$49</definedName>
    <definedName name="_88__123Graph_BCHART_8" hidden="1">'[23]Employment Data Sectors (wages)'!$W$13:$W$8187</definedName>
    <definedName name="_88__123Graph_ECHART_7" hidden="1">'[16]Employment Data Sectors (wages)'!$Y$38:$Y$49</definedName>
    <definedName name="_9__123Graph_ACHART_1" hidden="1">'[25]Employment Data Sectors (wages)'!$A$8173:$A$8184</definedName>
    <definedName name="_9__123Graph_ACHART_7" localSheetId="24" hidden="1">'[18]Employment Data Sectors (wages)'!$Y$8175:$Y$8186</definedName>
    <definedName name="_9__123Graph_ACHART_7" localSheetId="25" hidden="1">'[18]Employment Data Sectors (wages)'!$Y$8175:$Y$8186</definedName>
    <definedName name="_9__123Graph_ACHART_7" localSheetId="31" hidden="1">'[18]Employment Data Sectors (wages)'!$Y$8175:$Y$8186</definedName>
    <definedName name="_9__123Graph_ACHART_7" localSheetId="32" hidden="1">'[19]Employment Data Sectors (wages)'!$Y$8175:$Y$8186</definedName>
    <definedName name="_9__123Graph_ACHART_7" localSheetId="35" hidden="1">'[19]Employment Data Sectors (wages)'!$Y$8175:$Y$8186</definedName>
    <definedName name="_9__123Graph_ACHART_7" hidden="1">'[19]Employment Data Sectors (wages)'!$Y$8175:$Y$8186</definedName>
    <definedName name="_9__123Graph_ACHART_8" localSheetId="24" hidden="1">'[20]Employment Data Sectors (wages)'!$W$8175:$W$8186</definedName>
    <definedName name="_9__123Graph_ACHART_8" localSheetId="25" hidden="1">'[20]Employment Data Sectors (wages)'!$W$8175:$W$8186</definedName>
    <definedName name="_9__123Graph_ACHART_8" localSheetId="31" hidden="1">'[20]Employment Data Sectors (wages)'!$W$8175:$W$8186</definedName>
    <definedName name="_9__123Graph_ACHART_8" localSheetId="32" hidden="1">'[21]Employment Data Sectors (wages)'!$W$8175:$W$8186</definedName>
    <definedName name="_9__123Graph_ACHART_8" hidden="1">'[21]Employment Data Sectors (wages)'!$W$8175:$W$8186</definedName>
    <definedName name="_90__123Graph_BCHART_6" localSheetId="10" hidden="1">'[22]Employment Data Sectors (wages)'!$AS$49:$AS$8103</definedName>
    <definedName name="_90__123Graph_BCHART_6" hidden="1">'[16]Employment Data Sectors (wages)'!$AS$49:$AS$8103</definedName>
    <definedName name="_90__123Graph_ECHART_8" hidden="1">'[25]Employment Data Sectors (wages)'!$H$86:$H$99</definedName>
    <definedName name="_91__123Graph_ECHART_8" hidden="1">'[16]Employment Data Sectors (wages)'!$H$86:$H$99</definedName>
    <definedName name="_93__123Graph_CCHART_1" hidden="1">'[23]Employment Data Sectors (wages)'!$C$8173:$C$8184</definedName>
    <definedName name="_93__123Graph_FCHART_8" hidden="1">'[25]Employment Data Sectors (wages)'!$H$6:$H$17</definedName>
    <definedName name="_94__123Graph_FCHART_8" hidden="1">'[16]Employment Data Sectors (wages)'!$H$6:$H$17</definedName>
    <definedName name="_95__123Graph_BCHART_7" localSheetId="10" hidden="1">'[22]Employment Data Sectors (wages)'!$Y$13:$Y$8187</definedName>
    <definedName name="_95__123Graph_BCHART_7" hidden="1">'[16]Employment Data Sectors (wages)'!$Y$13:$Y$8187</definedName>
    <definedName name="_98__123Graph_CCHART_2" hidden="1">'[23]Employment Data Sectors (wages)'!$C$8173:$C$8184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localSheetId="26" hidden="1">{"'előző év december'!$A$2:$CP$214"}</definedName>
    <definedName name="_cp10" localSheetId="27" hidden="1">{"'előző év december'!$A$2:$CP$214"}</definedName>
    <definedName name="_cp10" localSheetId="29" hidden="1">{"'előző év december'!$A$2:$CP$214"}</definedName>
    <definedName name="_cp10" localSheetId="30" hidden="1">{"'előző év december'!$A$2:$CP$214"}</definedName>
    <definedName name="_cp10" localSheetId="31" hidden="1">{"'előző év december'!$A$2:$CP$214"}</definedName>
    <definedName name="_cp10" localSheetId="32" hidden="1">{"'előző év december'!$A$2:$CP$214"}</definedName>
    <definedName name="_cp10" localSheetId="33" hidden="1">{"'előző év december'!$A$2:$CP$214"}</definedName>
    <definedName name="_cp10" localSheetId="34" hidden="1">{"'előző év december'!$A$2:$CP$214"}</definedName>
    <definedName name="_cp10" localSheetId="35" hidden="1">{"'előző év december'!$A$2:$CP$214"}</definedName>
    <definedName name="_cp10" localSheetId="7" hidden="1">{"'előző év december'!$A$2:$CP$214"}</definedName>
    <definedName name="_cp10" localSheetId="11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7" hidden="1">{"'előző év december'!$A$2:$CP$214"}</definedName>
    <definedName name="_cp1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localSheetId="26" hidden="1">{"'előző év december'!$A$2:$CP$214"}</definedName>
    <definedName name="_cp11" localSheetId="27" hidden="1">{"'előző év december'!$A$2:$CP$214"}</definedName>
    <definedName name="_cp11" localSheetId="29" hidden="1">{"'előző év december'!$A$2:$CP$214"}</definedName>
    <definedName name="_cp11" localSheetId="30" hidden="1">{"'előző év december'!$A$2:$CP$214"}</definedName>
    <definedName name="_cp11" localSheetId="31" hidden="1">{"'előző év december'!$A$2:$CP$214"}</definedName>
    <definedName name="_cp11" localSheetId="32" hidden="1">{"'előző év december'!$A$2:$CP$214"}</definedName>
    <definedName name="_cp11" localSheetId="33" hidden="1">{"'előző év december'!$A$2:$CP$214"}</definedName>
    <definedName name="_cp11" localSheetId="34" hidden="1">{"'előző év december'!$A$2:$CP$214"}</definedName>
    <definedName name="_cp11" localSheetId="35" hidden="1">{"'előző év december'!$A$2:$CP$214"}</definedName>
    <definedName name="_cp11" localSheetId="7" hidden="1">{"'előző év december'!$A$2:$CP$214"}</definedName>
    <definedName name="_cp11" localSheetId="11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7" hidden="1">{"'előző év december'!$A$2:$CP$214"}</definedName>
    <definedName name="_cp11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localSheetId="26" hidden="1">{"'előző év december'!$A$2:$CP$214"}</definedName>
    <definedName name="_cp2" localSheetId="27" hidden="1">{"'előző év december'!$A$2:$CP$214"}</definedName>
    <definedName name="_cp2" localSheetId="29" hidden="1">{"'előző év december'!$A$2:$CP$214"}</definedName>
    <definedName name="_cp2" localSheetId="30" hidden="1">{"'előző év december'!$A$2:$CP$214"}</definedName>
    <definedName name="_cp2" localSheetId="31" hidden="1">{"'előző év december'!$A$2:$CP$214"}</definedName>
    <definedName name="_cp2" localSheetId="32" hidden="1">{"'előző év december'!$A$2:$CP$214"}</definedName>
    <definedName name="_cp2" localSheetId="33" hidden="1">{"'előző év december'!$A$2:$CP$214"}</definedName>
    <definedName name="_cp2" localSheetId="34" hidden="1">{"'előző év december'!$A$2:$CP$214"}</definedName>
    <definedName name="_cp2" localSheetId="35" hidden="1">{"'előző év december'!$A$2:$CP$214"}</definedName>
    <definedName name="_cp2" localSheetId="7" hidden="1">{"'előző év december'!$A$2:$CP$214"}</definedName>
    <definedName name="_cp2" localSheetId="11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7" hidden="1">{"'előző év december'!$A$2:$CP$214"}</definedName>
    <definedName name="_cp2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localSheetId="26" hidden="1">{"'előző év december'!$A$2:$CP$214"}</definedName>
    <definedName name="_cp3" localSheetId="27" hidden="1">{"'előző év december'!$A$2:$CP$214"}</definedName>
    <definedName name="_cp3" localSheetId="29" hidden="1">{"'előző év december'!$A$2:$CP$214"}</definedName>
    <definedName name="_cp3" localSheetId="30" hidden="1">{"'előző év december'!$A$2:$CP$214"}</definedName>
    <definedName name="_cp3" localSheetId="31" hidden="1">{"'előző év december'!$A$2:$CP$214"}</definedName>
    <definedName name="_cp3" localSheetId="32" hidden="1">{"'előző év december'!$A$2:$CP$214"}</definedName>
    <definedName name="_cp3" localSheetId="33" hidden="1">{"'előző év december'!$A$2:$CP$214"}</definedName>
    <definedName name="_cp3" localSheetId="34" hidden="1">{"'előző év december'!$A$2:$CP$214"}</definedName>
    <definedName name="_cp3" localSheetId="35" hidden="1">{"'előző év december'!$A$2:$CP$214"}</definedName>
    <definedName name="_cp3" localSheetId="7" hidden="1">{"'előző év december'!$A$2:$CP$214"}</definedName>
    <definedName name="_cp3" localSheetId="11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7" hidden="1">{"'előző év december'!$A$2:$CP$214"}</definedName>
    <definedName name="_cp3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localSheetId="26" hidden="1">{"'előző év december'!$A$2:$CP$214"}</definedName>
    <definedName name="_cp4" localSheetId="27" hidden="1">{"'előző év december'!$A$2:$CP$214"}</definedName>
    <definedName name="_cp4" localSheetId="29" hidden="1">{"'előző év december'!$A$2:$CP$214"}</definedName>
    <definedName name="_cp4" localSheetId="30" hidden="1">{"'előző év december'!$A$2:$CP$214"}</definedName>
    <definedName name="_cp4" localSheetId="31" hidden="1">{"'előző év december'!$A$2:$CP$214"}</definedName>
    <definedName name="_cp4" localSheetId="32" hidden="1">{"'előző év december'!$A$2:$CP$214"}</definedName>
    <definedName name="_cp4" localSheetId="33" hidden="1">{"'előző év december'!$A$2:$CP$214"}</definedName>
    <definedName name="_cp4" localSheetId="34" hidden="1">{"'előző év december'!$A$2:$CP$214"}</definedName>
    <definedName name="_cp4" localSheetId="35" hidden="1">{"'előző év december'!$A$2:$CP$214"}</definedName>
    <definedName name="_cp4" localSheetId="7" hidden="1">{"'előző év december'!$A$2:$CP$214"}</definedName>
    <definedName name="_cp4" localSheetId="11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7" hidden="1">{"'előző év december'!$A$2:$CP$214"}</definedName>
    <definedName name="_cp4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localSheetId="26" hidden="1">{"'előző év december'!$A$2:$CP$214"}</definedName>
    <definedName name="_cp5" localSheetId="27" hidden="1">{"'előző év december'!$A$2:$CP$214"}</definedName>
    <definedName name="_cp5" localSheetId="29" hidden="1">{"'előző év december'!$A$2:$CP$214"}</definedName>
    <definedName name="_cp5" localSheetId="30" hidden="1">{"'előző év december'!$A$2:$CP$214"}</definedName>
    <definedName name="_cp5" localSheetId="31" hidden="1">{"'előző év december'!$A$2:$CP$214"}</definedName>
    <definedName name="_cp5" localSheetId="32" hidden="1">{"'előző év december'!$A$2:$CP$214"}</definedName>
    <definedName name="_cp5" localSheetId="33" hidden="1">{"'előző év december'!$A$2:$CP$214"}</definedName>
    <definedName name="_cp5" localSheetId="34" hidden="1">{"'előző év december'!$A$2:$CP$214"}</definedName>
    <definedName name="_cp5" localSheetId="35" hidden="1">{"'előző év december'!$A$2:$CP$214"}</definedName>
    <definedName name="_cp5" localSheetId="7" hidden="1">{"'előző év december'!$A$2:$CP$214"}</definedName>
    <definedName name="_cp5" localSheetId="11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7" hidden="1">{"'előző év december'!$A$2:$CP$214"}</definedName>
    <definedName name="_cp5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localSheetId="26" hidden="1">{"'előző év december'!$A$2:$CP$214"}</definedName>
    <definedName name="_cp7" localSheetId="27" hidden="1">{"'előző év december'!$A$2:$CP$214"}</definedName>
    <definedName name="_cp7" localSheetId="29" hidden="1">{"'előző év december'!$A$2:$CP$214"}</definedName>
    <definedName name="_cp7" localSheetId="30" hidden="1">{"'előző év december'!$A$2:$CP$214"}</definedName>
    <definedName name="_cp7" localSheetId="31" hidden="1">{"'előző év december'!$A$2:$CP$214"}</definedName>
    <definedName name="_cp7" localSheetId="32" hidden="1">{"'előző év december'!$A$2:$CP$214"}</definedName>
    <definedName name="_cp7" localSheetId="33" hidden="1">{"'előző év december'!$A$2:$CP$214"}</definedName>
    <definedName name="_cp7" localSheetId="34" hidden="1">{"'előző év december'!$A$2:$CP$214"}</definedName>
    <definedName name="_cp7" localSheetId="35" hidden="1">{"'előző év december'!$A$2:$CP$214"}</definedName>
    <definedName name="_cp7" localSheetId="7" hidden="1">{"'előző év december'!$A$2:$CP$214"}</definedName>
    <definedName name="_cp7" localSheetId="11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7" hidden="1">{"'előző év december'!$A$2:$CP$214"}</definedName>
    <definedName name="_cp7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localSheetId="26" hidden="1">{"'előző év december'!$A$2:$CP$214"}</definedName>
    <definedName name="_cp8" localSheetId="27" hidden="1">{"'előző év december'!$A$2:$CP$214"}</definedName>
    <definedName name="_cp8" localSheetId="29" hidden="1">{"'előző év december'!$A$2:$CP$214"}</definedName>
    <definedName name="_cp8" localSheetId="30" hidden="1">{"'előző év december'!$A$2:$CP$214"}</definedName>
    <definedName name="_cp8" localSheetId="31" hidden="1">{"'előző év december'!$A$2:$CP$214"}</definedName>
    <definedName name="_cp8" localSheetId="32" hidden="1">{"'előző év december'!$A$2:$CP$214"}</definedName>
    <definedName name="_cp8" localSheetId="33" hidden="1">{"'előző év december'!$A$2:$CP$214"}</definedName>
    <definedName name="_cp8" localSheetId="34" hidden="1">{"'előző év december'!$A$2:$CP$214"}</definedName>
    <definedName name="_cp8" localSheetId="35" hidden="1">{"'előző év december'!$A$2:$CP$214"}</definedName>
    <definedName name="_cp8" localSheetId="7" hidden="1">{"'előző év december'!$A$2:$CP$214"}</definedName>
    <definedName name="_cp8" localSheetId="11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7" hidden="1">{"'előző év december'!$A$2:$CP$214"}</definedName>
    <definedName name="_cp8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localSheetId="26" hidden="1">{"'előző év december'!$A$2:$CP$214"}</definedName>
    <definedName name="_cp9" localSheetId="27" hidden="1">{"'előző év december'!$A$2:$CP$214"}</definedName>
    <definedName name="_cp9" localSheetId="29" hidden="1">{"'előző év december'!$A$2:$CP$214"}</definedName>
    <definedName name="_cp9" localSheetId="30" hidden="1">{"'előző év december'!$A$2:$CP$214"}</definedName>
    <definedName name="_cp9" localSheetId="31" hidden="1">{"'előző év december'!$A$2:$CP$214"}</definedName>
    <definedName name="_cp9" localSheetId="32" hidden="1">{"'előző év december'!$A$2:$CP$214"}</definedName>
    <definedName name="_cp9" localSheetId="33" hidden="1">{"'előző év december'!$A$2:$CP$214"}</definedName>
    <definedName name="_cp9" localSheetId="34" hidden="1">{"'előző év december'!$A$2:$CP$214"}</definedName>
    <definedName name="_cp9" localSheetId="35" hidden="1">{"'előző év december'!$A$2:$CP$214"}</definedName>
    <definedName name="_cp9" localSheetId="7" hidden="1">{"'előző év december'!$A$2:$CP$214"}</definedName>
    <definedName name="_cp9" localSheetId="11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7" hidden="1">{"'előző év december'!$A$2:$CP$214"}</definedName>
    <definedName name="_cp9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localSheetId="26" hidden="1">{"'előző év december'!$A$2:$CP$214"}</definedName>
    <definedName name="_cpr2" localSheetId="27" hidden="1">{"'előző év december'!$A$2:$CP$214"}</definedName>
    <definedName name="_cpr2" localSheetId="29" hidden="1">{"'előző év december'!$A$2:$CP$214"}</definedName>
    <definedName name="_cpr2" localSheetId="30" hidden="1">{"'előző év december'!$A$2:$CP$214"}</definedName>
    <definedName name="_cpr2" localSheetId="31" hidden="1">{"'előző év december'!$A$2:$CP$214"}</definedName>
    <definedName name="_cpr2" localSheetId="32" hidden="1">{"'előző év december'!$A$2:$CP$214"}</definedName>
    <definedName name="_cpr2" localSheetId="33" hidden="1">{"'előző év december'!$A$2:$CP$214"}</definedName>
    <definedName name="_cpr2" localSheetId="34" hidden="1">{"'előző év december'!$A$2:$CP$214"}</definedName>
    <definedName name="_cpr2" localSheetId="35" hidden="1">{"'előző év december'!$A$2:$CP$214"}</definedName>
    <definedName name="_cpr2" localSheetId="7" hidden="1">{"'előző év december'!$A$2:$CP$214"}</definedName>
    <definedName name="_cpr2" localSheetId="11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7" hidden="1">{"'előző év december'!$A$2:$CP$214"}</definedName>
    <definedName name="_cpr2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localSheetId="26" hidden="1">{"'előző év december'!$A$2:$CP$214"}</definedName>
    <definedName name="_cpr4" localSheetId="27" hidden="1">{"'előző év december'!$A$2:$CP$214"}</definedName>
    <definedName name="_cpr4" localSheetId="29" hidden="1">{"'előző év december'!$A$2:$CP$214"}</definedName>
    <definedName name="_cpr4" localSheetId="30" hidden="1">{"'előző év december'!$A$2:$CP$214"}</definedName>
    <definedName name="_cpr4" localSheetId="31" hidden="1">{"'előző év december'!$A$2:$CP$214"}</definedName>
    <definedName name="_cpr4" localSheetId="32" hidden="1">{"'előző év december'!$A$2:$CP$214"}</definedName>
    <definedName name="_cpr4" localSheetId="33" hidden="1">{"'előző év december'!$A$2:$CP$214"}</definedName>
    <definedName name="_cpr4" localSheetId="34" hidden="1">{"'előző év december'!$A$2:$CP$214"}</definedName>
    <definedName name="_cpr4" localSheetId="35" hidden="1">{"'előző év december'!$A$2:$CP$214"}</definedName>
    <definedName name="_cpr4" localSheetId="7" hidden="1">{"'előző év december'!$A$2:$CP$214"}</definedName>
    <definedName name="_cpr4" localSheetId="11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7" hidden="1">{"'előző év december'!$A$2:$CP$214"}</definedName>
    <definedName name="_cpr4" hidden="1">{"'előző év december'!$A$2:$CP$214"}</definedName>
    <definedName name="_Dist_Bin" hidden="1">#REF!</definedName>
    <definedName name="_Dist_Values" hidden="1">#REF!</definedName>
    <definedName name="_Fill" localSheetId="21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5" hidden="1">#REF!</definedName>
    <definedName name="_Fill" localSheetId="7" hidden="1">#REF!</definedName>
    <definedName name="_Fill" localSheetId="10" hidden="1">#REF!</definedName>
    <definedName name="_Fill" localSheetId="13" hidden="1">#REF!</definedName>
    <definedName name="_Fill" localSheetId="15" hidden="1">#REF!</definedName>
    <definedName name="_Fill" localSheetId="17" hidden="1">#REF!</definedName>
    <definedName name="_Fill" hidden="1">#REF!</definedName>
    <definedName name="_Fill1" hidden="1">#REF!</definedName>
    <definedName name="_Filler" hidden="1">[29]A!$A$43:$A$598</definedName>
    <definedName name="_xlnm._FilterDatabase" hidden="1">[30]C!$P$428:$T$428</definedName>
    <definedName name="_Key1" hidden="1">#REF!</definedName>
    <definedName name="_Key2" hidden="1">#REF!</definedName>
    <definedName name="_Order1" localSheetId="24" hidden="1">255</definedName>
    <definedName name="_Order1" localSheetId="25" hidden="1">255</definedName>
    <definedName name="_Order1" localSheetId="31" hidden="1">255</definedName>
    <definedName name="_Order1" localSheetId="32" hidden="1">0</definedName>
    <definedName name="_Order1" localSheetId="35" hidden="1">0</definedName>
    <definedName name="_Order1" hidden="1">0</definedName>
    <definedName name="_Order2" localSheetId="24" hidden="1">255</definedName>
    <definedName name="_Order2" localSheetId="25" hidden="1">255</definedName>
    <definedName name="_Order2" localSheetId="31" hidden="1">255</definedName>
    <definedName name="_Order2" localSheetId="32" hidden="1">0</definedName>
    <definedName name="_Order2" localSheetId="35" hidden="1">0</definedName>
    <definedName name="_Order2" hidden="1">0</definedName>
    <definedName name="_Parse_Out" hidden="1">#REF!</definedName>
    <definedName name="_Regression_Int" hidden="1">1</definedName>
    <definedName name="_Regression_Out" hidden="1">#REF!</definedName>
    <definedName name="_Regression_X" localSheetId="21" hidden="1">#REF!</definedName>
    <definedName name="_Regression_X" localSheetId="25" hidden="1">#REF!</definedName>
    <definedName name="_Regression_X" localSheetId="26" hidden="1">#REF!</definedName>
    <definedName name="_Regression_X" localSheetId="27" hidden="1">#REF!</definedName>
    <definedName name="_Regression_X" localSheetId="29" hidden="1">#REF!</definedName>
    <definedName name="_Regression_X" localSheetId="30" hidden="1">#REF!</definedName>
    <definedName name="_Regression_X" localSheetId="32" hidden="1">#REF!</definedName>
    <definedName name="_Regression_X" localSheetId="33" hidden="1">#REF!</definedName>
    <definedName name="_Regression_X" localSheetId="35" hidden="1">#REF!</definedName>
    <definedName name="_Regression_X" localSheetId="7" hidden="1">#REF!</definedName>
    <definedName name="_Regression_X" localSheetId="10" hidden="1">#REF!</definedName>
    <definedName name="_Regression_X" localSheetId="13" hidden="1">#REF!</definedName>
    <definedName name="_Regression_X" localSheetId="15" hidden="1">#REF!</definedName>
    <definedName name="_Regression_X" localSheetId="17" hidden="1">#REF!</definedName>
    <definedName name="_Regression_X" hidden="1">#REF!</definedName>
    <definedName name="_Regression_Y" localSheetId="21" hidden="1">#REF!</definedName>
    <definedName name="_Regression_Y" localSheetId="25" hidden="1">#REF!</definedName>
    <definedName name="_Regression_Y" localSheetId="26" hidden="1">#REF!</definedName>
    <definedName name="_Regression_Y" localSheetId="27" hidden="1">#REF!</definedName>
    <definedName name="_Regression_Y" localSheetId="29" hidden="1">#REF!</definedName>
    <definedName name="_Regression_Y" localSheetId="30" hidden="1">#REF!</definedName>
    <definedName name="_Regression_Y" localSheetId="33" hidden="1">#REF!</definedName>
    <definedName name="_Regression_Y" localSheetId="35" hidden="1">#REF!</definedName>
    <definedName name="_Regression_Y" localSheetId="7" hidden="1">#REF!</definedName>
    <definedName name="_Regression_Y" localSheetId="10" hidden="1">#REF!</definedName>
    <definedName name="_Regression_Y" localSheetId="13" hidden="1">#REF!</definedName>
    <definedName name="_Regression_Y" localSheetId="15" hidden="1">#REF!</definedName>
    <definedName name="_Regression_Y" localSheetId="17" hidden="1">#REF!</definedName>
    <definedName name="_Regression_Y" hidden="1">#REF!</definedName>
    <definedName name="_Sort" hidden="1">#REF!</definedName>
    <definedName name="ACwvu.PLA1." hidden="1">'[31]COP FED'!#REF!</definedName>
    <definedName name="ACwvu.PLA2." hidden="1">'[31]COP FED'!$A$1:$N$49</definedName>
    <definedName name="aloha" localSheetId="21" hidden="1">'[32]i2-KA'!#REF!</definedName>
    <definedName name="aloha" localSheetId="25" hidden="1">'[33]i2-KA'!#REF!</definedName>
    <definedName name="aloha" localSheetId="26" hidden="1">'[32]i2-KA'!#REF!</definedName>
    <definedName name="aloha" localSheetId="27" hidden="1">'[32]i2-KA'!#REF!</definedName>
    <definedName name="aloha" localSheetId="29" hidden="1">'[32]i2-KA'!#REF!</definedName>
    <definedName name="aloha" localSheetId="30" hidden="1">'[32]i2-KA'!#REF!</definedName>
    <definedName name="aloha" localSheetId="33" hidden="1">'[33]i2-KA'!#REF!</definedName>
    <definedName name="aloha" localSheetId="35" hidden="1">'[33]i2-KA'!#REF!</definedName>
    <definedName name="aloha" localSheetId="7" hidden="1">'[32]i2-KA'!#REF!</definedName>
    <definedName name="aloha" localSheetId="10" hidden="1">'[32]i2-KA'!#REF!</definedName>
    <definedName name="aloha" localSheetId="13" hidden="1">'[32]i2-KA'!#REF!</definedName>
    <definedName name="aloha" localSheetId="15" hidden="1">'[32]i2-KA'!#REF!</definedName>
    <definedName name="aloha" localSheetId="17" hidden="1">'[32]i2-KA'!#REF!</definedName>
    <definedName name="aloha" hidden="1">'[32]i2-KA'!#REF!</definedName>
    <definedName name="anscount" hidden="1">1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localSheetId="26" hidden="1">{"'előző év december'!$A$2:$CP$214"}</definedName>
    <definedName name="asdfasd" localSheetId="27" hidden="1">{"'előző év december'!$A$2:$CP$214"}</definedName>
    <definedName name="asdfasd" localSheetId="29" hidden="1">{"'előző év december'!$A$2:$CP$214"}</definedName>
    <definedName name="asdfasd" localSheetId="30" hidden="1">{"'előző év december'!$A$2:$CP$214"}</definedName>
    <definedName name="asdfasd" localSheetId="31" hidden="1">{"'előző év december'!$A$2:$CP$214"}</definedName>
    <definedName name="asdfasd" localSheetId="32" hidden="1">{"'előző év december'!$A$2:$CP$214"}</definedName>
    <definedName name="asdfasd" localSheetId="33" hidden="1">{"'előző év december'!$A$2:$CP$214"}</definedName>
    <definedName name="asdfasd" localSheetId="34" hidden="1">{"'előző év december'!$A$2:$CP$214"}</definedName>
    <definedName name="asdfasd" localSheetId="35" hidden="1">{"'előző év december'!$A$2:$CP$214"}</definedName>
    <definedName name="asdfasd" localSheetId="7" hidden="1">{"'előző év december'!$A$2:$CP$214"}</definedName>
    <definedName name="asdfasd" localSheetId="11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7" hidden="1">{"'előző év december'!$A$2:$CP$214"}</definedName>
    <definedName name="asdfasd" hidden="1">{"'előző év december'!$A$2:$CP$214"}</definedName>
    <definedName name="bb" localSheetId="21" hidden="1">{"Riqfin97",#N/A,FALSE,"Tran";"Riqfinpro",#N/A,FALSE,"Tran"}</definedName>
    <definedName name="bb" localSheetId="22" hidden="1">{"Riqfin97",#N/A,FALSE,"Tran";"Riqfinpro",#N/A,FALSE,"Tran"}</definedName>
    <definedName name="bb" localSheetId="24" hidden="1">{"Riqfin97",#N/A,FALSE,"Tran";"Riqfinpro",#N/A,FALSE,"Tran"}</definedName>
    <definedName name="bb" localSheetId="25" hidden="1">{"Riqfin97",#N/A,FALSE,"Tran";"Riqfinpro",#N/A,FALSE,"Tran"}</definedName>
    <definedName name="bb" localSheetId="26" hidden="1">{"Riqfin97",#N/A,FALSE,"Tran";"Riqfinpro",#N/A,FALSE,"Tran"}</definedName>
    <definedName name="bb" localSheetId="27" hidden="1">{"Riqfin97",#N/A,FALSE,"Tran";"Riqfinpro",#N/A,FALSE,"Tran"}</definedName>
    <definedName name="bb" localSheetId="29" hidden="1">{"Riqfin97",#N/A,FALSE,"Tran";"Riqfinpro",#N/A,FALSE,"Tran"}</definedName>
    <definedName name="bb" localSheetId="30" hidden="1">{"Riqfin97",#N/A,FALSE,"Tran";"Riqfinpro",#N/A,FALSE,"Tran"}</definedName>
    <definedName name="bb" localSheetId="31" hidden="1">{"Riqfin97",#N/A,FALSE,"Tran";"Riqfinpro",#N/A,FALSE,"Tran"}</definedName>
    <definedName name="bb" localSheetId="32" hidden="1">{"Riqfin97",#N/A,FALSE,"Tran";"Riqfinpro",#N/A,FALSE,"Tran"}</definedName>
    <definedName name="bb" localSheetId="33" hidden="1">{"Riqfin97",#N/A,FALSE,"Tran";"Riqfinpro",#N/A,FALSE,"Tran"}</definedName>
    <definedName name="bb" localSheetId="34" hidden="1">{"Riqfin97",#N/A,FALSE,"Tran";"Riqfinpro",#N/A,FALSE,"Tran"}</definedName>
    <definedName name="bb" localSheetId="35" hidden="1">{"Riqfin97",#N/A,FALSE,"Tran";"Riqfinpro",#N/A,FALSE,"Tran"}</definedName>
    <definedName name="bb" localSheetId="7" hidden="1">{"Riqfin97",#N/A,FALSE,"Tran";"Riqfinpro",#N/A,FALSE,"Tran"}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localSheetId="15" hidden="1">{"Riqfin97",#N/A,FALSE,"Tran";"Riqfinpro",#N/A,FALSE,"Tran"}</definedName>
    <definedName name="bb" localSheetId="17" hidden="1">{"Riqfin97",#N/A,FALSE,"Tran";"Riqfinpro",#N/A,FALSE,"Tran"}</definedName>
    <definedName name="bb" hidden="1">{"Riqfin97",#N/A,FALSE,"Tran";"Riqfinpro",#N/A,FALSE,"Tran"}</definedName>
    <definedName name="bbb" localSheetId="21" hidden="1">{"Riqfin97",#N/A,FALSE,"Tran";"Riqfinpro",#N/A,FALSE,"Tran"}</definedName>
    <definedName name="bbb" localSheetId="22" hidden="1">{"Riqfin97",#N/A,FALSE,"Tran";"Riqfinpro",#N/A,FALSE,"Tran"}</definedName>
    <definedName name="bbb" localSheetId="24" hidden="1">{"Riqfin97",#N/A,FALSE,"Tran";"Riqfinpro",#N/A,FALSE,"Tran"}</definedName>
    <definedName name="bbb" localSheetId="25" hidden="1">{"Riqfin97",#N/A,FALSE,"Tran";"Riqfinpro",#N/A,FALSE,"Tran"}</definedName>
    <definedName name="bbb" localSheetId="26" hidden="1">{"Riqfin97",#N/A,FALSE,"Tran";"Riqfinpro",#N/A,FALSE,"Tran"}</definedName>
    <definedName name="bbb" localSheetId="27" hidden="1">{"Riqfin97",#N/A,FALSE,"Tran";"Riqfinpro",#N/A,FALSE,"Tran"}</definedName>
    <definedName name="bbb" localSheetId="29" hidden="1">{"Riqfin97",#N/A,FALSE,"Tran";"Riqfinpro",#N/A,FALSE,"Tran"}</definedName>
    <definedName name="bbb" localSheetId="30" hidden="1">{"Riqfin97",#N/A,FALSE,"Tran";"Riqfinpro",#N/A,FALSE,"Tran"}</definedName>
    <definedName name="bbb" localSheetId="31" hidden="1">{"Riqfin97",#N/A,FALSE,"Tran";"Riqfinpro",#N/A,FALSE,"Tran"}</definedName>
    <definedName name="bbb" localSheetId="32" hidden="1">{"Riqfin97",#N/A,FALSE,"Tran";"Riqfinpro",#N/A,FALSE,"Tran"}</definedName>
    <definedName name="bbb" localSheetId="33" hidden="1">{"Riqfin97",#N/A,FALSE,"Tran";"Riqfinpro",#N/A,FALSE,"Tran"}</definedName>
    <definedName name="bbb" localSheetId="34" hidden="1">{"Riqfin97",#N/A,FALSE,"Tran";"Riqfinpro",#N/A,FALSE,"Tran"}</definedName>
    <definedName name="bbb" localSheetId="35" hidden="1">{"Riqfin97",#N/A,FALSE,"Tran";"Riqfinpro",#N/A,FALSE,"Tran"}</definedName>
    <definedName name="bbb" localSheetId="7" hidden="1">{"Riqfin97",#N/A,FALSE,"Tran";"Riqfinpro",#N/A,FALSE,"Tran"}</definedName>
    <definedName name="bbb" localSheetId="10" hidden="1">{"Riqfin97",#N/A,FALSE,"Tran";"Riqfinpro",#N/A,FALSE,"Tran"}</definedName>
    <definedName name="bbb" localSheetId="11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localSheetId="15" hidden="1">{"Riqfin97",#N/A,FALSE,"Tran";"Riqfinpro",#N/A,FALSE,"Tran"}</definedName>
    <definedName name="bbb" localSheetId="17" hidden="1">{"Riqfin97",#N/A,FALSE,"Tran";"Riqfinpro",#N/A,FALSE,"Tran"}</definedName>
    <definedName name="bbb" hidden="1">{"Riqfin97",#N/A,FALSE,"Tran";"Riqfinpro",#N/A,FALSE,"Tran"}</definedName>
    <definedName name="bfftsy" hidden="1">[1]ER!#REF!</definedName>
    <definedName name="bfsdhtr" hidden="1">[1]WB!#REF!</definedName>
    <definedName name="BLPH1" hidden="1">'[34]Ex rate bloom'!$A$4</definedName>
    <definedName name="BLPH2" hidden="1">'[34]Ex rate bloom'!$D$4</definedName>
    <definedName name="BLPH3" hidden="1">'[34]Ex rate bloom'!$G$4</definedName>
    <definedName name="BLPH4" hidden="1">'[34]Ex rate bloom'!$J$4</definedName>
    <definedName name="BLPH5" hidden="1">'[34]Ex rate bloom'!$M$4</definedName>
    <definedName name="BLPH6" hidden="1">'[34]Ex rate bloom'!$P$4</definedName>
    <definedName name="BLPH7" hidden="1">'[34]Ex rate bloom'!$S$4</definedName>
    <definedName name="BLPH8" hidden="1">'[34]Ex rate bloom'!$V$4</definedName>
    <definedName name="bn" localSheetId="21" hidden="1">{"'előző év december'!$A$2:$CP$214"}</definedName>
    <definedName name="bn" localSheetId="22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localSheetId="26" hidden="1">{"'előző év december'!$A$2:$CP$214"}</definedName>
    <definedName name="bn" localSheetId="27" hidden="1">{"'előző év december'!$A$2:$CP$214"}</definedName>
    <definedName name="bn" localSheetId="29" hidden="1">{"'előző év december'!$A$2:$CP$214"}</definedName>
    <definedName name="bn" localSheetId="30" hidden="1">{"'előző év december'!$A$2:$CP$214"}</definedName>
    <definedName name="bn" localSheetId="31" hidden="1">{"'előző év december'!$A$2:$CP$214"}</definedName>
    <definedName name="bn" localSheetId="32" hidden="1">{"'előző év december'!$A$2:$CP$214"}</definedName>
    <definedName name="bn" localSheetId="33" hidden="1">{"'előző év december'!$A$2:$CP$214"}</definedName>
    <definedName name="bn" localSheetId="34" hidden="1">{"'előző év december'!$A$2:$CP$214"}</definedName>
    <definedName name="bn" localSheetId="35" hidden="1">{"'előző év december'!$A$2:$CP$214"}</definedName>
    <definedName name="bn" localSheetId="7" hidden="1">{"'előző év december'!$A$2:$CP$214"}</definedName>
    <definedName name="bn" localSheetId="11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7" hidden="1">{"'előző év december'!$A$2:$CP$214"}</definedName>
    <definedName name="bn" hidden="1">{"'előző év december'!$A$2:$CP$214"}</definedName>
    <definedName name="cc" localSheetId="21" hidden="1">{"Riqfin97",#N/A,FALSE,"Tran";"Riqfinpro",#N/A,FALSE,"Tran"}</definedName>
    <definedName name="cc" localSheetId="22" hidden="1">{"Riqfin97",#N/A,FALSE,"Tran";"Riqfinpro",#N/A,FALSE,"Tran"}</definedName>
    <definedName name="cc" localSheetId="24" hidden="1">{"Riqfin97",#N/A,FALSE,"Tran";"Riqfinpro",#N/A,FALSE,"Tran"}</definedName>
    <definedName name="cc" localSheetId="25" hidden="1">{"Riqfin97",#N/A,FALSE,"Tran";"Riqfinpro",#N/A,FALSE,"Tran"}</definedName>
    <definedName name="cc" localSheetId="26" hidden="1">{"Riqfin97",#N/A,FALSE,"Tran";"Riqfinpro",#N/A,FALSE,"Tran"}</definedName>
    <definedName name="cc" localSheetId="27" hidden="1">{"Riqfin97",#N/A,FALSE,"Tran";"Riqfinpro",#N/A,FALSE,"Tran"}</definedName>
    <definedName name="cc" localSheetId="29" hidden="1">{"Riqfin97",#N/A,FALSE,"Tran";"Riqfinpro",#N/A,FALSE,"Tran"}</definedName>
    <definedName name="cc" localSheetId="30" hidden="1">{"Riqfin97",#N/A,FALSE,"Tran";"Riqfinpro",#N/A,FALSE,"Tran"}</definedName>
    <definedName name="cc" localSheetId="31" hidden="1">{"Riqfin97",#N/A,FALSE,"Tran";"Riqfinpro",#N/A,FALSE,"Tran"}</definedName>
    <definedName name="cc" localSheetId="32" hidden="1">{"Riqfin97",#N/A,FALSE,"Tran";"Riqfinpro",#N/A,FALSE,"Tran"}</definedName>
    <definedName name="cc" localSheetId="33" hidden="1">{"Riqfin97",#N/A,FALSE,"Tran";"Riqfinpro",#N/A,FALSE,"Tran"}</definedName>
    <definedName name="cc" localSheetId="34" hidden="1">{"Riqfin97",#N/A,FALSE,"Tran";"Riqfinpro",#N/A,FALSE,"Tran"}</definedName>
    <definedName name="cc" localSheetId="35" hidden="1">{"Riqfin97",#N/A,FALSE,"Tran";"Riqfinpro",#N/A,FALSE,"Tran"}</definedName>
    <definedName name="cc" localSheetId="7" hidden="1">{"Riqfin97",#N/A,FALSE,"Tran";"Riqfinpro",#N/A,FALSE,"Tran"}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localSheetId="15" hidden="1">{"Riqfin97",#N/A,FALSE,"Tran";"Riqfinpro",#N/A,FALSE,"Tran"}</definedName>
    <definedName name="cc" localSheetId="17" hidden="1">{"Riqfin97",#N/A,FALSE,"Tran";"Riqfinpro",#N/A,FALSE,"Tran"}</definedName>
    <definedName name="cc" hidden="1">{"Riqfin97",#N/A,FALSE,"Tran";"Riqfinpro",#N/A,FALSE,"Tran"}</definedName>
    <definedName name="ccc" localSheetId="21" hidden="1">{"Riqfin97",#N/A,FALSE,"Tran";"Riqfinpro",#N/A,FALSE,"Tran"}</definedName>
    <definedName name="ccc" localSheetId="22" hidden="1">{"Riqfin97",#N/A,FALSE,"Tran";"Riqfinpro",#N/A,FALSE,"Tran"}</definedName>
    <definedName name="ccc" localSheetId="24" hidden="1">{"Riqfin97",#N/A,FALSE,"Tran";"Riqfinpro",#N/A,FALSE,"Tran"}</definedName>
    <definedName name="ccc" localSheetId="25" hidden="1">{"Riqfin97",#N/A,FALSE,"Tran";"Riqfinpro",#N/A,FALSE,"Tran"}</definedName>
    <definedName name="ccc" localSheetId="26" hidden="1">{"Riqfin97",#N/A,FALSE,"Tran";"Riqfinpro",#N/A,FALSE,"Tran"}</definedName>
    <definedName name="ccc" localSheetId="27" hidden="1">{"Riqfin97",#N/A,FALSE,"Tran";"Riqfinpro",#N/A,FALSE,"Tran"}</definedName>
    <definedName name="ccc" localSheetId="29" hidden="1">{"Riqfin97",#N/A,FALSE,"Tran";"Riqfinpro",#N/A,FALSE,"Tran"}</definedName>
    <definedName name="ccc" localSheetId="30" hidden="1">{"Riqfin97",#N/A,FALSE,"Tran";"Riqfinpro",#N/A,FALSE,"Tran"}</definedName>
    <definedName name="ccc" localSheetId="31" hidden="1">{"Riqfin97",#N/A,FALSE,"Tran";"Riqfinpro",#N/A,FALSE,"Tran"}</definedName>
    <definedName name="ccc" localSheetId="32" hidden="1">{"Riqfin97",#N/A,FALSE,"Tran";"Riqfinpro",#N/A,FALSE,"Tran"}</definedName>
    <definedName name="ccc" localSheetId="33" hidden="1">{"Riqfin97",#N/A,FALSE,"Tran";"Riqfinpro",#N/A,FALSE,"Tran"}</definedName>
    <definedName name="ccc" localSheetId="34" hidden="1">{"Riqfin97",#N/A,FALSE,"Tran";"Riqfinpro",#N/A,FALSE,"Tran"}</definedName>
    <definedName name="ccc" localSheetId="35" hidden="1">{"Riqfin97",#N/A,FALSE,"Tran";"Riqfinpro",#N/A,FALSE,"Tran"}</definedName>
    <definedName name="ccc" localSheetId="7" hidden="1">{"Riqfin97",#N/A,FALSE,"Tran";"Riqfinpro",#N/A,FALSE,"Tran"}</definedName>
    <definedName name="ccc" localSheetId="10" hidden="1">{"Riqfin97",#N/A,FALSE,"Tran";"Riqfinpro",#N/A,FALSE,"Tran"}</definedName>
    <definedName name="ccc" localSheetId="11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localSheetId="15" hidden="1">{"Riqfin97",#N/A,FALSE,"Tran";"Riqfinpro",#N/A,FALSE,"Tran"}</definedName>
    <definedName name="ccc" localSheetId="17" hidden="1">{"Riqfin97",#N/A,FALSE,"Tran";"Riqfinpro",#N/A,FALSE,"Tran"}</definedName>
    <definedName name="ccc" hidden="1">{"Riqfin97",#N/A,FALSE,"Tran";"Riqfinpro",#N/A,FALSE,"Tran"}</definedName>
    <definedName name="cp" localSheetId="21" hidden="1">{"'előző év december'!$A$2:$CP$214"}</definedName>
    <definedName name="cp" localSheetId="22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localSheetId="26" hidden="1">{"'előző év december'!$A$2:$CP$214"}</definedName>
    <definedName name="cp" localSheetId="27" hidden="1">{"'előző év december'!$A$2:$CP$214"}</definedName>
    <definedName name="cp" localSheetId="29" hidden="1">{"'előző év december'!$A$2:$CP$214"}</definedName>
    <definedName name="cp" localSheetId="30" hidden="1">{"'előző év december'!$A$2:$CP$214"}</definedName>
    <definedName name="cp" localSheetId="31" hidden="1">{"'előző év december'!$A$2:$CP$214"}</definedName>
    <definedName name="cp" localSheetId="32" hidden="1">{"'előző év december'!$A$2:$CP$214"}</definedName>
    <definedName name="cp" localSheetId="33" hidden="1">{"'előző év december'!$A$2:$CP$214"}</definedName>
    <definedName name="cp" localSheetId="34" hidden="1">{"'előző év december'!$A$2:$CP$214"}</definedName>
    <definedName name="cp" localSheetId="35" hidden="1">{"'előző év december'!$A$2:$CP$214"}</definedName>
    <definedName name="cp" localSheetId="7" hidden="1">{"'előző év december'!$A$2:$CP$214"}</definedName>
    <definedName name="cp" localSheetId="11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7" hidden="1">{"'előző év december'!$A$2:$CP$214"}</definedName>
    <definedName name="cp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localSheetId="26" hidden="1">{"'előző év december'!$A$2:$CP$214"}</definedName>
    <definedName name="cpr" localSheetId="27" hidden="1">{"'előző év december'!$A$2:$CP$214"}</definedName>
    <definedName name="cpr" localSheetId="29" hidden="1">{"'előző év december'!$A$2:$CP$214"}</definedName>
    <definedName name="cpr" localSheetId="30" hidden="1">{"'előző év december'!$A$2:$CP$214"}</definedName>
    <definedName name="cpr" localSheetId="31" hidden="1">{"'előző év december'!$A$2:$CP$214"}</definedName>
    <definedName name="cpr" localSheetId="32" hidden="1">{"'előző év december'!$A$2:$CP$214"}</definedName>
    <definedName name="cpr" localSheetId="33" hidden="1">{"'előző év december'!$A$2:$CP$214"}</definedName>
    <definedName name="cpr" localSheetId="34" hidden="1">{"'előző év december'!$A$2:$CP$214"}</definedName>
    <definedName name="cpr" localSheetId="35" hidden="1">{"'előző év december'!$A$2:$CP$214"}</definedName>
    <definedName name="cpr" localSheetId="7" hidden="1">{"'előző év december'!$A$2:$CP$214"}</definedName>
    <definedName name="cpr" localSheetId="11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7" hidden="1">{"'előző év december'!$A$2:$CP$214"}</definedName>
    <definedName name="cpr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localSheetId="26" hidden="1">{"'előző év december'!$A$2:$CP$214"}</definedName>
    <definedName name="cprsa" localSheetId="27" hidden="1">{"'előző év december'!$A$2:$CP$214"}</definedName>
    <definedName name="cprsa" localSheetId="29" hidden="1">{"'előző év december'!$A$2:$CP$214"}</definedName>
    <definedName name="cprsa" localSheetId="30" hidden="1">{"'előző év december'!$A$2:$CP$214"}</definedName>
    <definedName name="cprsa" localSheetId="31" hidden="1">{"'előző év december'!$A$2:$CP$214"}</definedName>
    <definedName name="cprsa" localSheetId="32" hidden="1">{"'előző év december'!$A$2:$CP$214"}</definedName>
    <definedName name="cprsa" localSheetId="33" hidden="1">{"'előző év december'!$A$2:$CP$214"}</definedName>
    <definedName name="cprsa" localSheetId="34" hidden="1">{"'előző év december'!$A$2:$CP$214"}</definedName>
    <definedName name="cprsa" localSheetId="35" hidden="1">{"'előző év december'!$A$2:$CP$214"}</definedName>
    <definedName name="cprsa" localSheetId="7" hidden="1">{"'előző év december'!$A$2:$CP$214"}</definedName>
    <definedName name="cprsa" localSheetId="11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7" hidden="1">{"'előző év december'!$A$2:$CP$214"}</definedName>
    <definedName name="cprsa" hidden="1">{"'előző év december'!$A$2:$CP$214"}</definedName>
    <definedName name="Cwvu.a." hidden="1">[35]BOP!$A$36:$IV$36,[35]BOP!$A$44:$IV$44,[35]BOP!$A$59:$IV$59,[35]BOP!#REF!,[35]BOP!#REF!,[35]BOP!$A$81:$IV$88</definedName>
    <definedName name="Cwvu.bop." hidden="1">[35]BOP!$A$36:$IV$36,[35]BOP!$A$44:$IV$44,[35]BOP!$A$59:$IV$59,[35]BOP!#REF!,[35]BOP!#REF!,[35]BOP!$A$81:$IV$88</definedName>
    <definedName name="Cwvu.bop.sr." hidden="1">[35]BOP!$A$36:$IV$36,[35]BOP!$A$44:$IV$44,[35]BOP!$A$59:$IV$59,[35]BOP!#REF!,[35]BOP!#REF!,[35]BOP!$A$81:$IV$88</definedName>
    <definedName name="Cwvu.bopsdr.sr." hidden="1">[35]BOP!$A$36:$IV$36,[35]BOP!$A$44:$IV$44,[35]BOP!$A$59:$IV$59,[35]BOP!#REF!,[35]BOP!#REF!,[35]BOP!$A$81:$IV$88</definedName>
    <definedName name="Cwvu.cotton." hidden="1">[35]BOP!$A$36:$IV$36,[35]BOP!$A$44:$IV$44,[35]BOP!$A$59:$IV$59,[35]BOP!#REF!,[35]BOP!#REF!,[35]BOP!$A$79:$IV$79,[35]BOP!$A$81:$IV$88,[35]BOP!#REF!</definedName>
    <definedName name="Cwvu.cottonall." hidden="1">[35]BOP!$A$36:$IV$36,[35]BOP!$A$44:$IV$44,[35]BOP!$A$59:$IV$59,[35]BOP!#REF!,[35]BOP!#REF!,[35]BOP!$A$79:$IV$79,[35]BOP!$A$81:$IV$88</definedName>
    <definedName name="Cwvu.exportdetails." hidden="1">[35]BOP!$A$36:$IV$36,[35]BOP!$A$44:$IV$44,[35]BOP!$A$59:$IV$59,[35]BOP!#REF!,[35]BOP!#REF!,[35]BOP!$A$79:$IV$79,[35]BOP!#REF!</definedName>
    <definedName name="Cwvu.exports." hidden="1">[35]BOP!$A$36:$IV$36,[35]BOP!$A$44:$IV$44,[35]BOP!$A$59:$IV$59,[35]BOP!#REF!,[35]BOP!#REF!,[35]BOP!$A$79:$IV$79,[35]BOP!$A$81:$IV$88,[35]BOP!#REF!</definedName>
    <definedName name="Cwvu.gold." hidden="1">[35]BOP!$A$36:$IV$36,[35]BOP!$A$44:$IV$44,[35]BOP!$A$59:$IV$59,[35]BOP!#REF!,[35]BOP!#REF!,[35]BOP!$A$79:$IV$79,[35]BOP!$A$81:$IV$88,[35]BOP!#REF!</definedName>
    <definedName name="Cwvu.goldall." hidden="1">[35]BOP!$A$36:$IV$36,[35]BOP!$A$44:$IV$44,[35]BOP!$A$59:$IV$59,[35]BOP!#REF!,[35]BOP!#REF!,[35]BOP!$A$79:$IV$79,[35]BOP!$A$81:$IV$88,[35]BOP!#REF!</definedName>
    <definedName name="Cwvu.imports." hidden="1">[35]BOP!$A$36:$IV$36,[35]BOP!$A$44:$IV$44,[35]BOP!$A$59:$IV$59,[35]BOP!#REF!,[35]BOP!#REF!,[35]BOP!$A$79:$IV$79,[35]BOP!$A$81:$IV$88,[35]BOP!#REF!,[35]BOP!#REF!</definedName>
    <definedName name="Cwvu.importsall." hidden="1">[35]BOP!$A$36:$IV$36,[35]BOP!$A$44:$IV$44,[35]BOP!$A$59:$IV$59,[35]BOP!#REF!,[35]BOP!#REF!,[35]BOP!$A$79:$IV$79,[35]BOP!$A$81:$IV$88,[35]BOP!#REF!,[35]BOP!#REF!</definedName>
    <definedName name="Cwvu.tot." hidden="1">[35]BOP!$A$36:$IV$36,[35]BOP!$A$44:$IV$44,[35]BOP!$A$59:$IV$59,[35]BOP!#REF!,[35]BOP!#REF!,[35]BOP!$A$79:$IV$79</definedName>
    <definedName name="cx" localSheetId="21" hidden="1">{"'előző év december'!$A$2:$CP$214"}</definedName>
    <definedName name="cx" localSheetId="22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localSheetId="26" hidden="1">{"'előző év december'!$A$2:$CP$214"}</definedName>
    <definedName name="cx" localSheetId="27" hidden="1">{"'előző év december'!$A$2:$CP$214"}</definedName>
    <definedName name="cx" localSheetId="29" hidden="1">{"'előző év december'!$A$2:$CP$214"}</definedName>
    <definedName name="cx" localSheetId="30" hidden="1">{"'előző év december'!$A$2:$CP$214"}</definedName>
    <definedName name="cx" localSheetId="31" hidden="1">{"'előző év december'!$A$2:$CP$214"}</definedName>
    <definedName name="cx" localSheetId="32" hidden="1">{"'előző év december'!$A$2:$CP$214"}</definedName>
    <definedName name="cx" localSheetId="33" hidden="1">{"'előző év december'!$A$2:$CP$214"}</definedName>
    <definedName name="cx" localSheetId="34" hidden="1">{"'előző év december'!$A$2:$CP$214"}</definedName>
    <definedName name="cx" localSheetId="35" hidden="1">{"'előző év december'!$A$2:$CP$214"}</definedName>
    <definedName name="cx" localSheetId="7" hidden="1">{"'előző év december'!$A$2:$CP$214"}</definedName>
    <definedName name="cx" localSheetId="11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7" hidden="1">{"'előző év december'!$A$2:$CP$214"}</definedName>
    <definedName name="cx" hidden="1">{"'előző év december'!$A$2:$CP$214"}</definedName>
    <definedName name="das" hidden="1">[8]G!#REF!</definedName>
    <definedName name="dd" localSheetId="21" hidden="1">{"Riqfin97",#N/A,FALSE,"Tran";"Riqfinpro",#N/A,FALSE,"Tran"}</definedName>
    <definedName name="dd" localSheetId="22" hidden="1">{"Riqfin97",#N/A,FALSE,"Tran";"Riqfinpro",#N/A,FALSE,"Tran"}</definedName>
    <definedName name="dd" localSheetId="24" hidden="1">{"Riqfin97",#N/A,FALSE,"Tran";"Riqfinpro",#N/A,FALSE,"Tran"}</definedName>
    <definedName name="dd" localSheetId="25" hidden="1">{"Riqfin97",#N/A,FALSE,"Tran";"Riqfinpro",#N/A,FALSE,"Tran"}</definedName>
    <definedName name="dd" localSheetId="26" hidden="1">{"Riqfin97",#N/A,FALSE,"Tran";"Riqfinpro",#N/A,FALSE,"Tran"}</definedName>
    <definedName name="dd" localSheetId="27" hidden="1">{"Riqfin97",#N/A,FALSE,"Tran";"Riqfinpro",#N/A,FALSE,"Tran"}</definedName>
    <definedName name="dd" localSheetId="29" hidden="1">{"Riqfin97",#N/A,FALSE,"Tran";"Riqfinpro",#N/A,FALSE,"Tran"}</definedName>
    <definedName name="dd" localSheetId="30" hidden="1">{"Riqfin97",#N/A,FALSE,"Tran";"Riqfinpro",#N/A,FALSE,"Tran"}</definedName>
    <definedName name="dd" localSheetId="31" hidden="1">{"Riqfin97",#N/A,FALSE,"Tran";"Riqfinpro",#N/A,FALSE,"Tran"}</definedName>
    <definedName name="dd" localSheetId="32" hidden="1">{"Riqfin97",#N/A,FALSE,"Tran";"Riqfinpro",#N/A,FALSE,"Tran"}</definedName>
    <definedName name="dd" localSheetId="33" hidden="1">{"Riqfin97",#N/A,FALSE,"Tran";"Riqfinpro",#N/A,FALSE,"Tran"}</definedName>
    <definedName name="dd" localSheetId="34" hidden="1">{"Riqfin97",#N/A,FALSE,"Tran";"Riqfinpro",#N/A,FALSE,"Tran"}</definedName>
    <definedName name="dd" localSheetId="35" hidden="1">{"Riqfin97",#N/A,FALSE,"Tran";"Riqfinpro",#N/A,FALSE,"Tran"}</definedName>
    <definedName name="dd" localSheetId="7" hidden="1">{"Riqfin97",#N/A,FALSE,"Tran";"Riqfinpro",#N/A,FALSE,"Tran"}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localSheetId="15" hidden="1">{"Riqfin97",#N/A,FALSE,"Tran";"Riqfinpro",#N/A,FALSE,"Tran"}</definedName>
    <definedName name="dd" localSheetId="17" hidden="1">{"Riqfin97",#N/A,FALSE,"Tran";"Riqfinpro",#N/A,FALSE,"Tran"}</definedName>
    <definedName name="dd" hidden="1">{"Riqfin97",#N/A,FALSE,"Tran";"Riqfinpro",#N/A,FALSE,"Tran"}</definedName>
    <definedName name="ddd" localSheetId="21" hidden="1">{"Riqfin97",#N/A,FALSE,"Tran";"Riqfinpro",#N/A,FALSE,"Tran"}</definedName>
    <definedName name="ddd" localSheetId="22" hidden="1">{"Riqfin97",#N/A,FALSE,"Tran";"Riqfinpro",#N/A,FALSE,"Tran"}</definedName>
    <definedName name="ddd" localSheetId="24" hidden="1">{"Riqfin97",#N/A,FALSE,"Tran";"Riqfinpro",#N/A,FALSE,"Tran"}</definedName>
    <definedName name="ddd" localSheetId="25" hidden="1">{"Riqfin97",#N/A,FALSE,"Tran";"Riqfinpro",#N/A,FALSE,"Tran"}</definedName>
    <definedName name="ddd" localSheetId="26" hidden="1">{"Riqfin97",#N/A,FALSE,"Tran";"Riqfinpro",#N/A,FALSE,"Tran"}</definedName>
    <definedName name="ddd" localSheetId="27" hidden="1">{"Riqfin97",#N/A,FALSE,"Tran";"Riqfinpro",#N/A,FALSE,"Tran"}</definedName>
    <definedName name="ddd" localSheetId="29" hidden="1">{"Riqfin97",#N/A,FALSE,"Tran";"Riqfinpro",#N/A,FALSE,"Tran"}</definedName>
    <definedName name="ddd" localSheetId="30" hidden="1">{"Riqfin97",#N/A,FALSE,"Tran";"Riqfinpro",#N/A,FALSE,"Tran"}</definedName>
    <definedName name="ddd" localSheetId="31" hidden="1">{"Riqfin97",#N/A,FALSE,"Tran";"Riqfinpro",#N/A,FALSE,"Tran"}</definedName>
    <definedName name="ddd" localSheetId="32" hidden="1">{"Riqfin97",#N/A,FALSE,"Tran";"Riqfinpro",#N/A,FALSE,"Tran"}</definedName>
    <definedName name="ddd" localSheetId="33" hidden="1">{"Riqfin97",#N/A,FALSE,"Tran";"Riqfinpro",#N/A,FALSE,"Tran"}</definedName>
    <definedName name="ddd" localSheetId="34" hidden="1">{"Riqfin97",#N/A,FALSE,"Tran";"Riqfinpro",#N/A,FALSE,"Tran"}</definedName>
    <definedName name="ddd" localSheetId="35" hidden="1">{"Riqfin97",#N/A,FALSE,"Tran";"Riqfinpro",#N/A,FALSE,"Tran"}</definedName>
    <definedName name="ddd" localSheetId="7" hidden="1">{"Riqfin97",#N/A,FALSE,"Tran";"Riqfinpro",#N/A,FALSE,"Tran"}</definedName>
    <definedName name="ddd" localSheetId="10" hidden="1">{"Riqfin97",#N/A,FALSE,"Tran";"Riqfinpro",#N/A,FALSE,"Tran"}</definedName>
    <definedName name="ddd" localSheetId="11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localSheetId="15" hidden="1">{"Riqfin97",#N/A,FALSE,"Tran";"Riqfinpro",#N/A,FALSE,"Tran"}</definedName>
    <definedName name="ddd" localSheetId="17" hidden="1">{"Riqfin97",#N/A,FALSE,"Tran";"Riqfinpro",#N/A,FALSE,"Tran"}</definedName>
    <definedName name="ddd" hidden="1">{"Riqfin97",#N/A,FALSE,"Tran";"Riqfinpro",#N/A,FALSE,"Tran"}</definedName>
    <definedName name="deleteme1" localSheetId="21" hidden="1">#REF!</definedName>
    <definedName name="deleteme1" localSheetId="25" hidden="1">#REF!</definedName>
    <definedName name="deleteme1" localSheetId="26" hidden="1">#REF!</definedName>
    <definedName name="deleteme1" localSheetId="27" hidden="1">#REF!</definedName>
    <definedName name="deleteme1" localSheetId="29" hidden="1">#REF!</definedName>
    <definedName name="deleteme1" localSheetId="30" hidden="1">#REF!</definedName>
    <definedName name="deleteme1" localSheetId="32" hidden="1">#REF!</definedName>
    <definedName name="deleteme1" localSheetId="33" hidden="1">#REF!</definedName>
    <definedName name="deleteme1" localSheetId="35" hidden="1">#REF!</definedName>
    <definedName name="deleteme1" localSheetId="7" hidden="1">#REF!</definedName>
    <definedName name="deleteme1" localSheetId="15" hidden="1">#REF!</definedName>
    <definedName name="deleteme1" localSheetId="17" hidden="1">#REF!</definedName>
    <definedName name="deleteme1" hidden="1">#REF!</definedName>
    <definedName name="deleteme3" localSheetId="21" hidden="1">#REF!</definedName>
    <definedName name="deleteme3" localSheetId="25" hidden="1">#REF!</definedName>
    <definedName name="deleteme3" localSheetId="26" hidden="1">#REF!</definedName>
    <definedName name="deleteme3" localSheetId="27" hidden="1">#REF!</definedName>
    <definedName name="deleteme3" localSheetId="29" hidden="1">#REF!</definedName>
    <definedName name="deleteme3" localSheetId="30" hidden="1">#REF!</definedName>
    <definedName name="deleteme3" localSheetId="33" hidden="1">#REF!</definedName>
    <definedName name="deleteme3" localSheetId="35" hidden="1">#REF!</definedName>
    <definedName name="deleteme3" localSheetId="7" hidden="1">#REF!</definedName>
    <definedName name="deleteme3" localSheetId="15" hidden="1">#REF!</definedName>
    <definedName name="deleteme3" localSheetId="17" hidden="1">#REF!</definedName>
    <definedName name="deleteme3" hidden="1">#REF!</definedName>
    <definedName name="DME_Dirty" hidden="1">"False"</definedName>
    <definedName name="DME_LocalFile" hidden="1">"True"</definedName>
    <definedName name="dre" hidden="1">[36]M!#REF!</definedName>
    <definedName name="dsfsdds" localSheetId="21" hidden="1">{"Riqfin97",#N/A,FALSE,"Tran";"Riqfinpro",#N/A,FALSE,"Tran"}</definedName>
    <definedName name="dsfsdds" localSheetId="22" hidden="1">{"Riqfin97",#N/A,FALSE,"Tran";"Riqfinpro",#N/A,FALSE,"Tran"}</definedName>
    <definedName name="dsfsdds" localSheetId="24" hidden="1">{"Riqfin97",#N/A,FALSE,"Tran";"Riqfinpro",#N/A,FALSE,"Tran"}</definedName>
    <definedName name="dsfsdds" localSheetId="25" hidden="1">{"Riqfin97",#N/A,FALSE,"Tran";"Riqfinpro",#N/A,FALSE,"Tran"}</definedName>
    <definedName name="dsfsdds" localSheetId="26" hidden="1">{"Riqfin97",#N/A,FALSE,"Tran";"Riqfinpro",#N/A,FALSE,"Tran"}</definedName>
    <definedName name="dsfsdds" localSheetId="27" hidden="1">{"Riqfin97",#N/A,FALSE,"Tran";"Riqfinpro",#N/A,FALSE,"Tran"}</definedName>
    <definedName name="dsfsdds" localSheetId="29" hidden="1">{"Riqfin97",#N/A,FALSE,"Tran";"Riqfinpro",#N/A,FALSE,"Tran"}</definedName>
    <definedName name="dsfsdds" localSheetId="30" hidden="1">{"Riqfin97",#N/A,FALSE,"Tran";"Riqfinpro",#N/A,FALSE,"Tran"}</definedName>
    <definedName name="dsfsdds" localSheetId="31" hidden="1">{"Riqfin97",#N/A,FALSE,"Tran";"Riqfinpro",#N/A,FALSE,"Tran"}</definedName>
    <definedName name="dsfsdds" localSheetId="32" hidden="1">{"Riqfin97",#N/A,FALSE,"Tran";"Riqfinpro",#N/A,FALSE,"Tran"}</definedName>
    <definedName name="dsfsdds" localSheetId="33" hidden="1">{"Riqfin97",#N/A,FALSE,"Tran";"Riqfinpro",#N/A,FALSE,"Tran"}</definedName>
    <definedName name="dsfsdds" localSheetId="34" hidden="1">{"Riqfin97",#N/A,FALSE,"Tran";"Riqfinpro",#N/A,FALSE,"Tran"}</definedName>
    <definedName name="dsfsdds" localSheetId="35" hidden="1">{"Riqfin97",#N/A,FALSE,"Tran";"Riqfinpro",#N/A,FALSE,"Tran"}</definedName>
    <definedName name="dsfsdds" localSheetId="7" hidden="1">{"Riqfin97",#N/A,FALSE,"Tran";"Riqfinpro",#N/A,FALSE,"Tran"}</definedName>
    <definedName name="dsfsdds" localSheetId="11" hidden="1">{"Riqfin97",#N/A,FALSE,"Tran";"Riqfinpro",#N/A,FALSE,"Tran"}</definedName>
    <definedName name="dsfsdds" localSheetId="14" hidden="1">{"Riqfin97",#N/A,FALSE,"Tran";"Riqfinpro",#N/A,FALSE,"Tran"}</definedName>
    <definedName name="dsfsdds" localSheetId="15" hidden="1">{"Riqfin97",#N/A,FALSE,"Tran";"Riqfinpro",#N/A,FALSE,"Tran"}</definedName>
    <definedName name="dsfsdds" localSheetId="17" hidden="1">{"Riqfin97",#N/A,FALSE,"Tran";"Riqfinpro",#N/A,FALSE,"Tran"}</definedName>
    <definedName name="dsfsdds" hidden="1">{"Riqfin97",#N/A,FALSE,"Tran";"Riqfinpro",#N/A,FALSE,"Tran"}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localSheetId="26" hidden="1">{"'előző év december'!$A$2:$CP$214"}</definedName>
    <definedName name="edr" localSheetId="27" hidden="1">{"'előző év december'!$A$2:$CP$214"}</definedName>
    <definedName name="edr" localSheetId="29" hidden="1">{"'előző év december'!$A$2:$CP$214"}</definedName>
    <definedName name="edr" localSheetId="30" hidden="1">{"'előző év december'!$A$2:$CP$214"}</definedName>
    <definedName name="edr" localSheetId="31" hidden="1">{"'előző év december'!$A$2:$CP$214"}</definedName>
    <definedName name="edr" localSheetId="32" hidden="1">{"'előző év december'!$A$2:$CP$214"}</definedName>
    <definedName name="edr" localSheetId="33" hidden="1">{"'előző év december'!$A$2:$CP$214"}</definedName>
    <definedName name="edr" localSheetId="34" hidden="1">{"'előző év december'!$A$2:$CP$214"}</definedName>
    <definedName name="edr" localSheetId="35" hidden="1">{"'előző év december'!$A$2:$CP$214"}</definedName>
    <definedName name="edr" localSheetId="7" hidden="1">{"'előző év december'!$A$2:$CP$214"}</definedName>
    <definedName name="edr" localSheetId="11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7" hidden="1">{"'előző év december'!$A$2:$CP$214"}</definedName>
    <definedName name="edr" hidden="1">{"'előző év december'!$A$2:$CP$214"}</definedName>
    <definedName name="ee" localSheetId="21" hidden="1">{"Tab1",#N/A,FALSE,"P";"Tab2",#N/A,FALSE,"P"}</definedName>
    <definedName name="ee" localSheetId="22" hidden="1">{"Tab1",#N/A,FALSE,"P";"Tab2",#N/A,FALSE,"P"}</definedName>
    <definedName name="ee" localSheetId="24" hidden="1">{"Tab1",#N/A,FALSE,"P";"Tab2",#N/A,FALSE,"P"}</definedName>
    <definedName name="ee" localSheetId="25" hidden="1">{"Tab1",#N/A,FALSE,"P";"Tab2",#N/A,FALSE,"P"}</definedName>
    <definedName name="ee" localSheetId="26" hidden="1">{"Tab1",#N/A,FALSE,"P";"Tab2",#N/A,FALSE,"P"}</definedName>
    <definedName name="ee" localSheetId="27" hidden="1">{"Tab1",#N/A,FALSE,"P";"Tab2",#N/A,FALSE,"P"}</definedName>
    <definedName name="ee" localSheetId="29" hidden="1">{"Tab1",#N/A,FALSE,"P";"Tab2",#N/A,FALSE,"P"}</definedName>
    <definedName name="ee" localSheetId="30" hidden="1">{"Tab1",#N/A,FALSE,"P";"Tab2",#N/A,FALSE,"P"}</definedName>
    <definedName name="ee" localSheetId="31" hidden="1">{"Tab1",#N/A,FALSE,"P";"Tab2",#N/A,FALSE,"P"}</definedName>
    <definedName name="ee" localSheetId="32" hidden="1">{"Tab1",#N/A,FALSE,"P";"Tab2",#N/A,FALSE,"P"}</definedName>
    <definedName name="ee" localSheetId="33" hidden="1">{"Tab1",#N/A,FALSE,"P";"Tab2",#N/A,FALSE,"P"}</definedName>
    <definedName name="ee" localSheetId="34" hidden="1">{"Tab1",#N/A,FALSE,"P";"Tab2",#N/A,FALSE,"P"}</definedName>
    <definedName name="ee" localSheetId="35" hidden="1">{"Tab1",#N/A,FALSE,"P";"Tab2",#N/A,FALSE,"P"}</definedName>
    <definedName name="ee" localSheetId="7" hidden="1">{"Tab1",#N/A,FALSE,"P";"Tab2",#N/A,FALSE,"P"}</definedName>
    <definedName name="ee" localSheetId="10" hidden="1">{"Tab1",#N/A,FALSE,"P";"Tab2",#N/A,FALSE,"P"}</definedName>
    <definedName name="ee" localSheetId="11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localSheetId="15" hidden="1">{"Tab1",#N/A,FALSE,"P";"Tab2",#N/A,FALSE,"P"}</definedName>
    <definedName name="ee" localSheetId="17" hidden="1">{"Tab1",#N/A,FALSE,"P";"Tab2",#N/A,FALSE,"P"}</definedName>
    <definedName name="ee" hidden="1">{"Tab1",#N/A,FALSE,"P";"Tab2",#N/A,FALSE,"P"}</definedName>
    <definedName name="eedx" localSheetId="21" hidden="1">{"Tab1",#N/A,FALSE,"P";"Tab2",#N/A,FALSE,"P"}</definedName>
    <definedName name="eedx" localSheetId="22" hidden="1">{"Tab1",#N/A,FALSE,"P";"Tab2",#N/A,FALSE,"P"}</definedName>
    <definedName name="eedx" localSheetId="24" hidden="1">{"Tab1",#N/A,FALSE,"P";"Tab2",#N/A,FALSE,"P"}</definedName>
    <definedName name="eedx" localSheetId="25" hidden="1">{"Tab1",#N/A,FALSE,"P";"Tab2",#N/A,FALSE,"P"}</definedName>
    <definedName name="eedx" localSheetId="26" hidden="1">{"Tab1",#N/A,FALSE,"P";"Tab2",#N/A,FALSE,"P"}</definedName>
    <definedName name="eedx" localSheetId="27" hidden="1">{"Tab1",#N/A,FALSE,"P";"Tab2",#N/A,FALSE,"P"}</definedName>
    <definedName name="eedx" localSheetId="29" hidden="1">{"Tab1",#N/A,FALSE,"P";"Tab2",#N/A,FALSE,"P"}</definedName>
    <definedName name="eedx" localSheetId="30" hidden="1">{"Tab1",#N/A,FALSE,"P";"Tab2",#N/A,FALSE,"P"}</definedName>
    <definedName name="eedx" localSheetId="31" hidden="1">{"Tab1",#N/A,FALSE,"P";"Tab2",#N/A,FALSE,"P"}</definedName>
    <definedName name="eedx" localSheetId="32" hidden="1">{"Tab1",#N/A,FALSE,"P";"Tab2",#N/A,FALSE,"P"}</definedName>
    <definedName name="eedx" localSheetId="33" hidden="1">{"Tab1",#N/A,FALSE,"P";"Tab2",#N/A,FALSE,"P"}</definedName>
    <definedName name="eedx" localSheetId="34" hidden="1">{"Tab1",#N/A,FALSE,"P";"Tab2",#N/A,FALSE,"P"}</definedName>
    <definedName name="eedx" localSheetId="35" hidden="1">{"Tab1",#N/A,FALSE,"P";"Tab2",#N/A,FALSE,"P"}</definedName>
    <definedName name="eedx" localSheetId="7" hidden="1">{"Tab1",#N/A,FALSE,"P";"Tab2",#N/A,FALSE,"P"}</definedName>
    <definedName name="eedx" localSheetId="11" hidden="1">{"Tab1",#N/A,FALSE,"P";"Tab2",#N/A,FALSE,"P"}</definedName>
    <definedName name="eedx" localSheetId="14" hidden="1">{"Tab1",#N/A,FALSE,"P";"Tab2",#N/A,FALSE,"P"}</definedName>
    <definedName name="eedx" localSheetId="15" hidden="1">{"Tab1",#N/A,FALSE,"P";"Tab2",#N/A,FALSE,"P"}</definedName>
    <definedName name="eedx" localSheetId="17" hidden="1">{"Tab1",#N/A,FALSE,"P";"Tab2",#N/A,FALSE,"P"}</definedName>
    <definedName name="eedx" hidden="1">{"Tab1",#N/A,FALSE,"P";"Tab2",#N/A,FALSE,"P"}</definedName>
    <definedName name="eee" localSheetId="21" hidden="1">{"Tab1",#N/A,FALSE,"P";"Tab2",#N/A,FALSE,"P"}</definedName>
    <definedName name="eee" localSheetId="22" hidden="1">{"Tab1",#N/A,FALSE,"P";"Tab2",#N/A,FALSE,"P"}</definedName>
    <definedName name="eee" localSheetId="24" hidden="1">{"Tab1",#N/A,FALSE,"P";"Tab2",#N/A,FALSE,"P"}</definedName>
    <definedName name="eee" localSheetId="25" hidden="1">{"Tab1",#N/A,FALSE,"P";"Tab2",#N/A,FALSE,"P"}</definedName>
    <definedName name="eee" localSheetId="26" hidden="1">{"Tab1",#N/A,FALSE,"P";"Tab2",#N/A,FALSE,"P"}</definedName>
    <definedName name="eee" localSheetId="27" hidden="1">{"Tab1",#N/A,FALSE,"P";"Tab2",#N/A,FALSE,"P"}</definedName>
    <definedName name="eee" localSheetId="29" hidden="1">{"Tab1",#N/A,FALSE,"P";"Tab2",#N/A,FALSE,"P"}</definedName>
    <definedName name="eee" localSheetId="30" hidden="1">{"Tab1",#N/A,FALSE,"P";"Tab2",#N/A,FALSE,"P"}</definedName>
    <definedName name="eee" localSheetId="31" hidden="1">{"Tab1",#N/A,FALSE,"P";"Tab2",#N/A,FALSE,"P"}</definedName>
    <definedName name="eee" localSheetId="32" hidden="1">{"Tab1",#N/A,FALSE,"P";"Tab2",#N/A,FALSE,"P"}</definedName>
    <definedName name="eee" localSheetId="33" hidden="1">{"Tab1",#N/A,FALSE,"P";"Tab2",#N/A,FALSE,"P"}</definedName>
    <definedName name="eee" localSheetId="34" hidden="1">{"Tab1",#N/A,FALSE,"P";"Tab2",#N/A,FALSE,"P"}</definedName>
    <definedName name="eee" localSheetId="35" hidden="1">{"Tab1",#N/A,FALSE,"P";"Tab2",#N/A,FALSE,"P"}</definedName>
    <definedName name="eee" localSheetId="7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localSheetId="15" hidden="1">{"Tab1",#N/A,FALSE,"P";"Tab2",#N/A,FALSE,"P"}</definedName>
    <definedName name="eee" localSheetId="17" hidden="1">{"Tab1",#N/A,FALSE,"P";"Tab2",#N/A,FALSE,"P"}</definedName>
    <definedName name="eee" hidden="1">{"Tab1",#N/A,FALSE,"P";"Tab2",#N/A,FALSE,"P"}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localSheetId="26" hidden="1">{"'előző év december'!$A$2:$CP$214"}</definedName>
    <definedName name="ert" localSheetId="27" hidden="1">{"'előző év december'!$A$2:$CP$214"}</definedName>
    <definedName name="ert" localSheetId="29" hidden="1">{"'előző év december'!$A$2:$CP$214"}</definedName>
    <definedName name="ert" localSheetId="30" hidden="1">{"'előző év december'!$A$2:$CP$214"}</definedName>
    <definedName name="ert" localSheetId="31" hidden="1">{"'előző év december'!$A$2:$CP$214"}</definedName>
    <definedName name="ert" localSheetId="32" hidden="1">{"'előző év december'!$A$2:$CP$214"}</definedName>
    <definedName name="ert" localSheetId="33" hidden="1">{"'előző év december'!$A$2:$CP$214"}</definedName>
    <definedName name="ert" localSheetId="34" hidden="1">{"'előző év december'!$A$2:$CP$214"}</definedName>
    <definedName name="ert" localSheetId="35" hidden="1">{"'előző év december'!$A$2:$CP$214"}</definedName>
    <definedName name="ert" localSheetId="7" hidden="1">{"'előző év december'!$A$2:$CP$214"}</definedName>
    <definedName name="ert" localSheetId="11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7" hidden="1">{"'előző év december'!$A$2:$CP$214"}</definedName>
    <definedName name="ert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localSheetId="26" hidden="1">{"'előző év december'!$A$2:$CP$214"}</definedName>
    <definedName name="ertertwertwert" localSheetId="27" hidden="1">{"'előző év december'!$A$2:$CP$214"}</definedName>
    <definedName name="ertertwertwert" localSheetId="29" hidden="1">{"'előző év december'!$A$2:$CP$214"}</definedName>
    <definedName name="ertertwertwert" localSheetId="30" hidden="1">{"'előző év december'!$A$2:$CP$214"}</definedName>
    <definedName name="ertertwertwert" localSheetId="31" hidden="1">{"'előző év december'!$A$2:$CP$214"}</definedName>
    <definedName name="ertertwertwert" localSheetId="32" hidden="1">{"'előző év december'!$A$2:$CP$214"}</definedName>
    <definedName name="ertertwertwert" localSheetId="33" hidden="1">{"'előző év december'!$A$2:$CP$214"}</definedName>
    <definedName name="ertertwertwert" localSheetId="34" hidden="1">{"'előző év december'!$A$2:$CP$214"}</definedName>
    <definedName name="ertertwertwert" localSheetId="35" hidden="1">{"'előző év december'!$A$2:$CP$214"}</definedName>
    <definedName name="ertertwertwert" localSheetId="7" hidden="1">{"'előző év december'!$A$2:$CP$214"}</definedName>
    <definedName name="ertertwertwert" localSheetId="11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7" hidden="1">{"'előző év december'!$A$2:$CP$214"}</definedName>
    <definedName name="ertertwertwert" hidden="1">{"'előző év december'!$A$2:$CP$214"}</definedName>
    <definedName name="ewqr" hidden="1">[24]Data!#REF!</definedName>
    <definedName name="f" localSheetId="21" hidden="1">{"'előző év december'!$A$2:$CP$214"}</definedName>
    <definedName name="f" localSheetId="22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localSheetId="26" hidden="1">{"'előző év december'!$A$2:$CP$214"}</definedName>
    <definedName name="f" localSheetId="27" hidden="1">{"'előző év december'!$A$2:$CP$214"}</definedName>
    <definedName name="f" localSheetId="29" hidden="1">{"'előző év december'!$A$2:$CP$214"}</definedName>
    <definedName name="f" localSheetId="30" hidden="1">{"'előző év december'!$A$2:$CP$214"}</definedName>
    <definedName name="f" localSheetId="31" hidden="1">{"'előző év december'!$A$2:$CP$214"}</definedName>
    <definedName name="f" localSheetId="32" hidden="1">{"'előző év december'!$A$2:$CP$214"}</definedName>
    <definedName name="f" localSheetId="33" hidden="1">{"'előző év december'!$A$2:$CP$214"}</definedName>
    <definedName name="f" localSheetId="34" hidden="1">{"'előző év december'!$A$2:$CP$214"}</definedName>
    <definedName name="f" localSheetId="35" hidden="1">{"'előző év december'!$A$2:$CP$214"}</definedName>
    <definedName name="f" localSheetId="7" hidden="1">{"'előző év december'!$A$2:$CP$214"}</definedName>
    <definedName name="f" localSheetId="11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7" hidden="1">{"'előző év december'!$A$2:$CP$214"}</definedName>
    <definedName name="f" hidden="1">{"'előző év december'!$A$2:$CP$214"}</definedName>
    <definedName name="fdfs" localSheetId="32" hidden="1">{"Riqfin97",#N/A,FALSE,"Tran";"Riqfinpro",#N/A,FALSE,"Tran"}</definedName>
    <definedName name="fdfs" localSheetId="33" hidden="1">{"Riqfin97",#N/A,FALSE,"Tran";"Riqfinpro",#N/A,FALSE,"Tran"}</definedName>
    <definedName name="fdfs" localSheetId="34" hidden="1">{"Riqfin97",#N/A,FALSE,"Tran";"Riqfinpro",#N/A,FALSE,"Tran"}</definedName>
    <definedName name="fdfs" localSheetId="35" hidden="1">{"Riqfin97",#N/A,FALSE,"Tran";"Riqfinpro",#N/A,FALSE,"Tran"}</definedName>
    <definedName name="fdfs" hidden="1">{"Riqfin97",#N/A,FALSE,"Tran";"Riqfinpro",#N/A,FALSE,"Tran"}</definedName>
    <definedName name="ff" localSheetId="21" hidden="1">{"Tab1",#N/A,FALSE,"P";"Tab2",#N/A,FALSE,"P"}</definedName>
    <definedName name="ff" localSheetId="22" hidden="1">{"Tab1",#N/A,FALSE,"P";"Tab2",#N/A,FALSE,"P"}</definedName>
    <definedName name="ff" localSheetId="24" hidden="1">{"Tab1",#N/A,FALSE,"P";"Tab2",#N/A,FALSE,"P"}</definedName>
    <definedName name="ff" localSheetId="25" hidden="1">{"Tab1",#N/A,FALSE,"P";"Tab2",#N/A,FALSE,"P"}</definedName>
    <definedName name="ff" localSheetId="26" hidden="1">{"Tab1",#N/A,FALSE,"P";"Tab2",#N/A,FALSE,"P"}</definedName>
    <definedName name="ff" localSheetId="27" hidden="1">{"Tab1",#N/A,FALSE,"P";"Tab2",#N/A,FALSE,"P"}</definedName>
    <definedName name="ff" localSheetId="29" hidden="1">{"Tab1",#N/A,FALSE,"P";"Tab2",#N/A,FALSE,"P"}</definedName>
    <definedName name="ff" localSheetId="30" hidden="1">{"Tab1",#N/A,FALSE,"P";"Tab2",#N/A,FALSE,"P"}</definedName>
    <definedName name="ff" localSheetId="31" hidden="1">{"Tab1",#N/A,FALSE,"P";"Tab2",#N/A,FALSE,"P"}</definedName>
    <definedName name="ff" localSheetId="32" hidden="1">{"Tab1",#N/A,FALSE,"P";"Tab2",#N/A,FALSE,"P"}</definedName>
    <definedName name="ff" localSheetId="33" hidden="1">{"Tab1",#N/A,FALSE,"P";"Tab2",#N/A,FALSE,"P"}</definedName>
    <definedName name="ff" localSheetId="34" hidden="1">{"Tab1",#N/A,FALSE,"P";"Tab2",#N/A,FALSE,"P"}</definedName>
    <definedName name="ff" localSheetId="35" hidden="1">{"Tab1",#N/A,FALSE,"P";"Tab2",#N/A,FALSE,"P"}</definedName>
    <definedName name="ff" localSheetId="7" hidden="1">{"Tab1",#N/A,FALSE,"P";"Tab2",#N/A,FALSE,"P"}</definedName>
    <definedName name="ff" localSheetId="10" hidden="1">{"Tab1",#N/A,FALSE,"P";"Tab2",#N/A,FALSE,"P"}</definedName>
    <definedName name="ff" localSheetId="11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localSheetId="15" hidden="1">{"Tab1",#N/A,FALSE,"P";"Tab2",#N/A,FALSE,"P"}</definedName>
    <definedName name="ff" localSheetId="17" hidden="1">{"Tab1",#N/A,FALSE,"P";"Tab2",#N/A,FALSE,"P"}</definedName>
    <definedName name="ff" hidden="1">{"Tab1",#N/A,FALSE,"P";"Tab2",#N/A,FALSE,"P"}</definedName>
    <definedName name="fff" localSheetId="21" hidden="1">{"Tab1",#N/A,FALSE,"P";"Tab2",#N/A,FALSE,"P"}</definedName>
    <definedName name="fff" localSheetId="22" hidden="1">{"Tab1",#N/A,FALSE,"P";"Tab2",#N/A,FALSE,"P"}</definedName>
    <definedName name="fff" localSheetId="24" hidden="1">{"Tab1",#N/A,FALSE,"P";"Tab2",#N/A,FALSE,"P"}</definedName>
    <definedName name="fff" localSheetId="25" hidden="1">{"Tab1",#N/A,FALSE,"P";"Tab2",#N/A,FALSE,"P"}</definedName>
    <definedName name="fff" localSheetId="26" hidden="1">{"Tab1",#N/A,FALSE,"P";"Tab2",#N/A,FALSE,"P"}</definedName>
    <definedName name="fff" localSheetId="27" hidden="1">{"Tab1",#N/A,FALSE,"P";"Tab2",#N/A,FALSE,"P"}</definedName>
    <definedName name="fff" localSheetId="29" hidden="1">{"Tab1",#N/A,FALSE,"P";"Tab2",#N/A,FALSE,"P"}</definedName>
    <definedName name="fff" localSheetId="30" hidden="1">{"Tab1",#N/A,FALSE,"P";"Tab2",#N/A,FALSE,"P"}</definedName>
    <definedName name="fff" localSheetId="31" hidden="1">{"Tab1",#N/A,FALSE,"P";"Tab2",#N/A,FALSE,"P"}</definedName>
    <definedName name="fff" localSheetId="32" hidden="1">{"Tab1",#N/A,FALSE,"P";"Tab2",#N/A,FALSE,"P"}</definedName>
    <definedName name="fff" localSheetId="33" hidden="1">{"Tab1",#N/A,FALSE,"P";"Tab2",#N/A,FALSE,"P"}</definedName>
    <definedName name="fff" localSheetId="34" hidden="1">{"Tab1",#N/A,FALSE,"P";"Tab2",#N/A,FALSE,"P"}</definedName>
    <definedName name="fff" localSheetId="35" hidden="1">{"Tab1",#N/A,FALSE,"P";"Tab2",#N/A,FALSE,"P"}</definedName>
    <definedName name="fff" localSheetId="7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localSheetId="15" hidden="1">{"Tab1",#N/A,FALSE,"P";"Tab2",#N/A,FALSE,"P"}</definedName>
    <definedName name="fff" localSheetId="17" hidden="1">{"Tab1",#N/A,FALSE,"P";"Tab2",#N/A,FALSE,"P"}</definedName>
    <definedName name="fff" hidden="1">{"Tab1",#N/A,FALSE,"P";"Tab2",#N/A,FALSE,"P"}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localSheetId="26" hidden="1">{"'előző év december'!$A$2:$CP$214"}</definedName>
    <definedName name="ffg" localSheetId="27" hidden="1">{"'előző év december'!$A$2:$CP$214"}</definedName>
    <definedName name="ffg" localSheetId="29" hidden="1">{"'előző év december'!$A$2:$CP$214"}</definedName>
    <definedName name="ffg" localSheetId="30" hidden="1">{"'előző év december'!$A$2:$CP$214"}</definedName>
    <definedName name="ffg" localSheetId="31" hidden="1">{"'előző év december'!$A$2:$CP$214"}</definedName>
    <definedName name="ffg" localSheetId="32" hidden="1">{"'előző év december'!$A$2:$CP$214"}</definedName>
    <definedName name="ffg" localSheetId="33" hidden="1">{"'előző év december'!$A$2:$CP$214"}</definedName>
    <definedName name="ffg" localSheetId="34" hidden="1">{"'előző év december'!$A$2:$CP$214"}</definedName>
    <definedName name="ffg" localSheetId="35" hidden="1">{"'előző év december'!$A$2:$CP$214"}</definedName>
    <definedName name="ffg" localSheetId="7" hidden="1">{"'előző év december'!$A$2:$CP$214"}</definedName>
    <definedName name="ffg" localSheetId="11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7" hidden="1">{"'előző év december'!$A$2:$CP$214"}</definedName>
    <definedName name="ffg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localSheetId="26" hidden="1">{"'előző év december'!$A$2:$CP$214"}</definedName>
    <definedName name="fg" localSheetId="27" hidden="1">{"'előző év december'!$A$2:$CP$214"}</definedName>
    <definedName name="fg" localSheetId="29" hidden="1">{"'előző év december'!$A$2:$CP$214"}</definedName>
    <definedName name="fg" localSheetId="30" hidden="1">{"'előző év december'!$A$2:$CP$214"}</definedName>
    <definedName name="fg" localSheetId="31" hidden="1">{"'előző év december'!$A$2:$CP$214"}</definedName>
    <definedName name="fg" localSheetId="32" hidden="1">{"'előző év december'!$A$2:$CP$214"}</definedName>
    <definedName name="fg" localSheetId="33" hidden="1">{"'előző év december'!$A$2:$CP$214"}</definedName>
    <definedName name="fg" localSheetId="34" hidden="1">{"'előző év december'!$A$2:$CP$214"}</definedName>
    <definedName name="fg" localSheetId="35" hidden="1">{"'előző év december'!$A$2:$CP$214"}</definedName>
    <definedName name="fg" localSheetId="7" hidden="1">{"'előző év december'!$A$2:$CP$214"}</definedName>
    <definedName name="fg" localSheetId="11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7" hidden="1">{"'előző év december'!$A$2:$CP$214"}</definedName>
    <definedName name="fg" hidden="1">{"'előző év december'!$A$2:$CP$214"}</definedName>
    <definedName name="fill" localSheetId="24" hidden="1">'[37]Macroframework-Ver.1'!$A$1:$A$267</definedName>
    <definedName name="fill" localSheetId="25" hidden="1">'[37]Macroframework-Ver.1'!$A$1:$A$267</definedName>
    <definedName name="fill" localSheetId="31" hidden="1">'[37]Macroframework-Ver.1'!$A$1:$A$267</definedName>
    <definedName name="fill" localSheetId="32" hidden="1">'[38]Macroframework-Ver.1'!$A$1:$A$267</definedName>
    <definedName name="fill" localSheetId="35" hidden="1">'[38]Macroframework-Ver.1'!$A$1:$A$267</definedName>
    <definedName name="fill" hidden="1">'[39]Macroframework-Ver.1'!$A$1:$A$267</definedName>
    <definedName name="Financing" localSheetId="21" hidden="1">{"Tab1",#N/A,FALSE,"P";"Tab2",#N/A,FALSE,"P"}</definedName>
    <definedName name="Financing" localSheetId="22" hidden="1">{"Tab1",#N/A,FALSE,"P";"Tab2",#N/A,FALSE,"P"}</definedName>
    <definedName name="Financing" localSheetId="24" hidden="1">{"Tab1",#N/A,FALSE,"P";"Tab2",#N/A,FALSE,"P"}</definedName>
    <definedName name="Financing" localSheetId="25" hidden="1">{"Tab1",#N/A,FALSE,"P";"Tab2",#N/A,FALSE,"P"}</definedName>
    <definedName name="Financing" localSheetId="26" hidden="1">{"Tab1",#N/A,FALSE,"P";"Tab2",#N/A,FALSE,"P"}</definedName>
    <definedName name="Financing" localSheetId="27" hidden="1">{"Tab1",#N/A,FALSE,"P";"Tab2",#N/A,FALSE,"P"}</definedName>
    <definedName name="Financing" localSheetId="29" hidden="1">{"Tab1",#N/A,FALSE,"P";"Tab2",#N/A,FALSE,"P"}</definedName>
    <definedName name="Financing" localSheetId="30" hidden="1">{"Tab1",#N/A,FALSE,"P";"Tab2",#N/A,FALSE,"P"}</definedName>
    <definedName name="Financing" localSheetId="31" hidden="1">{"Tab1",#N/A,FALSE,"P";"Tab2",#N/A,FALSE,"P"}</definedName>
    <definedName name="Financing" localSheetId="32" hidden="1">{"Tab1",#N/A,FALSE,"P";"Tab2",#N/A,FALSE,"P"}</definedName>
    <definedName name="Financing" localSheetId="33" hidden="1">{"Tab1",#N/A,FALSE,"P";"Tab2",#N/A,FALSE,"P"}</definedName>
    <definedName name="Financing" localSheetId="34" hidden="1">{"Tab1",#N/A,FALSE,"P";"Tab2",#N/A,FALSE,"P"}</definedName>
    <definedName name="Financing" localSheetId="35" hidden="1">{"Tab1",#N/A,FALSE,"P";"Tab2",#N/A,FALSE,"P"}</definedName>
    <definedName name="Financing" localSheetId="7" hidden="1">{"Tab1",#N/A,FALSE,"P";"Tab2",#N/A,FALSE,"P"}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localSheetId="15" hidden="1">{"Tab1",#N/A,FALSE,"P";"Tab2",#N/A,FALSE,"P"}</definedName>
    <definedName name="Financing" localSheetId="17" hidden="1">{"Tab1",#N/A,FALSE,"P";"Tab2",#N/A,FALSE,"P"}</definedName>
    <definedName name="Financing" hidden="1">{"Tab1",#N/A,FALSE,"P";"Tab2",#N/A,FALSE,"P"}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localSheetId="26" hidden="1">{"'előző év december'!$A$2:$CP$214"}</definedName>
    <definedName name="frt" localSheetId="27" hidden="1">{"'előző év december'!$A$2:$CP$214"}</definedName>
    <definedName name="frt" localSheetId="29" hidden="1">{"'előző év december'!$A$2:$CP$214"}</definedName>
    <definedName name="frt" localSheetId="30" hidden="1">{"'előző év december'!$A$2:$CP$214"}</definedName>
    <definedName name="frt" localSheetId="31" hidden="1">{"'előző év december'!$A$2:$CP$214"}</definedName>
    <definedName name="frt" localSheetId="32" hidden="1">{"'előző év december'!$A$2:$CP$214"}</definedName>
    <definedName name="frt" localSheetId="33" hidden="1">{"'előző év december'!$A$2:$CP$214"}</definedName>
    <definedName name="frt" localSheetId="34" hidden="1">{"'előző év december'!$A$2:$CP$214"}</definedName>
    <definedName name="frt" localSheetId="35" hidden="1">{"'előző év december'!$A$2:$CP$214"}</definedName>
    <definedName name="frt" localSheetId="7" hidden="1">{"'előző év december'!$A$2:$CP$214"}</definedName>
    <definedName name="frt" localSheetId="11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7" hidden="1">{"'előző év december'!$A$2:$CP$214"}</definedName>
    <definedName name="frt" hidden="1">{"'előző év december'!$A$2:$CP$214"}</definedName>
    <definedName name="fsd" hidden="1">#REF!</definedName>
    <definedName name="fsdfsdfasdfasdfasd" hidden="1">#REF!</definedName>
    <definedName name="fshrts" hidden="1">[1]WB!$Q$255:$AK$255</definedName>
    <definedName name="ggg" localSheetId="21" hidden="1">{"Riqfin97",#N/A,FALSE,"Tran";"Riqfinpro",#N/A,FALSE,"Tran"}</definedName>
    <definedName name="ggg" localSheetId="22" hidden="1">{"Riqfin97",#N/A,FALSE,"Tran";"Riqfinpro",#N/A,FALSE,"Tran"}</definedName>
    <definedName name="ggg" localSheetId="24" hidden="1">{"Riqfin97",#N/A,FALSE,"Tran";"Riqfinpro",#N/A,FALSE,"Tran"}</definedName>
    <definedName name="ggg" localSheetId="25" hidden="1">{"Riqfin97",#N/A,FALSE,"Tran";"Riqfinpro",#N/A,FALSE,"Tran"}</definedName>
    <definedName name="ggg" localSheetId="26" hidden="1">{"Riqfin97",#N/A,FALSE,"Tran";"Riqfinpro",#N/A,FALSE,"Tran"}</definedName>
    <definedName name="ggg" localSheetId="27" hidden="1">{"Riqfin97",#N/A,FALSE,"Tran";"Riqfinpro",#N/A,FALSE,"Tran"}</definedName>
    <definedName name="ggg" localSheetId="29" hidden="1">{"Riqfin97",#N/A,FALSE,"Tran";"Riqfinpro",#N/A,FALSE,"Tran"}</definedName>
    <definedName name="ggg" localSheetId="30" hidden="1">{"Riqfin97",#N/A,FALSE,"Tran";"Riqfinpro",#N/A,FALSE,"Tran"}</definedName>
    <definedName name="ggg" localSheetId="31" hidden="1">{"Riqfin97",#N/A,FALSE,"Tran";"Riqfinpro",#N/A,FALSE,"Tran"}</definedName>
    <definedName name="ggg" localSheetId="32" hidden="1">{"Riqfin97",#N/A,FALSE,"Tran";"Riqfinpro",#N/A,FALSE,"Tran"}</definedName>
    <definedName name="ggg" localSheetId="33" hidden="1">{"Riqfin97",#N/A,FALSE,"Tran";"Riqfinpro",#N/A,FALSE,"Tran"}</definedName>
    <definedName name="ggg" localSheetId="34" hidden="1">{"Riqfin97",#N/A,FALSE,"Tran";"Riqfinpro",#N/A,FALSE,"Tran"}</definedName>
    <definedName name="ggg" localSheetId="35" hidden="1">{"Riqfin97",#N/A,FALSE,"Tran";"Riqfinpro",#N/A,FALSE,"Tran"}</definedName>
    <definedName name="ggg" localSheetId="7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localSheetId="15" hidden="1">{"Riqfin97",#N/A,FALSE,"Tran";"Riqfinpro",#N/A,FALSE,"Tran"}</definedName>
    <definedName name="ggg" localSheetId="17" hidden="1">{"Riqfin97",#N/A,FALSE,"Tran";"Riqfinpro",#N/A,FALSE,"Tran"}</definedName>
    <definedName name="ggg" hidden="1">{"Riqfin97",#N/A,FALSE,"Tran";"Riqfinpro",#N/A,FALSE,"Tran"}</definedName>
    <definedName name="ggggg" localSheetId="21" hidden="1">'[40]J(Priv.Cap)'!#REF!</definedName>
    <definedName name="ggggg" localSheetId="25" hidden="1">'[41]J(Priv.Cap)'!#REF!</definedName>
    <definedName name="ggggg" localSheetId="26" hidden="1">'[40]J(Priv.Cap)'!#REF!</definedName>
    <definedName name="ggggg" localSheetId="27" hidden="1">'[40]J(Priv.Cap)'!#REF!</definedName>
    <definedName name="ggggg" localSheetId="29" hidden="1">'[40]J(Priv.Cap)'!#REF!</definedName>
    <definedName name="ggggg" localSheetId="30" hidden="1">'[40]J(Priv.Cap)'!#REF!</definedName>
    <definedName name="ggggg" localSheetId="33" hidden="1">'[41]J(Priv.Cap)'!#REF!</definedName>
    <definedName name="ggggg" localSheetId="35" hidden="1">'[41]J(Priv.Cap)'!#REF!</definedName>
    <definedName name="ggggg" localSheetId="7" hidden="1">'[40]J(Priv.Cap)'!#REF!</definedName>
    <definedName name="ggggg" localSheetId="10" hidden="1">'[40]J(Priv.Cap)'!#REF!</definedName>
    <definedName name="ggggg" localSheetId="13" hidden="1">'[40]J(Priv.Cap)'!#REF!</definedName>
    <definedName name="ggggg" localSheetId="15" hidden="1">'[40]J(Priv.Cap)'!#REF!</definedName>
    <definedName name="ggggg" localSheetId="17" hidden="1">'[40]J(Priv.Cap)'!#REF!</definedName>
    <definedName name="ggggg" hidden="1">'[40]J(Priv.Cap)'!#REF!</definedName>
    <definedName name="gh" localSheetId="21" hidden="1">{"'előző év december'!$A$2:$CP$214"}</definedName>
    <definedName name="gh" localSheetId="22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localSheetId="26" hidden="1">{"'előző év december'!$A$2:$CP$214"}</definedName>
    <definedName name="gh" localSheetId="27" hidden="1">{"'előző év december'!$A$2:$CP$214"}</definedName>
    <definedName name="gh" localSheetId="29" hidden="1">{"'előző év december'!$A$2:$CP$214"}</definedName>
    <definedName name="gh" localSheetId="30" hidden="1">{"'előző év december'!$A$2:$CP$214"}</definedName>
    <definedName name="gh" localSheetId="31" hidden="1">{"'előző év december'!$A$2:$CP$214"}</definedName>
    <definedName name="gh" localSheetId="32" hidden="1">{"'előző év december'!$A$2:$CP$214"}</definedName>
    <definedName name="gh" localSheetId="33" hidden="1">{"'előző év december'!$A$2:$CP$214"}</definedName>
    <definedName name="gh" localSheetId="34" hidden="1">{"'előző év december'!$A$2:$CP$214"}</definedName>
    <definedName name="gh" localSheetId="35" hidden="1">{"'előző év december'!$A$2:$CP$214"}</definedName>
    <definedName name="gh" localSheetId="7" hidden="1">{"'előző év december'!$A$2:$CP$214"}</definedName>
    <definedName name="gh" localSheetId="11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7" hidden="1">{"'előző év december'!$A$2:$CP$214"}</definedName>
    <definedName name="gh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localSheetId="26" hidden="1">{"'előző év december'!$A$2:$CP$214"}</definedName>
    <definedName name="ghj" localSheetId="27" hidden="1">{"'előző év december'!$A$2:$CP$214"}</definedName>
    <definedName name="ghj" localSheetId="29" hidden="1">{"'előző év december'!$A$2:$CP$214"}</definedName>
    <definedName name="ghj" localSheetId="30" hidden="1">{"'előző év december'!$A$2:$CP$214"}</definedName>
    <definedName name="ghj" localSheetId="31" hidden="1">{"'előző év december'!$A$2:$CP$214"}</definedName>
    <definedName name="ghj" localSheetId="32" hidden="1">{"'előző év december'!$A$2:$CP$214"}</definedName>
    <definedName name="ghj" localSheetId="33" hidden="1">{"'előző év december'!$A$2:$CP$214"}</definedName>
    <definedName name="ghj" localSheetId="34" hidden="1">{"'előző év december'!$A$2:$CP$214"}</definedName>
    <definedName name="ghj" localSheetId="35" hidden="1">{"'előző év december'!$A$2:$CP$214"}</definedName>
    <definedName name="ghj" localSheetId="7" hidden="1">{"'előző év december'!$A$2:$CP$214"}</definedName>
    <definedName name="ghj" localSheetId="11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7" hidden="1">{"'előző év december'!$A$2:$CP$214"}</definedName>
    <definedName name="ghj" hidden="1">{"'előző év december'!$A$2:$CP$214"}</definedName>
    <definedName name="hfrstes" hidden="1">[1]ER!#REF!</definedName>
    <definedName name="hfshfrt" hidden="1">[1]WB!$Q$62:$AK$62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localSheetId="26" hidden="1">{"'előző év december'!$A$2:$CP$214"}</definedName>
    <definedName name="hgf" localSheetId="27" hidden="1">{"'előző év december'!$A$2:$CP$214"}</definedName>
    <definedName name="hgf" localSheetId="29" hidden="1">{"'előző év december'!$A$2:$CP$214"}</definedName>
    <definedName name="hgf" localSheetId="30" hidden="1">{"'előző év december'!$A$2:$CP$214"}</definedName>
    <definedName name="hgf" localSheetId="31" hidden="1">{"'előző év december'!$A$2:$CP$214"}</definedName>
    <definedName name="hgf" localSheetId="32" hidden="1">{"'előző év december'!$A$2:$CP$214"}</definedName>
    <definedName name="hgf" localSheetId="33" hidden="1">{"'előző év december'!$A$2:$CP$214"}</definedName>
    <definedName name="hgf" localSheetId="34" hidden="1">{"'előző év december'!$A$2:$CP$214"}</definedName>
    <definedName name="hgf" localSheetId="35" hidden="1">{"'előző év december'!$A$2:$CP$214"}</definedName>
    <definedName name="hgf" localSheetId="7" hidden="1">{"'előző év december'!$A$2:$CP$214"}</definedName>
    <definedName name="hgf" localSheetId="11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7" hidden="1">{"'előző év december'!$A$2:$CP$214"}</definedName>
    <definedName name="hgf" hidden="1">{"'előző év december'!$A$2:$CP$214"}</definedName>
    <definedName name="hgfd" localSheetId="21" hidden="1">{#N/A,#N/A,FALSE,"I";#N/A,#N/A,FALSE,"J";#N/A,#N/A,FALSE,"K";#N/A,#N/A,FALSE,"L";#N/A,#N/A,FALSE,"M";#N/A,#N/A,FALSE,"N";#N/A,#N/A,FALSE,"O"}</definedName>
    <definedName name="hgfd" localSheetId="22" hidden="1">{#N/A,#N/A,FALSE,"I";#N/A,#N/A,FALSE,"J";#N/A,#N/A,FALSE,"K";#N/A,#N/A,FALSE,"L";#N/A,#N/A,FALSE,"M";#N/A,#N/A,FALSE,"N";#N/A,#N/A,FALSE,"O"}</definedName>
    <definedName name="hgfd" localSheetId="24" hidden="1">{#N/A,#N/A,FALSE,"I";#N/A,#N/A,FALSE,"J";#N/A,#N/A,FALSE,"K";#N/A,#N/A,FALSE,"L";#N/A,#N/A,FALSE,"M";#N/A,#N/A,FALSE,"N";#N/A,#N/A,FALSE,"O"}</definedName>
    <definedName name="hgfd" localSheetId="25" hidden="1">{#N/A,#N/A,FALSE,"I";#N/A,#N/A,FALSE,"J";#N/A,#N/A,FALSE,"K";#N/A,#N/A,FALSE,"L";#N/A,#N/A,FALSE,"M";#N/A,#N/A,FALSE,"N";#N/A,#N/A,FALSE,"O"}</definedName>
    <definedName name="hgfd" localSheetId="26" hidden="1">{#N/A,#N/A,FALSE,"I";#N/A,#N/A,FALSE,"J";#N/A,#N/A,FALSE,"K";#N/A,#N/A,FALSE,"L";#N/A,#N/A,FALSE,"M";#N/A,#N/A,FALSE,"N";#N/A,#N/A,FALSE,"O"}</definedName>
    <definedName name="hgfd" localSheetId="27" hidden="1">{#N/A,#N/A,FALSE,"I";#N/A,#N/A,FALSE,"J";#N/A,#N/A,FALSE,"K";#N/A,#N/A,FALSE,"L";#N/A,#N/A,FALSE,"M";#N/A,#N/A,FALSE,"N";#N/A,#N/A,FALSE,"O"}</definedName>
    <definedName name="hgfd" localSheetId="29" hidden="1">{#N/A,#N/A,FALSE,"I";#N/A,#N/A,FALSE,"J";#N/A,#N/A,FALSE,"K";#N/A,#N/A,FALSE,"L";#N/A,#N/A,FALSE,"M";#N/A,#N/A,FALSE,"N";#N/A,#N/A,FALSE,"O"}</definedName>
    <definedName name="hgfd" localSheetId="30" hidden="1">{#N/A,#N/A,FALSE,"I";#N/A,#N/A,FALSE,"J";#N/A,#N/A,FALSE,"K";#N/A,#N/A,FALSE,"L";#N/A,#N/A,FALSE,"M";#N/A,#N/A,FALSE,"N";#N/A,#N/A,FALSE,"O"}</definedName>
    <definedName name="hgfd" localSheetId="31" hidden="1">{#N/A,#N/A,FALSE,"I";#N/A,#N/A,FALSE,"J";#N/A,#N/A,FALSE,"K";#N/A,#N/A,FALSE,"L";#N/A,#N/A,FALSE,"M";#N/A,#N/A,FALSE,"N";#N/A,#N/A,FALSE,"O"}</definedName>
    <definedName name="hgfd" localSheetId="32" hidden="1">{#N/A,#N/A,FALSE,"I";#N/A,#N/A,FALSE,"J";#N/A,#N/A,FALSE,"K";#N/A,#N/A,FALSE,"L";#N/A,#N/A,FALSE,"M";#N/A,#N/A,FALSE,"N";#N/A,#N/A,FALSE,"O"}</definedName>
    <definedName name="hgfd" localSheetId="33" hidden="1">{#N/A,#N/A,FALSE,"I";#N/A,#N/A,FALSE,"J";#N/A,#N/A,FALSE,"K";#N/A,#N/A,FALSE,"L";#N/A,#N/A,FALSE,"M";#N/A,#N/A,FALSE,"N";#N/A,#N/A,FALSE,"O"}</definedName>
    <definedName name="hgfd" localSheetId="34" hidden="1">{#N/A,#N/A,FALSE,"I";#N/A,#N/A,FALSE,"J";#N/A,#N/A,FALSE,"K";#N/A,#N/A,FALSE,"L";#N/A,#N/A,FALSE,"M";#N/A,#N/A,FALSE,"N";#N/A,#N/A,FALSE,"O"}</definedName>
    <definedName name="hgfd" localSheetId="35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localSheetId="15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21" hidden="1">'[42]J(Priv.Cap)'!#REF!</definedName>
    <definedName name="hhh" localSheetId="25" hidden="1">'[40]J(Priv.Cap)'!#REF!</definedName>
    <definedName name="hhh" localSheetId="26" hidden="1">'[42]J(Priv.Cap)'!#REF!</definedName>
    <definedName name="hhh" localSheetId="27" hidden="1">'[42]J(Priv.Cap)'!#REF!</definedName>
    <definedName name="hhh" localSheetId="29" hidden="1">'[42]J(Priv.Cap)'!#REF!</definedName>
    <definedName name="hhh" localSheetId="30" hidden="1">'[42]J(Priv.Cap)'!#REF!</definedName>
    <definedName name="hhh" localSheetId="33" hidden="1">'[40]J(Priv.Cap)'!#REF!</definedName>
    <definedName name="hhh" localSheetId="35" hidden="1">'[40]J(Priv.Cap)'!#REF!</definedName>
    <definedName name="hhh" localSheetId="7" hidden="1">'[42]J(Priv.Cap)'!#REF!</definedName>
    <definedName name="hhh" localSheetId="10" hidden="1">'[42]J(Priv.Cap)'!#REF!</definedName>
    <definedName name="hhh" localSheetId="13" hidden="1">'[42]J(Priv.Cap)'!#REF!</definedName>
    <definedName name="hhh" localSheetId="15" hidden="1">'[42]J(Priv.Cap)'!#REF!</definedName>
    <definedName name="hhh" localSheetId="17" hidden="1">'[42]J(Priv.Cap)'!#REF!</definedName>
    <definedName name="hhh" hidden="1">'[42]J(Priv.Cap)'!#REF!</definedName>
    <definedName name="HTML_CodePage" hidden="1">1252</definedName>
    <definedName name="HTML_Control" localSheetId="21" hidden="1">{"'Resources'!$A$1:$W$34","'Balance Sheet'!$A$1:$W$58","'SFD'!$A$1:$J$52"}</definedName>
    <definedName name="HTML_Control" localSheetId="22" hidden="1">{"'Resources'!$A$1:$W$34","'Balance Sheet'!$A$1:$W$58","'SFD'!$A$1:$J$52"}</definedName>
    <definedName name="HTML_Control" localSheetId="24" hidden="1">{"'Resources'!$A$1:$W$34","'Balance Sheet'!$A$1:$W$58","'SFD'!$A$1:$J$52"}</definedName>
    <definedName name="HTML_Control" localSheetId="25" hidden="1">{"'Resources'!$A$1:$W$34","'Balance Sheet'!$A$1:$W$58","'SFD'!$A$1:$J$52"}</definedName>
    <definedName name="HTML_Control" localSheetId="26" hidden="1">{"'Resources'!$A$1:$W$34","'Balance Sheet'!$A$1:$W$58","'SFD'!$A$1:$J$52"}</definedName>
    <definedName name="HTML_Control" localSheetId="27" hidden="1">{"'Resources'!$A$1:$W$34","'Balance Sheet'!$A$1:$W$58","'SFD'!$A$1:$J$52"}</definedName>
    <definedName name="HTML_Control" localSheetId="29" hidden="1">{"'Resources'!$A$1:$W$34","'Balance Sheet'!$A$1:$W$58","'SFD'!$A$1:$J$52"}</definedName>
    <definedName name="HTML_Control" localSheetId="30" hidden="1">{"'Resources'!$A$1:$W$34","'Balance Sheet'!$A$1:$W$58","'SFD'!$A$1:$J$52"}</definedName>
    <definedName name="HTML_Control" localSheetId="31" hidden="1">{"'Resources'!$A$1:$W$34","'Balance Sheet'!$A$1:$W$58","'SFD'!$A$1:$J$52"}</definedName>
    <definedName name="HTML_Control" localSheetId="32" hidden="1">{"'Resources'!$A$1:$W$34","'Balance Sheet'!$A$1:$W$58","'SFD'!$A$1:$J$52"}</definedName>
    <definedName name="HTML_Control" localSheetId="33" hidden="1">{"'Resources'!$A$1:$W$34","'Balance Sheet'!$A$1:$W$58","'SFD'!$A$1:$J$52"}</definedName>
    <definedName name="HTML_Control" localSheetId="34" hidden="1">{"'Resources'!$A$1:$W$34","'Balance Sheet'!$A$1:$W$58","'SFD'!$A$1:$J$52"}</definedName>
    <definedName name="HTML_Control" localSheetId="35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localSheetId="15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localSheetId="26" hidden="1">{"'előző év december'!$A$2:$CP$214"}</definedName>
    <definedName name="HTML_Controll2" localSheetId="27" hidden="1">{"'előző év december'!$A$2:$CP$214"}</definedName>
    <definedName name="HTML_Controll2" localSheetId="29" hidden="1">{"'előző év december'!$A$2:$CP$214"}</definedName>
    <definedName name="HTML_Controll2" localSheetId="30" hidden="1">{"'előző év december'!$A$2:$CP$214"}</definedName>
    <definedName name="HTML_Controll2" localSheetId="31" hidden="1">{"'előző év december'!$A$2:$CP$214"}</definedName>
    <definedName name="HTML_Controll2" localSheetId="32" hidden="1">{"'előző év december'!$A$2:$CP$214"}</definedName>
    <definedName name="HTML_Controll2" localSheetId="33" hidden="1">{"'előző év december'!$A$2:$CP$214"}</definedName>
    <definedName name="HTML_Controll2" localSheetId="34" hidden="1">{"'előző év december'!$A$2:$CP$214"}</definedName>
    <definedName name="HTML_Controll2" localSheetId="35" hidden="1">{"'előző év december'!$A$2:$CP$214"}</definedName>
    <definedName name="HTML_Controll2" localSheetId="7" hidden="1">{"'előző év december'!$A$2:$CP$214"}</definedName>
    <definedName name="HTML_Controll2" localSheetId="11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localSheetId="26" hidden="1">{"'előző év december'!$A$2:$CP$214"}</definedName>
    <definedName name="html_f" localSheetId="27" hidden="1">{"'előző év december'!$A$2:$CP$214"}</definedName>
    <definedName name="html_f" localSheetId="29" hidden="1">{"'előző év december'!$A$2:$CP$214"}</definedName>
    <definedName name="html_f" localSheetId="30" hidden="1">{"'előző év december'!$A$2:$CP$214"}</definedName>
    <definedName name="html_f" localSheetId="31" hidden="1">{"'előző év december'!$A$2:$CP$214"}</definedName>
    <definedName name="html_f" localSheetId="32" hidden="1">{"'előző év december'!$A$2:$CP$214"}</definedName>
    <definedName name="html_f" localSheetId="33" hidden="1">{"'előző év december'!$A$2:$CP$214"}</definedName>
    <definedName name="html_f" localSheetId="34" hidden="1">{"'előző év december'!$A$2:$CP$214"}</definedName>
    <definedName name="html_f" localSheetId="35" hidden="1">{"'előző év december'!$A$2:$CP$214"}</definedName>
    <definedName name="html_f" localSheetId="7" hidden="1">{"'előző év december'!$A$2:$CP$214"}</definedName>
    <definedName name="html_f" localSheetId="11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7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25" hidden="1">{#N/A,#N/A,FALSE,"CB";#N/A,#N/A,FALSE,"CMB";#N/A,#N/A,FALSE,"NBFI"}</definedName>
    <definedName name="chart4" localSheetId="26" hidden="1">{#N/A,#N/A,FALSE,"CB";#N/A,#N/A,FALSE,"CMB";#N/A,#N/A,FALSE,"NBFI"}</definedName>
    <definedName name="chart4" localSheetId="27" hidden="1">{#N/A,#N/A,FALSE,"CB";#N/A,#N/A,FALSE,"CMB";#N/A,#N/A,FALSE,"NBFI"}</definedName>
    <definedName name="chart4" localSheetId="29" hidden="1">{#N/A,#N/A,FALSE,"CB";#N/A,#N/A,FALSE,"CMB";#N/A,#N/A,FALSE,"NBFI"}</definedName>
    <definedName name="chart4" localSheetId="30" hidden="1">{#N/A,#N/A,FALSE,"CB";#N/A,#N/A,FALSE,"CMB";#N/A,#N/A,FALSE,"NBFI"}</definedName>
    <definedName name="chart4" localSheetId="31" hidden="1">{#N/A,#N/A,FALSE,"CB";#N/A,#N/A,FALSE,"CMB";#N/A,#N/A,FALSE,"NBFI"}</definedName>
    <definedName name="chart4" localSheetId="32" hidden="1">{#N/A,#N/A,FALSE,"CB";#N/A,#N/A,FALSE,"CMB";#N/A,#N/A,FALSE,"NBFI"}</definedName>
    <definedName name="chart4" localSheetId="33" hidden="1">{#N/A,#N/A,FALSE,"CB";#N/A,#N/A,FALSE,"CMB";#N/A,#N/A,FALSE,"NBFI"}</definedName>
    <definedName name="chart4" localSheetId="34" hidden="1">{#N/A,#N/A,FALSE,"CB";#N/A,#N/A,FALSE,"CMB";#N/A,#N/A,FALSE,"NBFI"}</definedName>
    <definedName name="chart4" localSheetId="35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7" hidden="1">{#N/A,#N/A,FALSE,"CB";#N/A,#N/A,FALSE,"CMB";#N/A,#N/A,FALSE,"NBFI"}</definedName>
    <definedName name="chart4" hidden="1">{#N/A,#N/A,FALSE,"CB";#N/A,#N/A,FALSE,"CMB";#N/A,#N/A,FALSE,"NBFI"}</definedName>
    <definedName name="ii" localSheetId="21" hidden="1">{"Tab1",#N/A,FALSE,"P";"Tab2",#N/A,FALSE,"P"}</definedName>
    <definedName name="ii" localSheetId="22" hidden="1">{"Tab1",#N/A,FALSE,"P";"Tab2",#N/A,FALSE,"P"}</definedName>
    <definedName name="ii" localSheetId="24" hidden="1">{"Tab1",#N/A,FALSE,"P";"Tab2",#N/A,FALSE,"P"}</definedName>
    <definedName name="ii" localSheetId="25" hidden="1">{"Tab1",#N/A,FALSE,"P";"Tab2",#N/A,FALSE,"P"}</definedName>
    <definedName name="ii" localSheetId="26" hidden="1">{"Tab1",#N/A,FALSE,"P";"Tab2",#N/A,FALSE,"P"}</definedName>
    <definedName name="ii" localSheetId="27" hidden="1">{"Tab1",#N/A,FALSE,"P";"Tab2",#N/A,FALSE,"P"}</definedName>
    <definedName name="ii" localSheetId="29" hidden="1">{"Tab1",#N/A,FALSE,"P";"Tab2",#N/A,FALSE,"P"}</definedName>
    <definedName name="ii" localSheetId="30" hidden="1">{"Tab1",#N/A,FALSE,"P";"Tab2",#N/A,FALSE,"P"}</definedName>
    <definedName name="ii" localSheetId="31" hidden="1">{"Tab1",#N/A,FALSE,"P";"Tab2",#N/A,FALSE,"P"}</definedName>
    <definedName name="ii" localSheetId="32" hidden="1">{"Tab1",#N/A,FALSE,"P";"Tab2",#N/A,FALSE,"P"}</definedName>
    <definedName name="ii" localSheetId="33" hidden="1">{"Tab1",#N/A,FALSE,"P";"Tab2",#N/A,FALSE,"P"}</definedName>
    <definedName name="ii" localSheetId="34" hidden="1">{"Tab1",#N/A,FALSE,"P";"Tab2",#N/A,FALSE,"P"}</definedName>
    <definedName name="ii" localSheetId="35" hidden="1">{"Tab1",#N/A,FALSE,"P";"Tab2",#N/A,FALSE,"P"}</definedName>
    <definedName name="ii" localSheetId="7" hidden="1">{"Tab1",#N/A,FALSE,"P";"Tab2",#N/A,FALSE,"P"}</definedName>
    <definedName name="ii" localSheetId="10" hidden="1">{"Tab1",#N/A,FALSE,"P";"Tab2",#N/A,FALSE,"P"}</definedName>
    <definedName name="ii" localSheetId="11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localSheetId="15" hidden="1">{"Tab1",#N/A,FALSE,"P";"Tab2",#N/A,FALSE,"P"}</definedName>
    <definedName name="ii" localSheetId="17" hidden="1">{"Tab1",#N/A,FALSE,"P";"Tab2",#N/A,FALSE,"P"}</definedName>
    <definedName name="ii" hidden="1">{"Tab1",#N/A,FALSE,"P";"Tab2",#N/A,FALSE,"P"}</definedName>
    <definedName name="inflation" localSheetId="21" hidden="1">[43]TAB34!#REF!</definedName>
    <definedName name="inflation" localSheetId="24" hidden="1">[44]TAB34!#REF!</definedName>
    <definedName name="inflation" localSheetId="25" hidden="1">[42]TAB34!#REF!</definedName>
    <definedName name="inflation" localSheetId="26" hidden="1">[45]TAB34!#REF!</definedName>
    <definedName name="inflation" localSheetId="27" hidden="1">[45]TAB34!#REF!</definedName>
    <definedName name="inflation" localSheetId="29" hidden="1">[43]TAB34!#REF!</definedName>
    <definedName name="inflation" localSheetId="30" hidden="1">[43]TAB34!#REF!</definedName>
    <definedName name="inflation" localSheetId="31" hidden="1">[44]TAB34!#REF!</definedName>
    <definedName name="inflation" localSheetId="32" hidden="1">[43]TAB34!#REF!</definedName>
    <definedName name="inflation" localSheetId="33" hidden="1">[42]TAB34!#REF!</definedName>
    <definedName name="inflation" localSheetId="35" hidden="1">[43]TAB34!#REF!</definedName>
    <definedName name="inflation" localSheetId="7" hidden="1">[45]TAB34!#REF!</definedName>
    <definedName name="inflation" localSheetId="10" hidden="1">[46]TAB34!#REF!</definedName>
    <definedName name="inflation" localSheetId="13" hidden="1">[44]TAB34!#REF!</definedName>
    <definedName name="inflation" localSheetId="15" hidden="1">[45]TAB34!#REF!</definedName>
    <definedName name="inflation" localSheetId="17" hidden="1">[45]TAB34!#REF!</definedName>
    <definedName name="inflation" hidden="1">[45]TAB34!#REF!</definedName>
    <definedName name="jhgf" localSheetId="21" hidden="1">{"MONA",#N/A,FALSE,"S"}</definedName>
    <definedName name="jhgf" localSheetId="22" hidden="1">{"MONA",#N/A,FALSE,"S"}</definedName>
    <definedName name="jhgf" localSheetId="24" hidden="1">{"MONA",#N/A,FALSE,"S"}</definedName>
    <definedName name="jhgf" localSheetId="25" hidden="1">{"MONA",#N/A,FALSE,"S"}</definedName>
    <definedName name="jhgf" localSheetId="26" hidden="1">{"MONA",#N/A,FALSE,"S"}</definedName>
    <definedName name="jhgf" localSheetId="27" hidden="1">{"MONA",#N/A,FALSE,"S"}</definedName>
    <definedName name="jhgf" localSheetId="29" hidden="1">{"MONA",#N/A,FALSE,"S"}</definedName>
    <definedName name="jhgf" localSheetId="30" hidden="1">{"MONA",#N/A,FALSE,"S"}</definedName>
    <definedName name="jhgf" localSheetId="31" hidden="1">{"MONA",#N/A,FALSE,"S"}</definedName>
    <definedName name="jhgf" localSheetId="32" hidden="1">{"MONA",#N/A,FALSE,"S"}</definedName>
    <definedName name="jhgf" localSheetId="33" hidden="1">{"MONA",#N/A,FALSE,"S"}</definedName>
    <definedName name="jhgf" localSheetId="34" hidden="1">{"MONA",#N/A,FALSE,"S"}</definedName>
    <definedName name="jhgf" localSheetId="35" hidden="1">{"MONA",#N/A,FALSE,"S"}</definedName>
    <definedName name="jhgf" localSheetId="7" hidden="1">{"MONA",#N/A,FALSE,"S"}</definedName>
    <definedName name="jhgf" localSheetId="11" hidden="1">{"MONA",#N/A,FALSE,"S"}</definedName>
    <definedName name="jhgf" localSheetId="14" hidden="1">{"MONA",#N/A,FALSE,"S"}</definedName>
    <definedName name="jhgf" localSheetId="15" hidden="1">{"MONA",#N/A,FALSE,"S"}</definedName>
    <definedName name="jhgf" localSheetId="17" hidden="1">{"MONA",#N/A,FALSE,"S"}</definedName>
    <definedName name="jhgf" hidden="1">{"MONA",#N/A,FALSE,"S"}</definedName>
    <definedName name="jj" localSheetId="21" hidden="1">{"Riqfin97",#N/A,FALSE,"Tran";"Riqfinpro",#N/A,FALSE,"Tran"}</definedName>
    <definedName name="jj" localSheetId="22" hidden="1">{"Riqfin97",#N/A,FALSE,"Tran";"Riqfinpro",#N/A,FALSE,"Tran"}</definedName>
    <definedName name="jj" localSheetId="24" hidden="1">{"Riqfin97",#N/A,FALSE,"Tran";"Riqfinpro",#N/A,FALSE,"Tran"}</definedName>
    <definedName name="jj" localSheetId="25" hidden="1">{"Riqfin97",#N/A,FALSE,"Tran";"Riqfinpro",#N/A,FALSE,"Tran"}</definedName>
    <definedName name="jj" localSheetId="26" hidden="1">{"Riqfin97",#N/A,FALSE,"Tran";"Riqfinpro",#N/A,FALSE,"Tran"}</definedName>
    <definedName name="jj" localSheetId="27" hidden="1">{"Riqfin97",#N/A,FALSE,"Tran";"Riqfinpro",#N/A,FALSE,"Tran"}</definedName>
    <definedName name="jj" localSheetId="29" hidden="1">{"Riqfin97",#N/A,FALSE,"Tran";"Riqfinpro",#N/A,FALSE,"Tran"}</definedName>
    <definedName name="jj" localSheetId="30" hidden="1">{"Riqfin97",#N/A,FALSE,"Tran";"Riqfinpro",#N/A,FALSE,"Tran"}</definedName>
    <definedName name="jj" localSheetId="31" hidden="1">{"Riqfin97",#N/A,FALSE,"Tran";"Riqfinpro",#N/A,FALSE,"Tran"}</definedName>
    <definedName name="jj" localSheetId="32" hidden="1">{"Riqfin97",#N/A,FALSE,"Tran";"Riqfinpro",#N/A,FALSE,"Tran"}</definedName>
    <definedName name="jj" localSheetId="33" hidden="1">{"Riqfin97",#N/A,FALSE,"Tran";"Riqfinpro",#N/A,FALSE,"Tran"}</definedName>
    <definedName name="jj" localSheetId="34" hidden="1">{"Riqfin97",#N/A,FALSE,"Tran";"Riqfinpro",#N/A,FALSE,"Tran"}</definedName>
    <definedName name="jj" localSheetId="35" hidden="1">{"Riqfin97",#N/A,FALSE,"Tran";"Riqfinpro",#N/A,FALSE,"Tran"}</definedName>
    <definedName name="jj" localSheetId="7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localSheetId="15" hidden="1">{"Riqfin97",#N/A,FALSE,"Tran";"Riqfinpro",#N/A,FALSE,"Tran"}</definedName>
    <definedName name="jj" localSheetId="17" hidden="1">{"Riqfin97",#N/A,FALSE,"Tran";"Riqfinpro",#N/A,FALSE,"Tran"}</definedName>
    <definedName name="jj" hidden="1">{"Riqfin97",#N/A,FALSE,"Tran";"Riqfinpro",#N/A,FALSE,"Tran"}</definedName>
    <definedName name="jjj" localSheetId="21" hidden="1">[47]M!#REF!</definedName>
    <definedName name="jjj" localSheetId="24" hidden="1">[48]M!#REF!</definedName>
    <definedName name="jjj" localSheetId="25" hidden="1">[44]M!#REF!</definedName>
    <definedName name="jjj" localSheetId="26" hidden="1">[47]M!#REF!</definedName>
    <definedName name="jjj" localSheetId="27" hidden="1">[47]M!#REF!</definedName>
    <definedName name="jjj" localSheetId="29" hidden="1">[47]M!#REF!</definedName>
    <definedName name="jjj" localSheetId="30" hidden="1">[47]M!#REF!</definedName>
    <definedName name="jjj" localSheetId="31" hidden="1">[48]M!#REF!</definedName>
    <definedName name="jjj" localSheetId="33" hidden="1">[44]M!#REF!</definedName>
    <definedName name="jjj" localSheetId="35" hidden="1">[44]M!#REF!</definedName>
    <definedName name="jjj" localSheetId="7" hidden="1">[47]M!#REF!</definedName>
    <definedName name="jjj" localSheetId="10" hidden="1">[47]M!#REF!</definedName>
    <definedName name="jjj" localSheetId="13" hidden="1">[47]M!#REF!</definedName>
    <definedName name="jjj" localSheetId="15" hidden="1">[47]M!#REF!</definedName>
    <definedName name="jjj" localSheetId="17" hidden="1">[47]M!#REF!</definedName>
    <definedName name="jjj" hidden="1">[47]M!#REF!</definedName>
    <definedName name="jjjjjj" localSheetId="21" hidden="1">'[40]J(Priv.Cap)'!#REF!</definedName>
    <definedName name="jjjjjj" localSheetId="25" hidden="1">'[41]J(Priv.Cap)'!#REF!</definedName>
    <definedName name="jjjjjj" localSheetId="26" hidden="1">'[40]J(Priv.Cap)'!#REF!</definedName>
    <definedName name="jjjjjj" localSheetId="27" hidden="1">'[40]J(Priv.Cap)'!#REF!</definedName>
    <definedName name="jjjjjj" localSheetId="29" hidden="1">'[40]J(Priv.Cap)'!#REF!</definedName>
    <definedName name="jjjjjj" localSheetId="30" hidden="1">'[40]J(Priv.Cap)'!#REF!</definedName>
    <definedName name="jjjjjj" localSheetId="33" hidden="1">'[41]J(Priv.Cap)'!#REF!</definedName>
    <definedName name="jjjjjj" localSheetId="35" hidden="1">'[41]J(Priv.Cap)'!#REF!</definedName>
    <definedName name="jjjjjj" localSheetId="7" hidden="1">'[40]J(Priv.Cap)'!#REF!</definedName>
    <definedName name="jjjjjj" localSheetId="10" hidden="1">'[40]J(Priv.Cap)'!#REF!</definedName>
    <definedName name="jjjjjj" localSheetId="13" hidden="1">'[40]J(Priv.Cap)'!#REF!</definedName>
    <definedName name="jjjjjj" localSheetId="15" hidden="1">'[40]J(Priv.Cap)'!#REF!</definedName>
    <definedName name="jjjjjj" localSheetId="17" hidden="1">'[40]J(Priv.Cap)'!#REF!</definedName>
    <definedName name="jjjjjj" hidden="1">'[40]J(Priv.Cap)'!#REF!</definedName>
    <definedName name="kjg" localSheetId="21" hidden="1">{#N/A,#N/A,FALSE,"SimInp1";#N/A,#N/A,FALSE,"SimInp2";#N/A,#N/A,FALSE,"SimOut1";#N/A,#N/A,FALSE,"SimOut2";#N/A,#N/A,FALSE,"SimOut3";#N/A,#N/A,FALSE,"SimOut4";#N/A,#N/A,FALSE,"SimOut5"}</definedName>
    <definedName name="kjg" localSheetId="22" hidden="1">{#N/A,#N/A,FALSE,"SimInp1";#N/A,#N/A,FALSE,"SimInp2";#N/A,#N/A,FALSE,"SimOut1";#N/A,#N/A,FALSE,"SimOut2";#N/A,#N/A,FALSE,"SimOut3";#N/A,#N/A,FALSE,"SimOut4";#N/A,#N/A,FALSE,"SimOut5"}</definedName>
    <definedName name="kjg" localSheetId="24" hidden="1">{#N/A,#N/A,FALSE,"SimInp1";#N/A,#N/A,FALSE,"SimInp2";#N/A,#N/A,FALSE,"SimOut1";#N/A,#N/A,FALSE,"SimOut2";#N/A,#N/A,FALSE,"SimOut3";#N/A,#N/A,FALSE,"SimOut4";#N/A,#N/A,FALSE,"SimOut5"}</definedName>
    <definedName name="kjg" localSheetId="25" hidden="1">{#N/A,#N/A,FALSE,"SimInp1";#N/A,#N/A,FALSE,"SimInp2";#N/A,#N/A,FALSE,"SimOut1";#N/A,#N/A,FALSE,"SimOut2";#N/A,#N/A,FALSE,"SimOut3";#N/A,#N/A,FALSE,"SimOut4";#N/A,#N/A,FALSE,"SimOut5"}</definedName>
    <definedName name="kjg" localSheetId="26" hidden="1">{#N/A,#N/A,FALSE,"SimInp1";#N/A,#N/A,FALSE,"SimInp2";#N/A,#N/A,FALSE,"SimOut1";#N/A,#N/A,FALSE,"SimOut2";#N/A,#N/A,FALSE,"SimOut3";#N/A,#N/A,FALSE,"SimOut4";#N/A,#N/A,FALSE,"SimOut5"}</definedName>
    <definedName name="kjg" localSheetId="27" hidden="1">{#N/A,#N/A,FALSE,"SimInp1";#N/A,#N/A,FALSE,"SimInp2";#N/A,#N/A,FALSE,"SimOut1";#N/A,#N/A,FALSE,"SimOut2";#N/A,#N/A,FALSE,"SimOut3";#N/A,#N/A,FALSE,"SimOut4";#N/A,#N/A,FALSE,"SimOut5"}</definedName>
    <definedName name="kjg" localSheetId="29" hidden="1">{#N/A,#N/A,FALSE,"SimInp1";#N/A,#N/A,FALSE,"SimInp2";#N/A,#N/A,FALSE,"SimOut1";#N/A,#N/A,FALSE,"SimOut2";#N/A,#N/A,FALSE,"SimOut3";#N/A,#N/A,FALSE,"SimOut4";#N/A,#N/A,FALSE,"SimOut5"}</definedName>
    <definedName name="kjg" localSheetId="30" hidden="1">{#N/A,#N/A,FALSE,"SimInp1";#N/A,#N/A,FALSE,"SimInp2";#N/A,#N/A,FALSE,"SimOut1";#N/A,#N/A,FALSE,"SimOut2";#N/A,#N/A,FALSE,"SimOut3";#N/A,#N/A,FALSE,"SimOut4";#N/A,#N/A,FALSE,"SimOut5"}</definedName>
    <definedName name="kjg" localSheetId="31" hidden="1">{#N/A,#N/A,FALSE,"SimInp1";#N/A,#N/A,FALSE,"SimInp2";#N/A,#N/A,FALSE,"SimOut1";#N/A,#N/A,FALSE,"SimOut2";#N/A,#N/A,FALSE,"SimOut3";#N/A,#N/A,FALSE,"SimOut4";#N/A,#N/A,FALSE,"SimOut5"}</definedName>
    <definedName name="kjg" localSheetId="32" hidden="1">{#N/A,#N/A,FALSE,"SimInp1";#N/A,#N/A,FALSE,"SimInp2";#N/A,#N/A,FALSE,"SimOut1";#N/A,#N/A,FALSE,"SimOut2";#N/A,#N/A,FALSE,"SimOut3";#N/A,#N/A,FALSE,"SimOut4";#N/A,#N/A,FALSE,"SimOut5"}</definedName>
    <definedName name="kjg" localSheetId="33" hidden="1">{#N/A,#N/A,FALSE,"SimInp1";#N/A,#N/A,FALSE,"SimInp2";#N/A,#N/A,FALSE,"SimOut1";#N/A,#N/A,FALSE,"SimOut2";#N/A,#N/A,FALSE,"SimOut3";#N/A,#N/A,FALSE,"SimOut4";#N/A,#N/A,FALSE,"SimOut5"}</definedName>
    <definedName name="kjg" localSheetId="34" hidden="1">{#N/A,#N/A,FALSE,"SimInp1";#N/A,#N/A,FALSE,"SimInp2";#N/A,#N/A,FALSE,"SimOut1";#N/A,#N/A,FALSE,"SimOut2";#N/A,#N/A,FALSE,"SimOut3";#N/A,#N/A,FALSE,"SimOut4";#N/A,#N/A,FALSE,"SimOut5"}</definedName>
    <definedName name="kjg" localSheetId="35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15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21" hidden="1">{"Tab1",#N/A,FALSE,"P";"Tab2",#N/A,FALSE,"P"}</definedName>
    <definedName name="kk" localSheetId="22" hidden="1">{"Tab1",#N/A,FALSE,"P";"Tab2",#N/A,FALSE,"P"}</definedName>
    <definedName name="kk" localSheetId="24" hidden="1">{"Tab1",#N/A,FALSE,"P";"Tab2",#N/A,FALSE,"P"}</definedName>
    <definedName name="kk" localSheetId="25" hidden="1">{"Tab1",#N/A,FALSE,"P";"Tab2",#N/A,FALSE,"P"}</definedName>
    <definedName name="kk" localSheetId="26" hidden="1">{"Tab1",#N/A,FALSE,"P";"Tab2",#N/A,FALSE,"P"}</definedName>
    <definedName name="kk" localSheetId="27" hidden="1">{"Tab1",#N/A,FALSE,"P";"Tab2",#N/A,FALSE,"P"}</definedName>
    <definedName name="kk" localSheetId="29" hidden="1">{"Tab1",#N/A,FALSE,"P";"Tab2",#N/A,FALSE,"P"}</definedName>
    <definedName name="kk" localSheetId="30" hidden="1">{"Tab1",#N/A,FALSE,"P";"Tab2",#N/A,FALSE,"P"}</definedName>
    <definedName name="kk" localSheetId="31" hidden="1">{"Tab1",#N/A,FALSE,"P";"Tab2",#N/A,FALSE,"P"}</definedName>
    <definedName name="kk" localSheetId="32" hidden="1">{"Tab1",#N/A,FALSE,"P";"Tab2",#N/A,FALSE,"P"}</definedName>
    <definedName name="kk" localSheetId="33" hidden="1">{"Tab1",#N/A,FALSE,"P";"Tab2",#N/A,FALSE,"P"}</definedName>
    <definedName name="kk" localSheetId="34" hidden="1">{"Tab1",#N/A,FALSE,"P";"Tab2",#N/A,FALSE,"P"}</definedName>
    <definedName name="kk" localSheetId="35" hidden="1">{"Tab1",#N/A,FALSE,"P";"Tab2",#N/A,FALSE,"P"}</definedName>
    <definedName name="kk" localSheetId="7" hidden="1">{"Tab1",#N/A,FALSE,"P";"Tab2",#N/A,FALSE,"P"}</definedName>
    <definedName name="kk" localSheetId="10" hidden="1">{"Tab1",#N/A,FALSE,"P";"Tab2",#N/A,FALSE,"P"}</definedName>
    <definedName name="kk" localSheetId="11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localSheetId="15" hidden="1">{"Tab1",#N/A,FALSE,"P";"Tab2",#N/A,FALSE,"P"}</definedName>
    <definedName name="kk" localSheetId="17" hidden="1">{"Tab1",#N/A,FALSE,"P";"Tab2",#N/A,FALSE,"P"}</definedName>
    <definedName name="kk" hidden="1">{"Tab1",#N/A,FALSE,"P";"Tab2",#N/A,FALSE,"P"}</definedName>
    <definedName name="kkk" localSheetId="21" hidden="1">{"Tab1",#N/A,FALSE,"P";"Tab2",#N/A,FALSE,"P"}</definedName>
    <definedName name="kkk" localSheetId="22" hidden="1">{"Tab1",#N/A,FALSE,"P";"Tab2",#N/A,FALSE,"P"}</definedName>
    <definedName name="kkk" localSheetId="24" hidden="1">{"Tab1",#N/A,FALSE,"P";"Tab2",#N/A,FALSE,"P"}</definedName>
    <definedName name="kkk" localSheetId="25" hidden="1">{"Tab1",#N/A,FALSE,"P";"Tab2",#N/A,FALSE,"P"}</definedName>
    <definedName name="kkk" localSheetId="26" hidden="1">{"Tab1",#N/A,FALSE,"P";"Tab2",#N/A,FALSE,"P"}</definedName>
    <definedName name="kkk" localSheetId="27" hidden="1">{"Tab1",#N/A,FALSE,"P";"Tab2",#N/A,FALSE,"P"}</definedName>
    <definedName name="kkk" localSheetId="29" hidden="1">{"Tab1",#N/A,FALSE,"P";"Tab2",#N/A,FALSE,"P"}</definedName>
    <definedName name="kkk" localSheetId="30" hidden="1">{"Tab1",#N/A,FALSE,"P";"Tab2",#N/A,FALSE,"P"}</definedName>
    <definedName name="kkk" localSheetId="31" hidden="1">{"Tab1",#N/A,FALSE,"P";"Tab2",#N/A,FALSE,"P"}</definedName>
    <definedName name="kkk" localSheetId="32" hidden="1">{"Tab1",#N/A,FALSE,"P";"Tab2",#N/A,FALSE,"P"}</definedName>
    <definedName name="kkk" localSheetId="33" hidden="1">{"Tab1",#N/A,FALSE,"P";"Tab2",#N/A,FALSE,"P"}</definedName>
    <definedName name="kkk" localSheetId="34" hidden="1">{"Tab1",#N/A,FALSE,"P";"Tab2",#N/A,FALSE,"P"}</definedName>
    <definedName name="kkk" localSheetId="35" hidden="1">{"Tab1",#N/A,FALSE,"P";"Tab2",#N/A,FALSE,"P"}</definedName>
    <definedName name="kkk" localSheetId="7" hidden="1">{"Tab1",#N/A,FALSE,"P";"Tab2",#N/A,FALSE,"P"}</definedName>
    <definedName name="kkk" localSheetId="10" hidden="1">{"Tab1",#N/A,FALSE,"P";"Tab2",#N/A,FALSE,"P"}</definedName>
    <definedName name="kkk" localSheetId="11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localSheetId="15" hidden="1">{"Tab1",#N/A,FALSE,"P";"Tab2",#N/A,FALSE,"P"}</definedName>
    <definedName name="kkk" localSheetId="17" hidden="1">{"Tab1",#N/A,FALSE,"P";"Tab2",#N/A,FALSE,"P"}</definedName>
    <definedName name="kkk" hidden="1">{"Tab1",#N/A,FALSE,"P";"Tab2",#N/A,FALSE,"P"}</definedName>
    <definedName name="kkkk" localSheetId="21" hidden="1">[36]M!#REF!</definedName>
    <definedName name="kkkk" localSheetId="24" hidden="1">[49]M!#REF!</definedName>
    <definedName name="kkkk" localSheetId="25" hidden="1">[48]M!#REF!</definedName>
    <definedName name="kkkk" localSheetId="26" hidden="1">[36]M!#REF!</definedName>
    <definedName name="kkkk" localSheetId="27" hidden="1">[36]M!#REF!</definedName>
    <definedName name="kkkk" localSheetId="29" hidden="1">[36]M!#REF!</definedName>
    <definedName name="kkkk" localSheetId="30" hidden="1">[36]M!#REF!</definedName>
    <definedName name="kkkk" localSheetId="31" hidden="1">[49]M!#REF!</definedName>
    <definedName name="kkkk" localSheetId="33" hidden="1">[48]M!#REF!</definedName>
    <definedName name="kkkk" localSheetId="35" hidden="1">[48]M!#REF!</definedName>
    <definedName name="kkkk" localSheetId="7" hidden="1">[36]M!#REF!</definedName>
    <definedName name="kkkk" localSheetId="10" hidden="1">[36]M!#REF!</definedName>
    <definedName name="kkkk" localSheetId="13" hidden="1">[36]M!#REF!</definedName>
    <definedName name="kkkk" localSheetId="15" hidden="1">[36]M!#REF!</definedName>
    <definedName name="kkkk" localSheetId="17" hidden="1">[36]M!#REF!</definedName>
    <definedName name="kkkk" hidden="1">[36]M!#REF!</definedName>
    <definedName name="kkkkk" hidden="1">'[50]J(Priv.Cap)'!#REF!</definedName>
    <definedName name="ll" localSheetId="21" hidden="1">{"Tab1",#N/A,FALSE,"P";"Tab2",#N/A,FALSE,"P"}</definedName>
    <definedName name="ll" localSheetId="22" hidden="1">{"Tab1",#N/A,FALSE,"P";"Tab2",#N/A,FALSE,"P"}</definedName>
    <definedName name="ll" localSheetId="24" hidden="1">{"Tab1",#N/A,FALSE,"P";"Tab2",#N/A,FALSE,"P"}</definedName>
    <definedName name="ll" localSheetId="25" hidden="1">{"Tab1",#N/A,FALSE,"P";"Tab2",#N/A,FALSE,"P"}</definedName>
    <definedName name="ll" localSheetId="26" hidden="1">{"Tab1",#N/A,FALSE,"P";"Tab2",#N/A,FALSE,"P"}</definedName>
    <definedName name="ll" localSheetId="27" hidden="1">{"Tab1",#N/A,FALSE,"P";"Tab2",#N/A,FALSE,"P"}</definedName>
    <definedName name="ll" localSheetId="29" hidden="1">{"Tab1",#N/A,FALSE,"P";"Tab2",#N/A,FALSE,"P"}</definedName>
    <definedName name="ll" localSheetId="30" hidden="1">{"Tab1",#N/A,FALSE,"P";"Tab2",#N/A,FALSE,"P"}</definedName>
    <definedName name="ll" localSheetId="31" hidden="1">{"Tab1",#N/A,FALSE,"P";"Tab2",#N/A,FALSE,"P"}</definedName>
    <definedName name="ll" localSheetId="32" hidden="1">{"Tab1",#N/A,FALSE,"P";"Tab2",#N/A,FALSE,"P"}</definedName>
    <definedName name="ll" localSheetId="33" hidden="1">{"Tab1",#N/A,FALSE,"P";"Tab2",#N/A,FALSE,"P"}</definedName>
    <definedName name="ll" localSheetId="34" hidden="1">{"Tab1",#N/A,FALSE,"P";"Tab2",#N/A,FALSE,"P"}</definedName>
    <definedName name="ll" localSheetId="35" hidden="1">{"Tab1",#N/A,FALSE,"P";"Tab2",#N/A,FALSE,"P"}</definedName>
    <definedName name="ll" localSheetId="7" hidden="1">{"Tab1",#N/A,FALSE,"P";"Tab2",#N/A,FALSE,"P"}</definedName>
    <definedName name="ll" localSheetId="10" hidden="1">{"Tab1",#N/A,FALSE,"P";"Tab2",#N/A,FALSE,"P"}</definedName>
    <definedName name="ll" localSheetId="11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localSheetId="15" hidden="1">{"Tab1",#N/A,FALSE,"P";"Tab2",#N/A,FALSE,"P"}</definedName>
    <definedName name="ll" localSheetId="17" hidden="1">{"Tab1",#N/A,FALSE,"P";"Tab2",#N/A,FALSE,"P"}</definedName>
    <definedName name="ll" hidden="1">{"Tab1",#N/A,FALSE,"P";"Tab2",#N/A,FALSE,"P"}</definedName>
    <definedName name="lll" localSheetId="21" hidden="1">{"Riqfin97",#N/A,FALSE,"Tran";"Riqfinpro",#N/A,FALSE,"Tran"}</definedName>
    <definedName name="lll" localSheetId="22" hidden="1">{"Riqfin97",#N/A,FALSE,"Tran";"Riqfinpro",#N/A,FALSE,"Tran"}</definedName>
    <definedName name="lll" localSheetId="24" hidden="1">{"Riqfin97",#N/A,FALSE,"Tran";"Riqfinpro",#N/A,FALSE,"Tran"}</definedName>
    <definedName name="lll" localSheetId="25" hidden="1">{"Riqfin97",#N/A,FALSE,"Tran";"Riqfinpro",#N/A,FALSE,"Tran"}</definedName>
    <definedName name="lll" localSheetId="26" hidden="1">{"Riqfin97",#N/A,FALSE,"Tran";"Riqfinpro",#N/A,FALSE,"Tran"}</definedName>
    <definedName name="lll" localSheetId="27" hidden="1">{"Riqfin97",#N/A,FALSE,"Tran";"Riqfinpro",#N/A,FALSE,"Tran"}</definedName>
    <definedName name="lll" localSheetId="29" hidden="1">{"Riqfin97",#N/A,FALSE,"Tran";"Riqfinpro",#N/A,FALSE,"Tran"}</definedName>
    <definedName name="lll" localSheetId="30" hidden="1">{"Riqfin97",#N/A,FALSE,"Tran";"Riqfinpro",#N/A,FALSE,"Tran"}</definedName>
    <definedName name="lll" localSheetId="31" hidden="1">{"Riqfin97",#N/A,FALSE,"Tran";"Riqfinpro",#N/A,FALSE,"Tran"}</definedName>
    <definedName name="lll" localSheetId="32" hidden="1">{"Riqfin97",#N/A,FALSE,"Tran";"Riqfinpro",#N/A,FALSE,"Tran"}</definedName>
    <definedName name="lll" localSheetId="33" hidden="1">{"Riqfin97",#N/A,FALSE,"Tran";"Riqfinpro",#N/A,FALSE,"Tran"}</definedName>
    <definedName name="lll" localSheetId="34" hidden="1">{"Riqfin97",#N/A,FALSE,"Tran";"Riqfinpro",#N/A,FALSE,"Tran"}</definedName>
    <definedName name="lll" localSheetId="35" hidden="1">{"Riqfin97",#N/A,FALSE,"Tran";"Riqfinpro",#N/A,FALSE,"Tran"}</definedName>
    <definedName name="lll" localSheetId="7" hidden="1">{"Riqfin97",#N/A,FALSE,"Tran";"Riqfinpro",#N/A,FALSE,"Tran"}</definedName>
    <definedName name="lll" localSheetId="10" hidden="1">{"Riqfin97",#N/A,FALSE,"Tran";"Riqfinpro",#N/A,FALSE,"Tran"}</definedName>
    <definedName name="lll" localSheetId="11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localSheetId="15" hidden="1">{"Riqfin97",#N/A,FALSE,"Tran";"Riqfinpro",#N/A,FALSE,"Tran"}</definedName>
    <definedName name="lll" localSheetId="17" hidden="1">{"Riqfin97",#N/A,FALSE,"Tran";"Riqfinpro",#N/A,FALSE,"Tran"}</definedName>
    <definedName name="lll" hidden="1">{"Riqfin97",#N/A,FALSE,"Tran";"Riqfinpro",#N/A,FALSE,"Tran"}</definedName>
    <definedName name="llll" localSheetId="21" hidden="1">[47]M!#REF!</definedName>
    <definedName name="llll" localSheetId="24" hidden="1">[48]M!#REF!</definedName>
    <definedName name="llll" localSheetId="25" hidden="1">[44]M!#REF!</definedName>
    <definedName name="llll" localSheetId="26" hidden="1">[51]M!#REF!</definedName>
    <definedName name="llll" localSheetId="27" hidden="1">[51]M!#REF!</definedName>
    <definedName name="llll" localSheetId="29" hidden="1">[47]M!#REF!</definedName>
    <definedName name="llll" localSheetId="30" hidden="1">[47]M!#REF!</definedName>
    <definedName name="llll" localSheetId="31" hidden="1">[48]M!#REF!</definedName>
    <definedName name="llll" localSheetId="32" hidden="1">[47]M!#REF!</definedName>
    <definedName name="llll" localSheetId="33" hidden="1">[44]M!#REF!</definedName>
    <definedName name="llll" localSheetId="35" hidden="1">[47]M!#REF!</definedName>
    <definedName name="llll" localSheetId="7" hidden="1">[51]M!#REF!</definedName>
    <definedName name="llll" localSheetId="10" hidden="1">[47]M!#REF!</definedName>
    <definedName name="llll" localSheetId="13" hidden="1">[47]M!#REF!</definedName>
    <definedName name="llll" localSheetId="15" hidden="1">[51]M!#REF!</definedName>
    <definedName name="llll" localSheetId="17" hidden="1">[51]M!#REF!</definedName>
    <definedName name="llll" hidden="1">[51]M!#REF!</definedName>
    <definedName name="mf" localSheetId="21" hidden="1">{"Tab1",#N/A,FALSE,"P";"Tab2",#N/A,FALSE,"P"}</definedName>
    <definedName name="mf" localSheetId="22" hidden="1">{"Tab1",#N/A,FALSE,"P";"Tab2",#N/A,FALSE,"P"}</definedName>
    <definedName name="mf" localSheetId="24" hidden="1">{"Tab1",#N/A,FALSE,"P";"Tab2",#N/A,FALSE,"P"}</definedName>
    <definedName name="mf" localSheetId="25" hidden="1">{"Tab1",#N/A,FALSE,"P";"Tab2",#N/A,FALSE,"P"}</definedName>
    <definedName name="mf" localSheetId="26" hidden="1">{"Tab1",#N/A,FALSE,"P";"Tab2",#N/A,FALSE,"P"}</definedName>
    <definedName name="mf" localSheetId="27" hidden="1">{"Tab1",#N/A,FALSE,"P";"Tab2",#N/A,FALSE,"P"}</definedName>
    <definedName name="mf" localSheetId="29" hidden="1">{"Tab1",#N/A,FALSE,"P";"Tab2",#N/A,FALSE,"P"}</definedName>
    <definedName name="mf" localSheetId="30" hidden="1">{"Tab1",#N/A,FALSE,"P";"Tab2",#N/A,FALSE,"P"}</definedName>
    <definedName name="mf" localSheetId="31" hidden="1">{"Tab1",#N/A,FALSE,"P";"Tab2",#N/A,FALSE,"P"}</definedName>
    <definedName name="mf" localSheetId="32" hidden="1">{"Tab1",#N/A,FALSE,"P";"Tab2",#N/A,FALSE,"P"}</definedName>
    <definedName name="mf" localSheetId="33" hidden="1">{"Tab1",#N/A,FALSE,"P";"Tab2",#N/A,FALSE,"P"}</definedName>
    <definedName name="mf" localSheetId="34" hidden="1">{"Tab1",#N/A,FALSE,"P";"Tab2",#N/A,FALSE,"P"}</definedName>
    <definedName name="mf" localSheetId="35" hidden="1">{"Tab1",#N/A,FALSE,"P";"Tab2",#N/A,FALSE,"P"}</definedName>
    <definedName name="mf" localSheetId="7" hidden="1">{"Tab1",#N/A,FALSE,"P";"Tab2",#N/A,FALSE,"P"}</definedName>
    <definedName name="mf" localSheetId="10" hidden="1">{"Tab1",#N/A,FALSE,"P";"Tab2",#N/A,FALSE,"P"}</definedName>
    <definedName name="mf" localSheetId="11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localSheetId="15" hidden="1">{"Tab1",#N/A,FALSE,"P";"Tab2",#N/A,FALSE,"P"}</definedName>
    <definedName name="mf" localSheetId="17" hidden="1">{"Tab1",#N/A,FALSE,"P";"Tab2",#N/A,FALSE,"P"}</definedName>
    <definedName name="mf" hidden="1">{"Tab1",#N/A,FALSE,"P";"Tab2",#N/A,FALSE,"P"}</definedName>
    <definedName name="mmm" localSheetId="21" hidden="1">{"Riqfin97",#N/A,FALSE,"Tran";"Riqfinpro",#N/A,FALSE,"Tran"}</definedName>
    <definedName name="mmm" localSheetId="22" hidden="1">{"Riqfin97",#N/A,FALSE,"Tran";"Riqfinpro",#N/A,FALSE,"Tran"}</definedName>
    <definedName name="mmm" localSheetId="24" hidden="1">{"Riqfin97",#N/A,FALSE,"Tran";"Riqfinpro",#N/A,FALSE,"Tran"}</definedName>
    <definedName name="mmm" localSheetId="25" hidden="1">{"Riqfin97",#N/A,FALSE,"Tran";"Riqfinpro",#N/A,FALSE,"Tran"}</definedName>
    <definedName name="mmm" localSheetId="26" hidden="1">{"Riqfin97",#N/A,FALSE,"Tran";"Riqfinpro",#N/A,FALSE,"Tran"}</definedName>
    <definedName name="mmm" localSheetId="27" hidden="1">{"Riqfin97",#N/A,FALSE,"Tran";"Riqfinpro",#N/A,FALSE,"Tran"}</definedName>
    <definedName name="mmm" localSheetId="29" hidden="1">{"Riqfin97",#N/A,FALSE,"Tran";"Riqfinpro",#N/A,FALSE,"Tran"}</definedName>
    <definedName name="mmm" localSheetId="30" hidden="1">{"Riqfin97",#N/A,FALSE,"Tran";"Riqfinpro",#N/A,FALSE,"Tran"}</definedName>
    <definedName name="mmm" localSheetId="31" hidden="1">{"Riqfin97",#N/A,FALSE,"Tran";"Riqfinpro",#N/A,FALSE,"Tran"}</definedName>
    <definedName name="mmm" localSheetId="32" hidden="1">{"Riqfin97",#N/A,FALSE,"Tran";"Riqfinpro",#N/A,FALSE,"Tran"}</definedName>
    <definedName name="mmm" localSheetId="33" hidden="1">{"Riqfin97",#N/A,FALSE,"Tran";"Riqfinpro",#N/A,FALSE,"Tran"}</definedName>
    <definedName name="mmm" localSheetId="34" hidden="1">{"Riqfin97",#N/A,FALSE,"Tran";"Riqfinpro",#N/A,FALSE,"Tran"}</definedName>
    <definedName name="mmm" localSheetId="35" hidden="1">{"Riqfin97",#N/A,FALSE,"Tran";"Riqfinpro",#N/A,FALSE,"Tran"}</definedName>
    <definedName name="mmm" localSheetId="7" hidden="1">{"Riqfin97",#N/A,FALSE,"Tran";"Riqfinpro",#N/A,FALSE,"Tran"}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localSheetId="15" hidden="1">{"Riqfin97",#N/A,FALSE,"Tran";"Riqfinpro",#N/A,FALSE,"Tran"}</definedName>
    <definedName name="mmm" localSheetId="17" hidden="1">{"Riqfin97",#N/A,FALSE,"Tran";"Riqfinpro",#N/A,FALSE,"Tran"}</definedName>
    <definedName name="mmm" hidden="1">{"Riqfin97",#N/A,FALSE,"Tran";"Riqfinpro",#N/A,FALSE,"Tran"}</definedName>
    <definedName name="mmmm" localSheetId="21" hidden="1">{"Tab1",#N/A,FALSE,"P";"Tab2",#N/A,FALSE,"P"}</definedName>
    <definedName name="mmmm" localSheetId="22" hidden="1">{"Tab1",#N/A,FALSE,"P";"Tab2",#N/A,FALSE,"P"}</definedName>
    <definedName name="mmmm" localSheetId="24" hidden="1">{"Tab1",#N/A,FALSE,"P";"Tab2",#N/A,FALSE,"P"}</definedName>
    <definedName name="mmmm" localSheetId="25" hidden="1">{"Tab1",#N/A,FALSE,"P";"Tab2",#N/A,FALSE,"P"}</definedName>
    <definedName name="mmmm" localSheetId="26" hidden="1">{"Tab1",#N/A,FALSE,"P";"Tab2",#N/A,FALSE,"P"}</definedName>
    <definedName name="mmmm" localSheetId="27" hidden="1">{"Tab1",#N/A,FALSE,"P";"Tab2",#N/A,FALSE,"P"}</definedName>
    <definedName name="mmmm" localSheetId="29" hidden="1">{"Tab1",#N/A,FALSE,"P";"Tab2",#N/A,FALSE,"P"}</definedName>
    <definedName name="mmmm" localSheetId="30" hidden="1">{"Tab1",#N/A,FALSE,"P";"Tab2",#N/A,FALSE,"P"}</definedName>
    <definedName name="mmmm" localSheetId="31" hidden="1">{"Tab1",#N/A,FALSE,"P";"Tab2",#N/A,FALSE,"P"}</definedName>
    <definedName name="mmmm" localSheetId="32" hidden="1">{"Tab1",#N/A,FALSE,"P";"Tab2",#N/A,FALSE,"P"}</definedName>
    <definedName name="mmmm" localSheetId="33" hidden="1">{"Tab1",#N/A,FALSE,"P";"Tab2",#N/A,FALSE,"P"}</definedName>
    <definedName name="mmmm" localSheetId="34" hidden="1">{"Tab1",#N/A,FALSE,"P";"Tab2",#N/A,FALSE,"P"}</definedName>
    <definedName name="mmmm" localSheetId="35" hidden="1">{"Tab1",#N/A,FALSE,"P";"Tab2",#N/A,FALSE,"P"}</definedName>
    <definedName name="mmmm" localSheetId="7" hidden="1">{"Tab1",#N/A,FALSE,"P";"Tab2",#N/A,FALSE,"P"}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localSheetId="15" hidden="1">{"Tab1",#N/A,FALSE,"P";"Tab2",#N/A,FALSE,"P"}</definedName>
    <definedName name="mmmm" localSheetId="17" hidden="1">{"Tab1",#N/A,FALSE,"P";"Tab2",#N/A,FALSE,"P"}</definedName>
    <definedName name="mmmm" hidden="1">{"Tab1",#N/A,FALSE,"P";"Tab2",#N/A,FALSE,"P"}</definedName>
    <definedName name="nfrtrs" hidden="1">[1]WB!$Q$257:$AK$257</definedName>
    <definedName name="nn" localSheetId="21" hidden="1">{"Riqfin97",#N/A,FALSE,"Tran";"Riqfinpro",#N/A,FALSE,"Tran"}</definedName>
    <definedName name="nn" localSheetId="22" hidden="1">{"Riqfin97",#N/A,FALSE,"Tran";"Riqfinpro",#N/A,FALSE,"Tran"}</definedName>
    <definedName name="nn" localSheetId="24" hidden="1">{"Riqfin97",#N/A,FALSE,"Tran";"Riqfinpro",#N/A,FALSE,"Tran"}</definedName>
    <definedName name="nn" localSheetId="25" hidden="1">{"Riqfin97",#N/A,FALSE,"Tran";"Riqfinpro",#N/A,FALSE,"Tran"}</definedName>
    <definedName name="nn" localSheetId="26" hidden="1">{"Riqfin97",#N/A,FALSE,"Tran";"Riqfinpro",#N/A,FALSE,"Tran"}</definedName>
    <definedName name="nn" localSheetId="27" hidden="1">{"Riqfin97",#N/A,FALSE,"Tran";"Riqfinpro",#N/A,FALSE,"Tran"}</definedName>
    <definedName name="nn" localSheetId="29" hidden="1">{"Riqfin97",#N/A,FALSE,"Tran";"Riqfinpro",#N/A,FALSE,"Tran"}</definedName>
    <definedName name="nn" localSheetId="30" hidden="1">{"Riqfin97",#N/A,FALSE,"Tran";"Riqfinpro",#N/A,FALSE,"Tran"}</definedName>
    <definedName name="nn" localSheetId="31" hidden="1">{"Riqfin97",#N/A,FALSE,"Tran";"Riqfinpro",#N/A,FALSE,"Tran"}</definedName>
    <definedName name="nn" localSheetId="32" hidden="1">{"Riqfin97",#N/A,FALSE,"Tran";"Riqfinpro",#N/A,FALSE,"Tran"}</definedName>
    <definedName name="nn" localSheetId="33" hidden="1">{"Riqfin97",#N/A,FALSE,"Tran";"Riqfinpro",#N/A,FALSE,"Tran"}</definedName>
    <definedName name="nn" localSheetId="34" hidden="1">{"Riqfin97",#N/A,FALSE,"Tran";"Riqfinpro",#N/A,FALSE,"Tran"}</definedName>
    <definedName name="nn" localSheetId="35" hidden="1">{"Riqfin97",#N/A,FALSE,"Tran";"Riqfinpro",#N/A,FALSE,"Tran"}</definedName>
    <definedName name="nn" localSheetId="7" hidden="1">{"Riqfin97",#N/A,FALSE,"Tran";"Riqfinpro",#N/A,FALSE,"Tran"}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localSheetId="15" hidden="1">{"Riqfin97",#N/A,FALSE,"Tran";"Riqfinpro",#N/A,FALSE,"Tran"}</definedName>
    <definedName name="nn" localSheetId="17" hidden="1">{"Riqfin97",#N/A,FALSE,"Tran";"Riqfinpro",#N/A,FALSE,"Tran"}</definedName>
    <definedName name="nn" hidden="1">{"Riqfin97",#N/A,FALSE,"Tran";"Riqfinpro",#N/A,FALSE,"Tran"}</definedName>
    <definedName name="nnn" localSheetId="21" hidden="1">{"Tab1",#N/A,FALSE,"P";"Tab2",#N/A,FALSE,"P"}</definedName>
    <definedName name="nnn" localSheetId="22" hidden="1">{"Tab1",#N/A,FALSE,"P";"Tab2",#N/A,FALSE,"P"}</definedName>
    <definedName name="nnn" localSheetId="24" hidden="1">{"Tab1",#N/A,FALSE,"P";"Tab2",#N/A,FALSE,"P"}</definedName>
    <definedName name="nnn" localSheetId="25" hidden="1">{"Tab1",#N/A,FALSE,"P";"Tab2",#N/A,FALSE,"P"}</definedName>
    <definedName name="nnn" localSheetId="26" hidden="1">{"Tab1",#N/A,FALSE,"P";"Tab2",#N/A,FALSE,"P"}</definedName>
    <definedName name="nnn" localSheetId="27" hidden="1">{"Tab1",#N/A,FALSE,"P";"Tab2",#N/A,FALSE,"P"}</definedName>
    <definedName name="nnn" localSheetId="29" hidden="1">{"Tab1",#N/A,FALSE,"P";"Tab2",#N/A,FALSE,"P"}</definedName>
    <definedName name="nnn" localSheetId="30" hidden="1">{"Tab1",#N/A,FALSE,"P";"Tab2",#N/A,FALSE,"P"}</definedName>
    <definedName name="nnn" localSheetId="31" hidden="1">{"Tab1",#N/A,FALSE,"P";"Tab2",#N/A,FALSE,"P"}</definedName>
    <definedName name="nnn" localSheetId="32" hidden="1">{"Tab1",#N/A,FALSE,"P";"Tab2",#N/A,FALSE,"P"}</definedName>
    <definedName name="nnn" localSheetId="33" hidden="1">{"Tab1",#N/A,FALSE,"P";"Tab2",#N/A,FALSE,"P"}</definedName>
    <definedName name="nnn" localSheetId="34" hidden="1">{"Tab1",#N/A,FALSE,"P";"Tab2",#N/A,FALSE,"P"}</definedName>
    <definedName name="nnn" localSheetId="35" hidden="1">{"Tab1",#N/A,FALSE,"P";"Tab2",#N/A,FALSE,"P"}</definedName>
    <definedName name="nnn" localSheetId="7" hidden="1">{"Tab1",#N/A,FALSE,"P";"Tab2",#N/A,FALSE,"P"}</definedName>
    <definedName name="nnn" localSheetId="10" hidden="1">{"Tab1",#N/A,FALSE,"P";"Tab2",#N/A,FALSE,"P"}</definedName>
    <definedName name="nnn" localSheetId="11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localSheetId="15" hidden="1">{"Tab1",#N/A,FALSE,"P";"Tab2",#N/A,FALSE,"P"}</definedName>
    <definedName name="nnn" localSheetId="17" hidden="1">{"Tab1",#N/A,FALSE,"P";"Tab2",#N/A,FALSE,"P"}</definedName>
    <definedName name="nnn" hidden="1">{"Tab1",#N/A,FALSE,"P";"Tab2",#N/A,FALSE,"P"}</definedName>
    <definedName name="oliu" localSheetId="21" hidden="1">{"WEO",#N/A,FALSE,"T"}</definedName>
    <definedName name="oliu" localSheetId="22" hidden="1">{"WEO",#N/A,FALSE,"T"}</definedName>
    <definedName name="oliu" localSheetId="24" hidden="1">{"WEO",#N/A,FALSE,"T"}</definedName>
    <definedName name="oliu" localSheetId="25" hidden="1">{"WEO",#N/A,FALSE,"T"}</definedName>
    <definedName name="oliu" localSheetId="26" hidden="1">{"WEO",#N/A,FALSE,"T"}</definedName>
    <definedName name="oliu" localSheetId="27" hidden="1">{"WEO",#N/A,FALSE,"T"}</definedName>
    <definedName name="oliu" localSheetId="29" hidden="1">{"WEO",#N/A,FALSE,"T"}</definedName>
    <definedName name="oliu" localSheetId="30" hidden="1">{"WEO",#N/A,FALSE,"T"}</definedName>
    <definedName name="oliu" localSheetId="31" hidden="1">{"WEO",#N/A,FALSE,"T"}</definedName>
    <definedName name="oliu" localSheetId="32" hidden="1">{"WEO",#N/A,FALSE,"T"}</definedName>
    <definedName name="oliu" localSheetId="33" hidden="1">{"WEO",#N/A,FALSE,"T"}</definedName>
    <definedName name="oliu" localSheetId="34" hidden="1">{"WEO",#N/A,FALSE,"T"}</definedName>
    <definedName name="oliu" localSheetId="35" hidden="1">{"WEO",#N/A,FALSE,"T"}</definedName>
    <definedName name="oliu" localSheetId="7" hidden="1">{"WEO",#N/A,FALSE,"T"}</definedName>
    <definedName name="oliu" localSheetId="11" hidden="1">{"WEO",#N/A,FALSE,"T"}</definedName>
    <definedName name="oliu" localSheetId="14" hidden="1">{"WEO",#N/A,FALSE,"T"}</definedName>
    <definedName name="oliu" localSheetId="15" hidden="1">{"WEO",#N/A,FALSE,"T"}</definedName>
    <definedName name="oliu" localSheetId="17" hidden="1">{"WEO",#N/A,FALSE,"T"}</definedName>
    <definedName name="oliu" hidden="1">{"WEO",#N/A,FALSE,"T"}</definedName>
    <definedName name="oo" localSheetId="21" hidden="1">{"Riqfin97",#N/A,FALSE,"Tran";"Riqfinpro",#N/A,FALSE,"Tran"}</definedName>
    <definedName name="oo" localSheetId="22" hidden="1">{"Riqfin97",#N/A,FALSE,"Tran";"Riqfinpro",#N/A,FALSE,"Tran"}</definedName>
    <definedName name="oo" localSheetId="24" hidden="1">{"Riqfin97",#N/A,FALSE,"Tran";"Riqfinpro",#N/A,FALSE,"Tran"}</definedName>
    <definedName name="oo" localSheetId="25" hidden="1">{"Riqfin97",#N/A,FALSE,"Tran";"Riqfinpro",#N/A,FALSE,"Tran"}</definedName>
    <definedName name="oo" localSheetId="26" hidden="1">{"Riqfin97",#N/A,FALSE,"Tran";"Riqfinpro",#N/A,FALSE,"Tran"}</definedName>
    <definedName name="oo" localSheetId="27" hidden="1">{"Riqfin97",#N/A,FALSE,"Tran";"Riqfinpro",#N/A,FALSE,"Tran"}</definedName>
    <definedName name="oo" localSheetId="29" hidden="1">{"Riqfin97",#N/A,FALSE,"Tran";"Riqfinpro",#N/A,FALSE,"Tran"}</definedName>
    <definedName name="oo" localSheetId="30" hidden="1">{"Riqfin97",#N/A,FALSE,"Tran";"Riqfinpro",#N/A,FALSE,"Tran"}</definedName>
    <definedName name="oo" localSheetId="31" hidden="1">{"Riqfin97",#N/A,FALSE,"Tran";"Riqfinpro",#N/A,FALSE,"Tran"}</definedName>
    <definedName name="oo" localSheetId="32" hidden="1">{"Riqfin97",#N/A,FALSE,"Tran";"Riqfinpro",#N/A,FALSE,"Tran"}</definedName>
    <definedName name="oo" localSheetId="33" hidden="1">{"Riqfin97",#N/A,FALSE,"Tran";"Riqfinpro",#N/A,FALSE,"Tran"}</definedName>
    <definedName name="oo" localSheetId="34" hidden="1">{"Riqfin97",#N/A,FALSE,"Tran";"Riqfinpro",#N/A,FALSE,"Tran"}</definedName>
    <definedName name="oo" localSheetId="35" hidden="1">{"Riqfin97",#N/A,FALSE,"Tran";"Riqfinpro",#N/A,FALSE,"Tran"}</definedName>
    <definedName name="oo" localSheetId="7" hidden="1">{"Riqfin97",#N/A,FALSE,"Tran";"Riqfinpro",#N/A,FALSE,"Tran"}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localSheetId="15" hidden="1">{"Riqfin97",#N/A,FALSE,"Tran";"Riqfinpro",#N/A,FALSE,"Tran"}</definedName>
    <definedName name="oo" localSheetId="17" hidden="1">{"Riqfin97",#N/A,FALSE,"Tran";"Riqfinpro",#N/A,FALSE,"Tran"}</definedName>
    <definedName name="oo" hidden="1">{"Riqfin97",#N/A,FALSE,"Tran";"Riqfinpro",#N/A,FALSE,"Tran"}</definedName>
    <definedName name="ooo" localSheetId="21" hidden="1">{"Tab1",#N/A,FALSE,"P";"Tab2",#N/A,FALSE,"P"}</definedName>
    <definedName name="ooo" localSheetId="22" hidden="1">{"Tab1",#N/A,FALSE,"P";"Tab2",#N/A,FALSE,"P"}</definedName>
    <definedName name="ooo" localSheetId="24" hidden="1">{"Tab1",#N/A,FALSE,"P";"Tab2",#N/A,FALSE,"P"}</definedName>
    <definedName name="ooo" localSheetId="25" hidden="1">{"Tab1",#N/A,FALSE,"P";"Tab2",#N/A,FALSE,"P"}</definedName>
    <definedName name="ooo" localSheetId="26" hidden="1">{"Tab1",#N/A,FALSE,"P";"Tab2",#N/A,FALSE,"P"}</definedName>
    <definedName name="ooo" localSheetId="27" hidden="1">{"Tab1",#N/A,FALSE,"P";"Tab2",#N/A,FALSE,"P"}</definedName>
    <definedName name="ooo" localSheetId="29" hidden="1">{"Tab1",#N/A,FALSE,"P";"Tab2",#N/A,FALSE,"P"}</definedName>
    <definedName name="ooo" localSheetId="30" hidden="1">{"Tab1",#N/A,FALSE,"P";"Tab2",#N/A,FALSE,"P"}</definedName>
    <definedName name="ooo" localSheetId="31" hidden="1">{"Tab1",#N/A,FALSE,"P";"Tab2",#N/A,FALSE,"P"}</definedName>
    <definedName name="ooo" localSheetId="32" hidden="1">{"Tab1",#N/A,FALSE,"P";"Tab2",#N/A,FALSE,"P"}</definedName>
    <definedName name="ooo" localSheetId="33" hidden="1">{"Tab1",#N/A,FALSE,"P";"Tab2",#N/A,FALSE,"P"}</definedName>
    <definedName name="ooo" localSheetId="34" hidden="1">{"Tab1",#N/A,FALSE,"P";"Tab2",#N/A,FALSE,"P"}</definedName>
    <definedName name="ooo" localSheetId="35" hidden="1">{"Tab1",#N/A,FALSE,"P";"Tab2",#N/A,FALSE,"P"}</definedName>
    <definedName name="ooo" localSheetId="7" hidden="1">{"Tab1",#N/A,FALSE,"P";"Tab2",#N/A,FALSE,"P"}</definedName>
    <definedName name="ooo" localSheetId="10" hidden="1">{"Tab1",#N/A,FALSE,"P";"Tab2",#N/A,FALSE,"P"}</definedName>
    <definedName name="ooo" localSheetId="11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localSheetId="15" hidden="1">{"Tab1",#N/A,FALSE,"P";"Tab2",#N/A,FALSE,"P"}</definedName>
    <definedName name="ooo" localSheetId="17" hidden="1">{"Tab1",#N/A,FALSE,"P";"Tab2",#N/A,FALSE,"P"}</definedName>
    <definedName name="ooo" hidden="1">{"Tab1",#N/A,FALSE,"P";"Tab2",#N/A,FALSE,"P"}</definedName>
    <definedName name="p" localSheetId="21" hidden="1">{"Riqfin97",#N/A,FALSE,"Tran";"Riqfinpro",#N/A,FALSE,"Tran"}</definedName>
    <definedName name="p" localSheetId="22" hidden="1">{"Riqfin97",#N/A,FALSE,"Tran";"Riqfinpro",#N/A,FALSE,"Tran"}</definedName>
    <definedName name="p" localSheetId="24" hidden="1">{"Riqfin97",#N/A,FALSE,"Tran";"Riqfinpro",#N/A,FALSE,"Tran"}</definedName>
    <definedName name="p" localSheetId="25" hidden="1">{"Riqfin97",#N/A,FALSE,"Tran";"Riqfinpro",#N/A,FALSE,"Tran"}</definedName>
    <definedName name="p" localSheetId="26" hidden="1">{"Riqfin97",#N/A,FALSE,"Tran";"Riqfinpro",#N/A,FALSE,"Tran"}</definedName>
    <definedName name="p" localSheetId="27" hidden="1">{"Riqfin97",#N/A,FALSE,"Tran";"Riqfinpro",#N/A,FALSE,"Tran"}</definedName>
    <definedName name="p" localSheetId="29" hidden="1">{"Riqfin97",#N/A,FALSE,"Tran";"Riqfinpro",#N/A,FALSE,"Tran"}</definedName>
    <definedName name="p" localSheetId="30" hidden="1">{"Riqfin97",#N/A,FALSE,"Tran";"Riqfinpro",#N/A,FALSE,"Tran"}</definedName>
    <definedName name="p" localSheetId="31" hidden="1">{"Riqfin97",#N/A,FALSE,"Tran";"Riqfinpro",#N/A,FALSE,"Tran"}</definedName>
    <definedName name="p" localSheetId="32" hidden="1">{"Riqfin97",#N/A,FALSE,"Tran";"Riqfinpro",#N/A,FALSE,"Tran"}</definedName>
    <definedName name="p" localSheetId="33" hidden="1">{"Riqfin97",#N/A,FALSE,"Tran";"Riqfinpro",#N/A,FALSE,"Tran"}</definedName>
    <definedName name="p" localSheetId="34" hidden="1">{"Riqfin97",#N/A,FALSE,"Tran";"Riqfinpro",#N/A,FALSE,"Tran"}</definedName>
    <definedName name="p" localSheetId="35" hidden="1">{"Riqfin97",#N/A,FALSE,"Tran";"Riqfinpro",#N/A,FALSE,"Tran"}</definedName>
    <definedName name="p" localSheetId="7" hidden="1">{"Riqfin97",#N/A,FALSE,"Tran";"Riqfinpro",#N/A,FALSE,"Tran"}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localSheetId="15" hidden="1">{"Riqfin97",#N/A,FALSE,"Tran";"Riqfinpro",#N/A,FALSE,"Tran"}</definedName>
    <definedName name="p" localSheetId="17" hidden="1">{"Riqfin97",#N/A,FALSE,"Tran";"Riqfinpro",#N/A,FALSE,"Tran"}</definedName>
    <definedName name="p" hidden="1">{"Riqfin97",#N/A,FALSE,"Tran";"Riqfinpro",#N/A,FALSE,"Tran"}</definedName>
    <definedName name="pata" localSheetId="21" hidden="1">{"Tab1",#N/A,FALSE,"P";"Tab2",#N/A,FALSE,"P"}</definedName>
    <definedName name="pata" localSheetId="22" hidden="1">{"Tab1",#N/A,FALSE,"P";"Tab2",#N/A,FALSE,"P"}</definedName>
    <definedName name="pata" localSheetId="24" hidden="1">{"Tab1",#N/A,FALSE,"P";"Tab2",#N/A,FALSE,"P"}</definedName>
    <definedName name="pata" localSheetId="25" hidden="1">{"Tab1",#N/A,FALSE,"P";"Tab2",#N/A,FALSE,"P"}</definedName>
    <definedName name="pata" localSheetId="26" hidden="1">{"Tab1",#N/A,FALSE,"P";"Tab2",#N/A,FALSE,"P"}</definedName>
    <definedName name="pata" localSheetId="27" hidden="1">{"Tab1",#N/A,FALSE,"P";"Tab2",#N/A,FALSE,"P"}</definedName>
    <definedName name="pata" localSheetId="29" hidden="1">{"Tab1",#N/A,FALSE,"P";"Tab2",#N/A,FALSE,"P"}</definedName>
    <definedName name="pata" localSheetId="30" hidden="1">{"Tab1",#N/A,FALSE,"P";"Tab2",#N/A,FALSE,"P"}</definedName>
    <definedName name="pata" localSheetId="31" hidden="1">{"Tab1",#N/A,FALSE,"P";"Tab2",#N/A,FALSE,"P"}</definedName>
    <definedName name="pata" localSheetId="32" hidden="1">{"Tab1",#N/A,FALSE,"P";"Tab2",#N/A,FALSE,"P"}</definedName>
    <definedName name="pata" localSheetId="33" hidden="1">{"Tab1",#N/A,FALSE,"P";"Tab2",#N/A,FALSE,"P"}</definedName>
    <definedName name="pata" localSheetId="34" hidden="1">{"Tab1",#N/A,FALSE,"P";"Tab2",#N/A,FALSE,"P"}</definedName>
    <definedName name="pata" localSheetId="35" hidden="1">{"Tab1",#N/A,FALSE,"P";"Tab2",#N/A,FALSE,"P"}</definedName>
    <definedName name="pata" localSheetId="7" hidden="1">{"Tab1",#N/A,FALSE,"P";"Tab2",#N/A,FALSE,"P"}</definedName>
    <definedName name="pata" localSheetId="10" hidden="1">{"Tab1",#N/A,FALSE,"P";"Tab2",#N/A,FALSE,"P"}</definedName>
    <definedName name="pata" localSheetId="11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localSheetId="15" hidden="1">{"Tab1",#N/A,FALSE,"P";"Tab2",#N/A,FALSE,"P"}</definedName>
    <definedName name="pata" localSheetId="17" hidden="1">{"Tab1",#N/A,FALSE,"P";"Tab2",#N/A,FALSE,"P"}</definedName>
    <definedName name="pata" hidden="1">{"Tab1",#N/A,FALSE,"P";"Tab2",#N/A,FALSE,"P"}</definedName>
    <definedName name="pica\" localSheetId="24" hidden="1">{"Tab1",#N/A,FALSE,"P";"Tab2",#N/A,FALSE,"P"}</definedName>
    <definedName name="pica\" localSheetId="25" hidden="1">{"Tab1",#N/A,FALSE,"P";"Tab2",#N/A,FALSE,"P"}</definedName>
    <definedName name="pica\" localSheetId="31" hidden="1">{"Tab1",#N/A,FALSE,"P";"Tab2",#N/A,FALSE,"P"}</definedName>
    <definedName name="pica\" localSheetId="32" hidden="1">{"Tab1",#N/A,FALSE,"P";"Tab2",#N/A,FALSE,"P"}</definedName>
    <definedName name="pica\" localSheetId="33" hidden="1">{"Tab1",#N/A,FALSE,"P";"Tab2",#N/A,FALSE,"P"}</definedName>
    <definedName name="pica\" localSheetId="34" hidden="1">{"Tab1",#N/A,FALSE,"P";"Tab2",#N/A,FALSE,"P"}</definedName>
    <definedName name="pica\" localSheetId="35" hidden="1">{"Tab1",#N/A,FALSE,"P";"Tab2",#N/A,FALSE,"P"}</definedName>
    <definedName name="pica\" hidden="1">{"Tab1",#N/A,FALSE,"P";"Tab2",#N/A,FALSE,"P"}</definedName>
    <definedName name="pp" localSheetId="21" hidden="1">{"Riqfin97",#N/A,FALSE,"Tran";"Riqfinpro",#N/A,FALSE,"Tran"}</definedName>
    <definedName name="pp" localSheetId="22" hidden="1">{"Riqfin97",#N/A,FALSE,"Tran";"Riqfinpro",#N/A,FALSE,"Tran"}</definedName>
    <definedName name="pp" localSheetId="24" hidden="1">{"Riqfin97",#N/A,FALSE,"Tran";"Riqfinpro",#N/A,FALSE,"Tran"}</definedName>
    <definedName name="pp" localSheetId="25" hidden="1">{"Riqfin97",#N/A,FALSE,"Tran";"Riqfinpro",#N/A,FALSE,"Tran"}</definedName>
    <definedName name="pp" localSheetId="26" hidden="1">{"Riqfin97",#N/A,FALSE,"Tran";"Riqfinpro",#N/A,FALSE,"Tran"}</definedName>
    <definedName name="pp" localSheetId="27" hidden="1">{"Riqfin97",#N/A,FALSE,"Tran";"Riqfinpro",#N/A,FALSE,"Tran"}</definedName>
    <definedName name="pp" localSheetId="29" hidden="1">{"Riqfin97",#N/A,FALSE,"Tran";"Riqfinpro",#N/A,FALSE,"Tran"}</definedName>
    <definedName name="pp" localSheetId="30" hidden="1">{"Riqfin97",#N/A,FALSE,"Tran";"Riqfinpro",#N/A,FALSE,"Tran"}</definedName>
    <definedName name="pp" localSheetId="31" hidden="1">{"Riqfin97",#N/A,FALSE,"Tran";"Riqfinpro",#N/A,FALSE,"Tran"}</definedName>
    <definedName name="pp" localSheetId="32" hidden="1">{"Riqfin97",#N/A,FALSE,"Tran";"Riqfinpro",#N/A,FALSE,"Tran"}</definedName>
    <definedName name="pp" localSheetId="33" hidden="1">{"Riqfin97",#N/A,FALSE,"Tran";"Riqfinpro",#N/A,FALSE,"Tran"}</definedName>
    <definedName name="pp" localSheetId="34" hidden="1">{"Riqfin97",#N/A,FALSE,"Tran";"Riqfinpro",#N/A,FALSE,"Tran"}</definedName>
    <definedName name="pp" localSheetId="35" hidden="1">{"Riqfin97",#N/A,FALSE,"Tran";"Riqfinpro",#N/A,FALSE,"Tran"}</definedName>
    <definedName name="pp" localSheetId="7" hidden="1">{"Riqfin97",#N/A,FALSE,"Tran";"Riqfinpro",#N/A,FALSE,"Tran"}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localSheetId="15" hidden="1">{"Riqfin97",#N/A,FALSE,"Tran";"Riqfinpro",#N/A,FALSE,"Tran"}</definedName>
    <definedName name="pp" localSheetId="17" hidden="1">{"Riqfin97",#N/A,FALSE,"Tran";"Riqfinpro",#N/A,FALSE,"Tran"}</definedName>
    <definedName name="pp" hidden="1">{"Riqfin97",#N/A,FALSE,"Tran";"Riqfinpro",#N/A,FALSE,"Tran"}</definedName>
    <definedName name="ppp" localSheetId="21" hidden="1">{"Riqfin97",#N/A,FALSE,"Tran";"Riqfinpro",#N/A,FALSE,"Tran"}</definedName>
    <definedName name="ppp" localSheetId="22" hidden="1">{"Riqfin97",#N/A,FALSE,"Tran";"Riqfinpro",#N/A,FALSE,"Tran"}</definedName>
    <definedName name="ppp" localSheetId="24" hidden="1">{"Riqfin97",#N/A,FALSE,"Tran";"Riqfinpro",#N/A,FALSE,"Tran"}</definedName>
    <definedName name="ppp" localSheetId="25" hidden="1">{"Riqfin97",#N/A,FALSE,"Tran";"Riqfinpro",#N/A,FALSE,"Tran"}</definedName>
    <definedName name="ppp" localSheetId="26" hidden="1">{"Riqfin97",#N/A,FALSE,"Tran";"Riqfinpro",#N/A,FALSE,"Tran"}</definedName>
    <definedName name="ppp" localSheetId="27" hidden="1">{"Riqfin97",#N/A,FALSE,"Tran";"Riqfinpro",#N/A,FALSE,"Tran"}</definedName>
    <definedName name="ppp" localSheetId="29" hidden="1">{"Riqfin97",#N/A,FALSE,"Tran";"Riqfinpro",#N/A,FALSE,"Tran"}</definedName>
    <definedName name="ppp" localSheetId="30" hidden="1">{"Riqfin97",#N/A,FALSE,"Tran";"Riqfinpro",#N/A,FALSE,"Tran"}</definedName>
    <definedName name="ppp" localSheetId="31" hidden="1">{"Riqfin97",#N/A,FALSE,"Tran";"Riqfinpro",#N/A,FALSE,"Tran"}</definedName>
    <definedName name="ppp" localSheetId="32" hidden="1">{"Riqfin97",#N/A,FALSE,"Tran";"Riqfinpro",#N/A,FALSE,"Tran"}</definedName>
    <definedName name="ppp" localSheetId="33" hidden="1">{"Riqfin97",#N/A,FALSE,"Tran";"Riqfinpro",#N/A,FALSE,"Tran"}</definedName>
    <definedName name="ppp" localSheetId="34" hidden="1">{"Riqfin97",#N/A,FALSE,"Tran";"Riqfinpro",#N/A,FALSE,"Tran"}</definedName>
    <definedName name="ppp" localSheetId="35" hidden="1">{"Riqfin97",#N/A,FALSE,"Tran";"Riqfinpro",#N/A,FALSE,"Tran"}</definedName>
    <definedName name="ppp" localSheetId="7" hidden="1">{"Riqfin97",#N/A,FALSE,"Tran";"Riqfinpro",#N/A,FALSE,"Tran"}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localSheetId="15" hidden="1">{"Riqfin97",#N/A,FALSE,"Tran";"Riqfinpro",#N/A,FALSE,"Tran"}</definedName>
    <definedName name="ppp" localSheetId="17" hidden="1">{"Riqfin97",#N/A,FALSE,"Tran";"Riqfinpro",#N/A,FALSE,"Tran"}</definedName>
    <definedName name="ppp" hidden="1">{"Riqfin97",#N/A,FALSE,"Tran";"Riqfinpro",#N/A,FALSE,"Tran"}</definedName>
    <definedName name="qq" localSheetId="21" hidden="1">'[42]J(Priv.Cap)'!#REF!</definedName>
    <definedName name="qq" localSheetId="24" hidden="1">'[42]J(Priv.Cap)'!#REF!</definedName>
    <definedName name="qq" localSheetId="25" hidden="1">'[40]J(Priv.Cap)'!#REF!</definedName>
    <definedName name="qq" localSheetId="26" hidden="1">'[42]J(Priv.Cap)'!#REF!</definedName>
    <definedName name="qq" localSheetId="27" hidden="1">'[42]J(Priv.Cap)'!#REF!</definedName>
    <definedName name="qq" localSheetId="29" hidden="1">'[42]J(Priv.Cap)'!#REF!</definedName>
    <definedName name="qq" localSheetId="30" hidden="1">'[42]J(Priv.Cap)'!#REF!</definedName>
    <definedName name="qq" localSheetId="33" hidden="1">'[40]J(Priv.Cap)'!#REF!</definedName>
    <definedName name="qq" localSheetId="35" hidden="1">'[40]J(Priv.Cap)'!#REF!</definedName>
    <definedName name="qq" localSheetId="7" hidden="1">'[42]J(Priv.Cap)'!#REF!</definedName>
    <definedName name="qq" localSheetId="10" hidden="1">'[42]J(Priv.Cap)'!#REF!</definedName>
    <definedName name="qq" localSheetId="13" hidden="1">'[42]J(Priv.Cap)'!#REF!</definedName>
    <definedName name="qq" localSheetId="15" hidden="1">'[42]J(Priv.Cap)'!#REF!</definedName>
    <definedName name="qq" localSheetId="17" hidden="1">'[42]J(Priv.Cap)'!#REF!</definedName>
    <definedName name="qq" hidden="1">'[42]J(Priv.Cap)'!#REF!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localSheetId="26" hidden="1">{"'előző év december'!$A$2:$CP$214"}</definedName>
    <definedName name="qwerw" localSheetId="27" hidden="1">{"'előző év december'!$A$2:$CP$214"}</definedName>
    <definedName name="qwerw" localSheetId="29" hidden="1">{"'előző év december'!$A$2:$CP$214"}</definedName>
    <definedName name="qwerw" localSheetId="30" hidden="1">{"'előző év december'!$A$2:$CP$214"}</definedName>
    <definedName name="qwerw" localSheetId="31" hidden="1">{"'előző év december'!$A$2:$CP$214"}</definedName>
    <definedName name="qwerw" localSheetId="32" hidden="1">{"'előző év december'!$A$2:$CP$214"}</definedName>
    <definedName name="qwerw" localSheetId="33" hidden="1">{"'előző év december'!$A$2:$CP$214"}</definedName>
    <definedName name="qwerw" localSheetId="34" hidden="1">{"'előző év december'!$A$2:$CP$214"}</definedName>
    <definedName name="qwerw" localSheetId="35" hidden="1">{"'előző év december'!$A$2:$CP$214"}</definedName>
    <definedName name="qwerw" localSheetId="7" hidden="1">{"'előző év december'!$A$2:$CP$214"}</definedName>
    <definedName name="qwerw" localSheetId="11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7" hidden="1">{"'előző év december'!$A$2:$CP$214"}</definedName>
    <definedName name="qwerw" hidden="1">{"'előző év december'!$A$2:$CP$214"}</definedName>
    <definedName name="re" hidden="1">#N/A</definedName>
    <definedName name="rr" localSheetId="21" hidden="1">{"Riqfin97",#N/A,FALSE,"Tran";"Riqfinpro",#N/A,FALSE,"Tran"}</definedName>
    <definedName name="rr" localSheetId="22" hidden="1">{"Riqfin97",#N/A,FALSE,"Tran";"Riqfinpro",#N/A,FALSE,"Tran"}</definedName>
    <definedName name="rr" localSheetId="24" hidden="1">{"Riqfin97",#N/A,FALSE,"Tran";"Riqfinpro",#N/A,FALSE,"Tran"}</definedName>
    <definedName name="rr" localSheetId="25" hidden="1">{"Riqfin97",#N/A,FALSE,"Tran";"Riqfinpro",#N/A,FALSE,"Tran"}</definedName>
    <definedName name="rr" localSheetId="26" hidden="1">{"Riqfin97",#N/A,FALSE,"Tran";"Riqfinpro",#N/A,FALSE,"Tran"}</definedName>
    <definedName name="rr" localSheetId="27" hidden="1">{"Riqfin97",#N/A,FALSE,"Tran";"Riqfinpro",#N/A,FALSE,"Tran"}</definedName>
    <definedName name="rr" localSheetId="29" hidden="1">{"Riqfin97",#N/A,FALSE,"Tran";"Riqfinpro",#N/A,FALSE,"Tran"}</definedName>
    <definedName name="rr" localSheetId="30" hidden="1">{"Riqfin97",#N/A,FALSE,"Tran";"Riqfinpro",#N/A,FALSE,"Tran"}</definedName>
    <definedName name="rr" localSheetId="31" hidden="1">{"Riqfin97",#N/A,FALSE,"Tran";"Riqfinpro",#N/A,FALSE,"Tran"}</definedName>
    <definedName name="rr" localSheetId="32" hidden="1">{"Riqfin97",#N/A,FALSE,"Tran";"Riqfinpro",#N/A,FALSE,"Tran"}</definedName>
    <definedName name="rr" localSheetId="33" hidden="1">{"Riqfin97",#N/A,FALSE,"Tran";"Riqfinpro",#N/A,FALSE,"Tran"}</definedName>
    <definedName name="rr" localSheetId="34" hidden="1">{"Riqfin97",#N/A,FALSE,"Tran";"Riqfinpro",#N/A,FALSE,"Tran"}</definedName>
    <definedName name="rr" localSheetId="35" hidden="1">{"Riqfin97",#N/A,FALSE,"Tran";"Riqfinpro",#N/A,FALSE,"Tran"}</definedName>
    <definedName name="rr" localSheetId="7" hidden="1">{"Riqfin97",#N/A,FALSE,"Tran";"Riqfinpro",#N/A,FALSE,"Tran"}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localSheetId="15" hidden="1">{"Riqfin97",#N/A,FALSE,"Tran";"Riqfinpro",#N/A,FALSE,"Tran"}</definedName>
    <definedName name="rr" localSheetId="17" hidden="1">{"Riqfin97",#N/A,FALSE,"Tran";"Riqfinpro",#N/A,FALSE,"Tran"}</definedName>
    <definedName name="rr" hidden="1">{"Riqfin97",#N/A,FALSE,"Tran";"Riqfinpro",#N/A,FALSE,"Tran"}</definedName>
    <definedName name="rrr" localSheetId="21" hidden="1">{"Riqfin97",#N/A,FALSE,"Tran";"Riqfinpro",#N/A,FALSE,"Tran"}</definedName>
    <definedName name="rrr" localSheetId="22" hidden="1">{"Riqfin97",#N/A,FALSE,"Tran";"Riqfinpro",#N/A,FALSE,"Tran"}</definedName>
    <definedName name="rrr" localSheetId="24" hidden="1">{"Riqfin97",#N/A,FALSE,"Tran";"Riqfinpro",#N/A,FALSE,"Tran"}</definedName>
    <definedName name="rrr" localSheetId="25" hidden="1">{"Riqfin97",#N/A,FALSE,"Tran";"Riqfinpro",#N/A,FALSE,"Tran"}</definedName>
    <definedName name="rrr" localSheetId="26" hidden="1">{"Riqfin97",#N/A,FALSE,"Tran";"Riqfinpro",#N/A,FALSE,"Tran"}</definedName>
    <definedName name="rrr" localSheetId="27" hidden="1">{"Riqfin97",#N/A,FALSE,"Tran";"Riqfinpro",#N/A,FALSE,"Tran"}</definedName>
    <definedName name="rrr" localSheetId="29" hidden="1">{"Riqfin97",#N/A,FALSE,"Tran";"Riqfinpro",#N/A,FALSE,"Tran"}</definedName>
    <definedName name="rrr" localSheetId="30" hidden="1">{"Riqfin97",#N/A,FALSE,"Tran";"Riqfinpro",#N/A,FALSE,"Tran"}</definedName>
    <definedName name="rrr" localSheetId="31" hidden="1">{"Riqfin97",#N/A,FALSE,"Tran";"Riqfinpro",#N/A,FALSE,"Tran"}</definedName>
    <definedName name="rrr" localSheetId="32" hidden="1">{"Riqfin97",#N/A,FALSE,"Tran";"Riqfinpro",#N/A,FALSE,"Tran"}</definedName>
    <definedName name="rrr" localSheetId="33" hidden="1">{"Riqfin97",#N/A,FALSE,"Tran";"Riqfinpro",#N/A,FALSE,"Tran"}</definedName>
    <definedName name="rrr" localSheetId="34" hidden="1">{"Riqfin97",#N/A,FALSE,"Tran";"Riqfinpro",#N/A,FALSE,"Tran"}</definedName>
    <definedName name="rrr" localSheetId="35" hidden="1">{"Riqfin97",#N/A,FALSE,"Tran";"Riqfinpro",#N/A,FALSE,"Tran"}</definedName>
    <definedName name="rrr" localSheetId="7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localSheetId="15" hidden="1">{"Riqfin97",#N/A,FALSE,"Tran";"Riqfinpro",#N/A,FALSE,"Tran"}</definedName>
    <definedName name="rrr" localSheetId="17" hidden="1">{"Riqfin97",#N/A,FALSE,"Tran";"Riqfinpro",#N/A,FALSE,"Tran"}</definedName>
    <definedName name="rrr" hidden="1">{"Riqfin97",#N/A,FALSE,"Tran";"Riqfinpro",#N/A,FALSE,"Tran"}</definedName>
    <definedName name="rt" localSheetId="21" hidden="1">{"'előző év december'!$A$2:$CP$214"}</definedName>
    <definedName name="rt" localSheetId="22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localSheetId="26" hidden="1">{"'előző év december'!$A$2:$CP$214"}</definedName>
    <definedName name="rt" localSheetId="27" hidden="1">{"'előző év december'!$A$2:$CP$214"}</definedName>
    <definedName name="rt" localSheetId="29" hidden="1">{"'előző év december'!$A$2:$CP$214"}</definedName>
    <definedName name="rt" localSheetId="30" hidden="1">{"'előző év december'!$A$2:$CP$214"}</definedName>
    <definedName name="rt" localSheetId="31" hidden="1">{"'előző év december'!$A$2:$CP$214"}</definedName>
    <definedName name="rt" localSheetId="32" hidden="1">{"'előző év december'!$A$2:$CP$214"}</definedName>
    <definedName name="rt" localSheetId="33" hidden="1">{"'előző év december'!$A$2:$CP$214"}</definedName>
    <definedName name="rt" localSheetId="34" hidden="1">{"'előző év december'!$A$2:$CP$214"}</definedName>
    <definedName name="rt" localSheetId="35" hidden="1">{"'előző év december'!$A$2:$CP$214"}</definedName>
    <definedName name="rt" localSheetId="7" hidden="1">{"'előző év december'!$A$2:$CP$214"}</definedName>
    <definedName name="rt" localSheetId="11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7" hidden="1">{"'előző év december'!$A$2:$CP$214"}</definedName>
    <definedName name="rt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localSheetId="26" hidden="1">{"'előző év december'!$A$2:$CP$214"}</definedName>
    <definedName name="rte" localSheetId="27" hidden="1">{"'előző év december'!$A$2:$CP$214"}</definedName>
    <definedName name="rte" localSheetId="29" hidden="1">{"'előző év december'!$A$2:$CP$214"}</definedName>
    <definedName name="rte" localSheetId="30" hidden="1">{"'előző év december'!$A$2:$CP$214"}</definedName>
    <definedName name="rte" localSheetId="31" hidden="1">{"'előző év december'!$A$2:$CP$214"}</definedName>
    <definedName name="rte" localSheetId="32" hidden="1">{"'előző év december'!$A$2:$CP$214"}</definedName>
    <definedName name="rte" localSheetId="33" hidden="1">{"'előző év december'!$A$2:$CP$214"}</definedName>
    <definedName name="rte" localSheetId="34" hidden="1">{"'előző év december'!$A$2:$CP$214"}</definedName>
    <definedName name="rte" localSheetId="35" hidden="1">{"'előző év december'!$A$2:$CP$214"}</definedName>
    <definedName name="rte" localSheetId="7" hidden="1">{"'előző év december'!$A$2:$CP$214"}</definedName>
    <definedName name="rte" localSheetId="11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7" hidden="1">{"'előző év december'!$A$2:$CP$214"}</definedName>
    <definedName name="rte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localSheetId="26" hidden="1">{"'előző év december'!$A$2:$CP$214"}</definedName>
    <definedName name="rtew" localSheetId="27" hidden="1">{"'előző év december'!$A$2:$CP$214"}</definedName>
    <definedName name="rtew" localSheetId="29" hidden="1">{"'előző év december'!$A$2:$CP$214"}</definedName>
    <definedName name="rtew" localSheetId="30" hidden="1">{"'előző év december'!$A$2:$CP$214"}</definedName>
    <definedName name="rtew" localSheetId="31" hidden="1">{"'előző év december'!$A$2:$CP$214"}</definedName>
    <definedName name="rtew" localSheetId="32" hidden="1">{"'előző év december'!$A$2:$CP$214"}</definedName>
    <definedName name="rtew" localSheetId="33" hidden="1">{"'előző év december'!$A$2:$CP$214"}</definedName>
    <definedName name="rtew" localSheetId="34" hidden="1">{"'előző év december'!$A$2:$CP$214"}</definedName>
    <definedName name="rtew" localSheetId="35" hidden="1">{"'előző év december'!$A$2:$CP$214"}</definedName>
    <definedName name="rtew" localSheetId="7" hidden="1">{"'előző év december'!$A$2:$CP$214"}</definedName>
    <definedName name="rtew" localSheetId="11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7" hidden="1">{"'előző év december'!$A$2:$CP$214"}</definedName>
    <definedName name="rtew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localSheetId="26" hidden="1">{"'előző év december'!$A$2:$CP$214"}</definedName>
    <definedName name="rtz" localSheetId="27" hidden="1">{"'előző év december'!$A$2:$CP$214"}</definedName>
    <definedName name="rtz" localSheetId="29" hidden="1">{"'előző év december'!$A$2:$CP$214"}</definedName>
    <definedName name="rtz" localSheetId="30" hidden="1">{"'előző év december'!$A$2:$CP$214"}</definedName>
    <definedName name="rtz" localSheetId="31" hidden="1">{"'előző év december'!$A$2:$CP$214"}</definedName>
    <definedName name="rtz" localSheetId="32" hidden="1">{"'előző év december'!$A$2:$CP$214"}</definedName>
    <definedName name="rtz" localSheetId="33" hidden="1">{"'előző év december'!$A$2:$CP$214"}</definedName>
    <definedName name="rtz" localSheetId="34" hidden="1">{"'előző év december'!$A$2:$CP$214"}</definedName>
    <definedName name="rtz" localSheetId="35" hidden="1">{"'előző év december'!$A$2:$CP$214"}</definedName>
    <definedName name="rtz" localSheetId="7" hidden="1">{"'előző év december'!$A$2:$CP$214"}</definedName>
    <definedName name="rtz" localSheetId="11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7" hidden="1">{"'előző év december'!$A$2:$CP$214"}</definedName>
    <definedName name="rtz" hidden="1">{"'előző év december'!$A$2:$CP$214"}</definedName>
    <definedName name="Rwvu.PLA2." hidden="1">'[31]COP FED'!#REF!</definedName>
    <definedName name="Rwvu.Print." hidden="1">#N/A</definedName>
    <definedName name="rx" hidden="1">#REF!</definedName>
    <definedName name="ry" hidden="1">#REF!</definedName>
    <definedName name="SAPBEXhrIndnt" hidden="1">"Wide"</definedName>
    <definedName name="SAPBEXrevision" localSheetId="24" hidden="1">10</definedName>
    <definedName name="SAPBEXrevision" localSheetId="25" hidden="1">10</definedName>
    <definedName name="SAPBEXrevision" localSheetId="31" hidden="1">10</definedName>
    <definedName name="SAPBEXrevision" hidden="1">38</definedName>
    <definedName name="SAPBEXsysID" hidden="1">"BSP"</definedName>
    <definedName name="SAPBEXwbID" localSheetId="24" hidden="1">"4TOUPT6NWTB0J40VYRY84RMDW"</definedName>
    <definedName name="SAPBEXwbID" localSheetId="25" hidden="1">"4TOUPT6NWTB0J40VYRY84RMDW"</definedName>
    <definedName name="SAPBEXwbID" localSheetId="31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localSheetId="26" hidden="1">{"'előző év december'!$A$2:$CP$214"}</definedName>
    <definedName name="sdf" localSheetId="27" hidden="1">{"'előző év december'!$A$2:$CP$214"}</definedName>
    <definedName name="sdf" localSheetId="29" hidden="1">{"'előző év december'!$A$2:$CP$214"}</definedName>
    <definedName name="sdf" localSheetId="30" hidden="1">{"'előző év december'!$A$2:$CP$214"}</definedName>
    <definedName name="sdf" localSheetId="31" hidden="1">{"'előző év december'!$A$2:$CP$214"}</definedName>
    <definedName name="sdf" localSheetId="32" hidden="1">{"'előző év december'!$A$2:$CP$214"}</definedName>
    <definedName name="sdf" localSheetId="33" hidden="1">{"'előző év december'!$A$2:$CP$214"}</definedName>
    <definedName name="sdf" localSheetId="34" hidden="1">{"'előző év december'!$A$2:$CP$214"}</definedName>
    <definedName name="sdf" localSheetId="35" hidden="1">{"'előző év december'!$A$2:$CP$214"}</definedName>
    <definedName name="sdf" localSheetId="7" hidden="1">{"'előző év december'!$A$2:$CP$214"}</definedName>
    <definedName name="sdf" localSheetId="11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7" hidden="1">{"'előző év december'!$A$2:$CP$214"}</definedName>
    <definedName name="sdf" hidden="1">{"'előző év december'!$A$2:$CP$214"}</definedName>
    <definedName name="sencount" hidden="1">2</definedName>
    <definedName name="Swvu.PLA1." hidden="1">'[31]COP FED'!#REF!</definedName>
    <definedName name="Swvu.PLA2." hidden="1">'[31]COP FED'!$A$1:$N$49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localSheetId="26" hidden="1">{"'előző év december'!$A$2:$CP$214"}</definedName>
    <definedName name="test" localSheetId="27" hidden="1">{"'előző év december'!$A$2:$CP$214"}</definedName>
    <definedName name="test" localSheetId="29" hidden="1">{"'előző év december'!$A$2:$CP$214"}</definedName>
    <definedName name="test" localSheetId="30" hidden="1">{"'előző év december'!$A$2:$CP$214"}</definedName>
    <definedName name="test" localSheetId="31" hidden="1">{"'előző év december'!$A$2:$CP$214"}</definedName>
    <definedName name="test" localSheetId="32" hidden="1">{"'előző év december'!$A$2:$CP$214"}</definedName>
    <definedName name="test" localSheetId="33" hidden="1">{"'előző év december'!$A$2:$CP$214"}</definedName>
    <definedName name="test" localSheetId="34" hidden="1">{"'előző év december'!$A$2:$CP$214"}</definedName>
    <definedName name="test" localSheetId="35" hidden="1">{"'előző év december'!$A$2:$CP$214"}</definedName>
    <definedName name="test" localSheetId="7" hidden="1">{"'előző év december'!$A$2:$CP$214"}</definedName>
    <definedName name="test" localSheetId="11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7" hidden="1">{"'előző év december'!$A$2:$CP$214"}</definedName>
    <definedName name="test" hidden="1">{"'előző év december'!$A$2:$CP$214"}</definedName>
    <definedName name="text" localSheetId="21" hidden="1">{#N/A,#N/A,FALSE,"CB";#N/A,#N/A,FALSE,"CMB";#N/A,#N/A,FALSE,"BSYS";#N/A,#N/A,FALSE,"NBFI";#N/A,#N/A,FALSE,"FSYS"}</definedName>
    <definedName name="text" localSheetId="22" hidden="1">{#N/A,#N/A,FALSE,"CB";#N/A,#N/A,FALSE,"CMB";#N/A,#N/A,FALSE,"BSYS";#N/A,#N/A,FALSE,"NBFI";#N/A,#N/A,FALSE,"FSYS"}</definedName>
    <definedName name="text" localSheetId="24" hidden="1">{#N/A,#N/A,FALSE,"CB";#N/A,#N/A,FALSE,"CMB";#N/A,#N/A,FALSE,"BSYS";#N/A,#N/A,FALSE,"NBFI";#N/A,#N/A,FALSE,"FSYS"}</definedName>
    <definedName name="text" localSheetId="25" hidden="1">{#N/A,#N/A,FALSE,"CB";#N/A,#N/A,FALSE,"CMB";#N/A,#N/A,FALSE,"BSYS";#N/A,#N/A,FALSE,"NBFI";#N/A,#N/A,FALSE,"FSYS"}</definedName>
    <definedName name="text" localSheetId="26" hidden="1">{#N/A,#N/A,FALSE,"CB";#N/A,#N/A,FALSE,"CMB";#N/A,#N/A,FALSE,"BSYS";#N/A,#N/A,FALSE,"NBFI";#N/A,#N/A,FALSE,"FSYS"}</definedName>
    <definedName name="text" localSheetId="27" hidden="1">{#N/A,#N/A,FALSE,"CB";#N/A,#N/A,FALSE,"CMB";#N/A,#N/A,FALSE,"BSYS";#N/A,#N/A,FALSE,"NBFI";#N/A,#N/A,FALSE,"FSYS"}</definedName>
    <definedName name="text" localSheetId="29" hidden="1">{#N/A,#N/A,FALSE,"CB";#N/A,#N/A,FALSE,"CMB";#N/A,#N/A,FALSE,"BSYS";#N/A,#N/A,FALSE,"NBFI";#N/A,#N/A,FALSE,"FSYS"}</definedName>
    <definedName name="text" localSheetId="30" hidden="1">{#N/A,#N/A,FALSE,"CB";#N/A,#N/A,FALSE,"CMB";#N/A,#N/A,FALSE,"BSYS";#N/A,#N/A,FALSE,"NBFI";#N/A,#N/A,FALSE,"FSYS"}</definedName>
    <definedName name="text" localSheetId="31" hidden="1">{#N/A,#N/A,FALSE,"CB";#N/A,#N/A,FALSE,"CMB";#N/A,#N/A,FALSE,"BSYS";#N/A,#N/A,FALSE,"NBFI";#N/A,#N/A,FALSE,"FSYS"}</definedName>
    <definedName name="text" localSheetId="32" hidden="1">{#N/A,#N/A,FALSE,"CB";#N/A,#N/A,FALSE,"CMB";#N/A,#N/A,FALSE,"BSYS";#N/A,#N/A,FALSE,"NBFI";#N/A,#N/A,FALSE,"FSYS"}</definedName>
    <definedName name="text" localSheetId="33" hidden="1">{#N/A,#N/A,FALSE,"CB";#N/A,#N/A,FALSE,"CMB";#N/A,#N/A,FALSE,"BSYS";#N/A,#N/A,FALSE,"NBFI";#N/A,#N/A,FALSE,"FSYS"}</definedName>
    <definedName name="text" localSheetId="34" hidden="1">{#N/A,#N/A,FALSE,"CB";#N/A,#N/A,FALSE,"CMB";#N/A,#N/A,FALSE,"BSYS";#N/A,#N/A,FALSE,"NBFI";#N/A,#N/A,FALSE,"FSYS"}</definedName>
    <definedName name="text" localSheetId="35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localSheetId="15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localSheetId="26" hidden="1">{"'előző év december'!$A$2:$CP$214"}</definedName>
    <definedName name="tgz" localSheetId="27" hidden="1">{"'előző év december'!$A$2:$CP$214"}</definedName>
    <definedName name="tgz" localSheetId="29" hidden="1">{"'előző év december'!$A$2:$CP$214"}</definedName>
    <definedName name="tgz" localSheetId="30" hidden="1">{"'előző év december'!$A$2:$CP$214"}</definedName>
    <definedName name="tgz" localSheetId="31" hidden="1">{"'előző év december'!$A$2:$CP$214"}</definedName>
    <definedName name="tgz" localSheetId="32" hidden="1">{"'előző év december'!$A$2:$CP$214"}</definedName>
    <definedName name="tgz" localSheetId="33" hidden="1">{"'előző év december'!$A$2:$CP$214"}</definedName>
    <definedName name="tgz" localSheetId="34" hidden="1">{"'előző év december'!$A$2:$CP$214"}</definedName>
    <definedName name="tgz" localSheetId="35" hidden="1">{"'előző év december'!$A$2:$CP$214"}</definedName>
    <definedName name="tgz" localSheetId="7" hidden="1">{"'előző év december'!$A$2:$CP$214"}</definedName>
    <definedName name="tgz" localSheetId="11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7" hidden="1">{"'előző év december'!$A$2:$CP$214"}</definedName>
    <definedName name="tgz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localSheetId="26" hidden="1">{"'előző év december'!$A$2:$CP$214"}</definedName>
    <definedName name="tre" localSheetId="27" hidden="1">{"'előző év december'!$A$2:$CP$214"}</definedName>
    <definedName name="tre" localSheetId="29" hidden="1">{"'előző év december'!$A$2:$CP$214"}</definedName>
    <definedName name="tre" localSheetId="30" hidden="1">{"'előző év december'!$A$2:$CP$214"}</definedName>
    <definedName name="tre" localSheetId="31" hidden="1">{"'előző év december'!$A$2:$CP$214"}</definedName>
    <definedName name="tre" localSheetId="32" hidden="1">{"'előző év december'!$A$2:$CP$214"}</definedName>
    <definedName name="tre" localSheetId="33" hidden="1">{"'előző év december'!$A$2:$CP$214"}</definedName>
    <definedName name="tre" localSheetId="34" hidden="1">{"'előző év december'!$A$2:$CP$214"}</definedName>
    <definedName name="tre" localSheetId="35" hidden="1">{"'előző év december'!$A$2:$CP$214"}</definedName>
    <definedName name="tre" localSheetId="7" hidden="1">{"'előző év december'!$A$2:$CP$214"}</definedName>
    <definedName name="tre" localSheetId="11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7" hidden="1">{"'előző év december'!$A$2:$CP$214"}</definedName>
    <definedName name="tre" hidden="1">{"'előző év december'!$A$2:$CP$214"}</definedName>
    <definedName name="tretry" hidden="1">[24]Data!#REF!</definedName>
    <definedName name="tt" localSheetId="21" hidden="1">{"Tab1",#N/A,FALSE,"P";"Tab2",#N/A,FALSE,"P"}</definedName>
    <definedName name="tt" localSheetId="22" hidden="1">{"Tab1",#N/A,FALSE,"P";"Tab2",#N/A,FALSE,"P"}</definedName>
    <definedName name="tt" localSheetId="24" hidden="1">{"Tab1",#N/A,FALSE,"P";"Tab2",#N/A,FALSE,"P"}</definedName>
    <definedName name="tt" localSheetId="25" hidden="1">{"Tab1",#N/A,FALSE,"P";"Tab2",#N/A,FALSE,"P"}</definedName>
    <definedName name="tt" localSheetId="26" hidden="1">{"Tab1",#N/A,FALSE,"P";"Tab2",#N/A,FALSE,"P"}</definedName>
    <definedName name="tt" localSheetId="27" hidden="1">{"Tab1",#N/A,FALSE,"P";"Tab2",#N/A,FALSE,"P"}</definedName>
    <definedName name="tt" localSheetId="29" hidden="1">{"Tab1",#N/A,FALSE,"P";"Tab2",#N/A,FALSE,"P"}</definedName>
    <definedName name="tt" localSheetId="30" hidden="1">{"Tab1",#N/A,FALSE,"P";"Tab2",#N/A,FALSE,"P"}</definedName>
    <definedName name="tt" localSheetId="31" hidden="1">{"Tab1",#N/A,FALSE,"P";"Tab2",#N/A,FALSE,"P"}</definedName>
    <definedName name="tt" localSheetId="32" hidden="1">{"Tab1",#N/A,FALSE,"P";"Tab2",#N/A,FALSE,"P"}</definedName>
    <definedName name="tt" localSheetId="33" hidden="1">{"Tab1",#N/A,FALSE,"P";"Tab2",#N/A,FALSE,"P"}</definedName>
    <definedName name="tt" localSheetId="34" hidden="1">{"Tab1",#N/A,FALSE,"P";"Tab2",#N/A,FALSE,"P"}</definedName>
    <definedName name="tt" localSheetId="35" hidden="1">{"Tab1",#N/A,FALSE,"P";"Tab2",#N/A,FALSE,"P"}</definedName>
    <definedName name="tt" localSheetId="7" hidden="1">{"Tab1",#N/A,FALSE,"P";"Tab2",#N/A,FALSE,"P"}</definedName>
    <definedName name="tt" localSheetId="10" hidden="1">{"Tab1",#N/A,FALSE,"P";"Tab2",#N/A,FALSE,"P"}</definedName>
    <definedName name="tt" localSheetId="11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localSheetId="15" hidden="1">{"Tab1",#N/A,FALSE,"P";"Tab2",#N/A,FALSE,"P"}</definedName>
    <definedName name="tt" localSheetId="17" hidden="1">{"Tab1",#N/A,FALSE,"P";"Tab2",#N/A,FALSE,"P"}</definedName>
    <definedName name="tt" hidden="1">{"Tab1",#N/A,FALSE,"P";"Tab2",#N/A,FALSE,"P"}</definedName>
    <definedName name="ttt" localSheetId="21" hidden="1">{"Tab1",#N/A,FALSE,"P";"Tab2",#N/A,FALSE,"P"}</definedName>
    <definedName name="ttt" localSheetId="22" hidden="1">{"Tab1",#N/A,FALSE,"P";"Tab2",#N/A,FALSE,"P"}</definedName>
    <definedName name="ttt" localSheetId="24" hidden="1">{"Tab1",#N/A,FALSE,"P";"Tab2",#N/A,FALSE,"P"}</definedName>
    <definedName name="ttt" localSheetId="25" hidden="1">{"Tab1",#N/A,FALSE,"P";"Tab2",#N/A,FALSE,"P"}</definedName>
    <definedName name="ttt" localSheetId="26" hidden="1">{"Tab1",#N/A,FALSE,"P";"Tab2",#N/A,FALSE,"P"}</definedName>
    <definedName name="ttt" localSheetId="27" hidden="1">{"Tab1",#N/A,FALSE,"P";"Tab2",#N/A,FALSE,"P"}</definedName>
    <definedName name="ttt" localSheetId="29" hidden="1">{"Tab1",#N/A,FALSE,"P";"Tab2",#N/A,FALSE,"P"}</definedName>
    <definedName name="ttt" localSheetId="30" hidden="1">{"Tab1",#N/A,FALSE,"P";"Tab2",#N/A,FALSE,"P"}</definedName>
    <definedName name="ttt" localSheetId="31" hidden="1">{"Tab1",#N/A,FALSE,"P";"Tab2",#N/A,FALSE,"P"}</definedName>
    <definedName name="ttt" localSheetId="32" hidden="1">{"Tab1",#N/A,FALSE,"P";"Tab2",#N/A,FALSE,"P"}</definedName>
    <definedName name="ttt" localSheetId="33" hidden="1">{"Tab1",#N/A,FALSE,"P";"Tab2",#N/A,FALSE,"P"}</definedName>
    <definedName name="ttt" localSheetId="34" hidden="1">{"Tab1",#N/A,FALSE,"P";"Tab2",#N/A,FALSE,"P"}</definedName>
    <definedName name="ttt" localSheetId="35" hidden="1">{"Tab1",#N/A,FALSE,"P";"Tab2",#N/A,FALSE,"P"}</definedName>
    <definedName name="ttt" localSheetId="7" hidden="1">{"Tab1",#N/A,FALSE,"P";"Tab2",#N/A,FALSE,"P"}</definedName>
    <definedName name="ttt" localSheetId="10" hidden="1">{"Tab1",#N/A,FALSE,"P";"Tab2",#N/A,FALSE,"P"}</definedName>
    <definedName name="ttt" localSheetId="11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localSheetId="15" hidden="1">{"Tab1",#N/A,FALSE,"P";"Tab2",#N/A,FALSE,"P"}</definedName>
    <definedName name="ttt" localSheetId="17" hidden="1">{"Tab1",#N/A,FALSE,"P";"Tab2",#N/A,FALSE,"P"}</definedName>
    <definedName name="ttt" hidden="1">{"Tab1",#N/A,FALSE,"P";"Tab2",#N/A,FALSE,"P"}</definedName>
    <definedName name="ttttt" localSheetId="21" hidden="1">[47]M!#REF!</definedName>
    <definedName name="ttttt" localSheetId="24" hidden="1">[48]M!#REF!</definedName>
    <definedName name="ttttt" localSheetId="25" hidden="1">[44]M!#REF!</definedName>
    <definedName name="ttttt" localSheetId="26" hidden="1">[47]M!#REF!</definedName>
    <definedName name="ttttt" localSheetId="27" hidden="1">[47]M!#REF!</definedName>
    <definedName name="ttttt" localSheetId="29" hidden="1">[47]M!#REF!</definedName>
    <definedName name="ttttt" localSheetId="30" hidden="1">[47]M!#REF!</definedName>
    <definedName name="ttttt" localSheetId="31" hidden="1">[48]M!#REF!</definedName>
    <definedName name="ttttt" localSheetId="33" hidden="1">[44]M!#REF!</definedName>
    <definedName name="ttttt" localSheetId="35" hidden="1">[44]M!#REF!</definedName>
    <definedName name="ttttt" localSheetId="7" hidden="1">[47]M!#REF!</definedName>
    <definedName name="ttttt" localSheetId="10" hidden="1">[47]M!#REF!</definedName>
    <definedName name="ttttt" localSheetId="13" hidden="1">[47]M!#REF!</definedName>
    <definedName name="ttttt" localSheetId="15" hidden="1">[47]M!#REF!</definedName>
    <definedName name="ttttt" localSheetId="17" hidden="1">[47]M!#REF!</definedName>
    <definedName name="ttttt" hidden="1">[47]M!#REF!</definedName>
    <definedName name="twryrwe" hidden="1">[28]PRIVATE!#REF!</definedName>
    <definedName name="uu" localSheetId="21" hidden="1">{"Riqfin97",#N/A,FALSE,"Tran";"Riqfinpro",#N/A,FALSE,"Tran"}</definedName>
    <definedName name="uu" localSheetId="22" hidden="1">{"Riqfin97",#N/A,FALSE,"Tran";"Riqfinpro",#N/A,FALSE,"Tran"}</definedName>
    <definedName name="uu" localSheetId="24" hidden="1">{"Riqfin97",#N/A,FALSE,"Tran";"Riqfinpro",#N/A,FALSE,"Tran"}</definedName>
    <definedName name="uu" localSheetId="25" hidden="1">{"Riqfin97",#N/A,FALSE,"Tran";"Riqfinpro",#N/A,FALSE,"Tran"}</definedName>
    <definedName name="uu" localSheetId="26" hidden="1">{"Riqfin97",#N/A,FALSE,"Tran";"Riqfinpro",#N/A,FALSE,"Tran"}</definedName>
    <definedName name="uu" localSheetId="27" hidden="1">{"Riqfin97",#N/A,FALSE,"Tran";"Riqfinpro",#N/A,FALSE,"Tran"}</definedName>
    <definedName name="uu" localSheetId="29" hidden="1">{"Riqfin97",#N/A,FALSE,"Tran";"Riqfinpro",#N/A,FALSE,"Tran"}</definedName>
    <definedName name="uu" localSheetId="30" hidden="1">{"Riqfin97",#N/A,FALSE,"Tran";"Riqfinpro",#N/A,FALSE,"Tran"}</definedName>
    <definedName name="uu" localSheetId="31" hidden="1">{"Riqfin97",#N/A,FALSE,"Tran";"Riqfinpro",#N/A,FALSE,"Tran"}</definedName>
    <definedName name="uu" localSheetId="32" hidden="1">{"Riqfin97",#N/A,FALSE,"Tran";"Riqfinpro",#N/A,FALSE,"Tran"}</definedName>
    <definedName name="uu" localSheetId="33" hidden="1">{"Riqfin97",#N/A,FALSE,"Tran";"Riqfinpro",#N/A,FALSE,"Tran"}</definedName>
    <definedName name="uu" localSheetId="34" hidden="1">{"Riqfin97",#N/A,FALSE,"Tran";"Riqfinpro",#N/A,FALSE,"Tran"}</definedName>
    <definedName name="uu" localSheetId="35" hidden="1">{"Riqfin97",#N/A,FALSE,"Tran";"Riqfinpro",#N/A,FALSE,"Tran"}</definedName>
    <definedName name="uu" localSheetId="7" hidden="1">{"Riqfin97",#N/A,FALSE,"Tran";"Riqfinpro",#N/A,FALSE,"Tran"}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localSheetId="15" hidden="1">{"Riqfin97",#N/A,FALSE,"Tran";"Riqfinpro",#N/A,FALSE,"Tran"}</definedName>
    <definedName name="uu" localSheetId="17" hidden="1">{"Riqfin97",#N/A,FALSE,"Tran";"Riqfinpro",#N/A,FALSE,"Tran"}</definedName>
    <definedName name="uu" hidden="1">{"Riqfin97",#N/A,FALSE,"Tran";"Riqfinpro",#N/A,FALSE,"Tran"}</definedName>
    <definedName name="uuu" localSheetId="21" hidden="1">{"Riqfin97",#N/A,FALSE,"Tran";"Riqfinpro",#N/A,FALSE,"Tran"}</definedName>
    <definedName name="uuu" localSheetId="22" hidden="1">{"Riqfin97",#N/A,FALSE,"Tran";"Riqfinpro",#N/A,FALSE,"Tran"}</definedName>
    <definedName name="uuu" localSheetId="24" hidden="1">{"Riqfin97",#N/A,FALSE,"Tran";"Riqfinpro",#N/A,FALSE,"Tran"}</definedName>
    <definedName name="uuu" localSheetId="25" hidden="1">{"Riqfin97",#N/A,FALSE,"Tran";"Riqfinpro",#N/A,FALSE,"Tran"}</definedName>
    <definedName name="uuu" localSheetId="26" hidden="1">{"Riqfin97",#N/A,FALSE,"Tran";"Riqfinpro",#N/A,FALSE,"Tran"}</definedName>
    <definedName name="uuu" localSheetId="27" hidden="1">{"Riqfin97",#N/A,FALSE,"Tran";"Riqfinpro",#N/A,FALSE,"Tran"}</definedName>
    <definedName name="uuu" localSheetId="29" hidden="1">{"Riqfin97",#N/A,FALSE,"Tran";"Riqfinpro",#N/A,FALSE,"Tran"}</definedName>
    <definedName name="uuu" localSheetId="30" hidden="1">{"Riqfin97",#N/A,FALSE,"Tran";"Riqfinpro",#N/A,FALSE,"Tran"}</definedName>
    <definedName name="uuu" localSheetId="31" hidden="1">{"Riqfin97",#N/A,FALSE,"Tran";"Riqfinpro",#N/A,FALSE,"Tran"}</definedName>
    <definedName name="uuu" localSheetId="32" hidden="1">{"Riqfin97",#N/A,FALSE,"Tran";"Riqfinpro",#N/A,FALSE,"Tran"}</definedName>
    <definedName name="uuu" localSheetId="33" hidden="1">{"Riqfin97",#N/A,FALSE,"Tran";"Riqfinpro",#N/A,FALSE,"Tran"}</definedName>
    <definedName name="uuu" localSheetId="34" hidden="1">{"Riqfin97",#N/A,FALSE,"Tran";"Riqfinpro",#N/A,FALSE,"Tran"}</definedName>
    <definedName name="uuu" localSheetId="35" hidden="1">{"Riqfin97",#N/A,FALSE,"Tran";"Riqfinpro",#N/A,FALSE,"Tran"}</definedName>
    <definedName name="uuu" localSheetId="7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localSheetId="15" hidden="1">{"Riqfin97",#N/A,FALSE,"Tran";"Riqfinpro",#N/A,FALSE,"Tran"}</definedName>
    <definedName name="uuu" localSheetId="17" hidden="1">{"Riqfin97",#N/A,FALSE,"Tran";"Riqfinpro",#N/A,FALSE,"Tran"}</definedName>
    <definedName name="uuu" hidden="1">{"Riqfin97",#N/A,FALSE,"Tran";"Riqfinpro",#N/A,FALSE,"Tran"}</definedName>
    <definedName name="v" hidden="1">#REF!</definedName>
    <definedName name="vb" localSheetId="21" hidden="1">{"'előző év december'!$A$2:$CP$214"}</definedName>
    <definedName name="vb" localSheetId="22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localSheetId="26" hidden="1">{"'előző év december'!$A$2:$CP$214"}</definedName>
    <definedName name="vb" localSheetId="27" hidden="1">{"'előző év december'!$A$2:$CP$214"}</definedName>
    <definedName name="vb" localSheetId="29" hidden="1">{"'előző év december'!$A$2:$CP$214"}</definedName>
    <definedName name="vb" localSheetId="30" hidden="1">{"'előző év december'!$A$2:$CP$214"}</definedName>
    <definedName name="vb" localSheetId="31" hidden="1">{"'előző év december'!$A$2:$CP$214"}</definedName>
    <definedName name="vb" localSheetId="32" hidden="1">{"'előző év december'!$A$2:$CP$214"}</definedName>
    <definedName name="vb" localSheetId="33" hidden="1">{"'előző év december'!$A$2:$CP$214"}</definedName>
    <definedName name="vb" localSheetId="34" hidden="1">{"'előző év december'!$A$2:$CP$214"}</definedName>
    <definedName name="vb" localSheetId="35" hidden="1">{"'előző év december'!$A$2:$CP$214"}</definedName>
    <definedName name="vb" localSheetId="7" hidden="1">{"'előző év december'!$A$2:$CP$214"}</definedName>
    <definedName name="vb" localSheetId="11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7" hidden="1">{"'előző év december'!$A$2:$CP$214"}</definedName>
    <definedName name="vb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localSheetId="26" hidden="1">{"'előző év december'!$A$2:$CP$214"}</definedName>
    <definedName name="vc" localSheetId="27" hidden="1">{"'előző év december'!$A$2:$CP$214"}</definedName>
    <definedName name="vc" localSheetId="29" hidden="1">{"'előző év december'!$A$2:$CP$214"}</definedName>
    <definedName name="vc" localSheetId="30" hidden="1">{"'előző év december'!$A$2:$CP$214"}</definedName>
    <definedName name="vc" localSheetId="31" hidden="1">{"'előző év december'!$A$2:$CP$214"}</definedName>
    <definedName name="vc" localSheetId="32" hidden="1">{"'előző év december'!$A$2:$CP$214"}</definedName>
    <definedName name="vc" localSheetId="33" hidden="1">{"'előző év december'!$A$2:$CP$214"}</definedName>
    <definedName name="vc" localSheetId="34" hidden="1">{"'előző év december'!$A$2:$CP$214"}</definedName>
    <definedName name="vc" localSheetId="35" hidden="1">{"'előző év december'!$A$2:$CP$214"}</definedName>
    <definedName name="vc" localSheetId="7" hidden="1">{"'előző év december'!$A$2:$CP$214"}</definedName>
    <definedName name="vc" localSheetId="11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7" hidden="1">{"'előző év december'!$A$2:$CP$214"}</definedName>
    <definedName name="vc" hidden="1">{"'előző év december'!$A$2:$CP$214"}</definedName>
    <definedName name="vv" localSheetId="21" hidden="1">{"Tab1",#N/A,FALSE,"P";"Tab2",#N/A,FALSE,"P"}</definedName>
    <definedName name="vv" localSheetId="22" hidden="1">{"Tab1",#N/A,FALSE,"P";"Tab2",#N/A,FALSE,"P"}</definedName>
    <definedName name="vv" localSheetId="24" hidden="1">{"Tab1",#N/A,FALSE,"P";"Tab2",#N/A,FALSE,"P"}</definedName>
    <definedName name="vv" localSheetId="25" hidden="1">{"Tab1",#N/A,FALSE,"P";"Tab2",#N/A,FALSE,"P"}</definedName>
    <definedName name="vv" localSheetId="26" hidden="1">{"Tab1",#N/A,FALSE,"P";"Tab2",#N/A,FALSE,"P"}</definedName>
    <definedName name="vv" localSheetId="27" hidden="1">{"Tab1",#N/A,FALSE,"P";"Tab2",#N/A,FALSE,"P"}</definedName>
    <definedName name="vv" localSheetId="29" hidden="1">{"Tab1",#N/A,FALSE,"P";"Tab2",#N/A,FALSE,"P"}</definedName>
    <definedName name="vv" localSheetId="30" hidden="1">{"Tab1",#N/A,FALSE,"P";"Tab2",#N/A,FALSE,"P"}</definedName>
    <definedName name="vv" localSheetId="31" hidden="1">{"Tab1",#N/A,FALSE,"P";"Tab2",#N/A,FALSE,"P"}</definedName>
    <definedName name="vv" localSheetId="32" hidden="1">{"Tab1",#N/A,FALSE,"P";"Tab2",#N/A,FALSE,"P"}</definedName>
    <definedName name="vv" localSheetId="33" hidden="1">{"Tab1",#N/A,FALSE,"P";"Tab2",#N/A,FALSE,"P"}</definedName>
    <definedName name="vv" localSheetId="34" hidden="1">{"Tab1",#N/A,FALSE,"P";"Tab2",#N/A,FALSE,"P"}</definedName>
    <definedName name="vv" localSheetId="35" hidden="1">{"Tab1",#N/A,FALSE,"P";"Tab2",#N/A,FALSE,"P"}</definedName>
    <definedName name="vv" localSheetId="7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localSheetId="15" hidden="1">{"Tab1",#N/A,FALSE,"P";"Tab2",#N/A,FALSE,"P"}</definedName>
    <definedName name="vv" localSheetId="17" hidden="1">{"Tab1",#N/A,FALSE,"P";"Tab2",#N/A,FALSE,"P"}</definedName>
    <definedName name="vv" hidden="1">{"Tab1",#N/A,FALSE,"P";"Tab2",#N/A,FALSE,"P"}</definedName>
    <definedName name="vvv" localSheetId="21" hidden="1">{"Tab1",#N/A,FALSE,"P";"Tab2",#N/A,FALSE,"P"}</definedName>
    <definedName name="vvv" localSheetId="22" hidden="1">{"Tab1",#N/A,FALSE,"P";"Tab2",#N/A,FALSE,"P"}</definedName>
    <definedName name="vvv" localSheetId="24" hidden="1">{"Tab1",#N/A,FALSE,"P";"Tab2",#N/A,FALSE,"P"}</definedName>
    <definedName name="vvv" localSheetId="25" hidden="1">{"Tab1",#N/A,FALSE,"P";"Tab2",#N/A,FALSE,"P"}</definedName>
    <definedName name="vvv" localSheetId="26" hidden="1">{"Tab1",#N/A,FALSE,"P";"Tab2",#N/A,FALSE,"P"}</definedName>
    <definedName name="vvv" localSheetId="27" hidden="1">{"Tab1",#N/A,FALSE,"P";"Tab2",#N/A,FALSE,"P"}</definedName>
    <definedName name="vvv" localSheetId="29" hidden="1">{"Tab1",#N/A,FALSE,"P";"Tab2",#N/A,FALSE,"P"}</definedName>
    <definedName name="vvv" localSheetId="30" hidden="1">{"Tab1",#N/A,FALSE,"P";"Tab2",#N/A,FALSE,"P"}</definedName>
    <definedName name="vvv" localSheetId="31" hidden="1">{"Tab1",#N/A,FALSE,"P";"Tab2",#N/A,FALSE,"P"}</definedName>
    <definedName name="vvv" localSheetId="32" hidden="1">{"Tab1",#N/A,FALSE,"P";"Tab2",#N/A,FALSE,"P"}</definedName>
    <definedName name="vvv" localSheetId="33" hidden="1">{"Tab1",#N/A,FALSE,"P";"Tab2",#N/A,FALSE,"P"}</definedName>
    <definedName name="vvv" localSheetId="34" hidden="1">{"Tab1",#N/A,FALSE,"P";"Tab2",#N/A,FALSE,"P"}</definedName>
    <definedName name="vvv" localSheetId="35" hidden="1">{"Tab1",#N/A,FALSE,"P";"Tab2",#N/A,FALSE,"P"}</definedName>
    <definedName name="vvv" localSheetId="7" hidden="1">{"Tab1",#N/A,FALSE,"P";"Tab2",#N/A,FALSE,"P"}</definedName>
    <definedName name="vvv" localSheetId="10" hidden="1">{"Tab1",#N/A,FALSE,"P";"Tab2",#N/A,FALSE,"P"}</definedName>
    <definedName name="vvv" localSheetId="11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localSheetId="15" hidden="1">{"Tab1",#N/A,FALSE,"P";"Tab2",#N/A,FALSE,"P"}</definedName>
    <definedName name="vvv" localSheetId="17" hidden="1">{"Tab1",#N/A,FALSE,"P";"Tab2",#N/A,FALSE,"P"}</definedName>
    <definedName name="vvv" hidden="1">{"Tab1",#N/A,FALSE,"P";"Tab2",#N/A,FALSE,"P"}</definedName>
    <definedName name="we" localSheetId="21" hidden="1">{"'előző év december'!$A$2:$CP$214"}</definedName>
    <definedName name="we" localSheetId="22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localSheetId="26" hidden="1">{"'előző év december'!$A$2:$CP$214"}</definedName>
    <definedName name="we" localSheetId="27" hidden="1">{"'előző év december'!$A$2:$CP$214"}</definedName>
    <definedName name="we" localSheetId="29" hidden="1">{"'előző év december'!$A$2:$CP$214"}</definedName>
    <definedName name="we" localSheetId="30" hidden="1">{"'előző év december'!$A$2:$CP$214"}</definedName>
    <definedName name="we" localSheetId="31" hidden="1">{"'előző év december'!$A$2:$CP$214"}</definedName>
    <definedName name="we" localSheetId="32" hidden="1">{"'előző év december'!$A$2:$CP$214"}</definedName>
    <definedName name="we" localSheetId="33" hidden="1">{"'előző év december'!$A$2:$CP$214"}</definedName>
    <definedName name="we" localSheetId="34" hidden="1">{"'előző év december'!$A$2:$CP$214"}</definedName>
    <definedName name="we" localSheetId="35" hidden="1">{"'előző év december'!$A$2:$CP$214"}</definedName>
    <definedName name="we" localSheetId="7" hidden="1">{"'előző év december'!$A$2:$CP$214"}</definedName>
    <definedName name="we" localSheetId="11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7" hidden="1">{"'előző év december'!$A$2:$CP$214"}</definedName>
    <definedName name="we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localSheetId="26" hidden="1">{"'előző év december'!$A$2:$CP$214"}</definedName>
    <definedName name="wee" localSheetId="27" hidden="1">{"'előző év december'!$A$2:$CP$214"}</definedName>
    <definedName name="wee" localSheetId="29" hidden="1">{"'előző év december'!$A$2:$CP$214"}</definedName>
    <definedName name="wee" localSheetId="30" hidden="1">{"'előző év december'!$A$2:$CP$214"}</definedName>
    <definedName name="wee" localSheetId="31" hidden="1">{"'előző év december'!$A$2:$CP$214"}</definedName>
    <definedName name="wee" localSheetId="32" hidden="1">{"'előző év december'!$A$2:$CP$214"}</definedName>
    <definedName name="wee" localSheetId="33" hidden="1">{"'előző év december'!$A$2:$CP$214"}</definedName>
    <definedName name="wee" localSheetId="34" hidden="1">{"'előző év december'!$A$2:$CP$214"}</definedName>
    <definedName name="wee" localSheetId="35" hidden="1">{"'előző év december'!$A$2:$CP$214"}</definedName>
    <definedName name="wee" localSheetId="7" hidden="1">{"'előző év december'!$A$2:$CP$214"}</definedName>
    <definedName name="wee" localSheetId="11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7" hidden="1">{"'előző év december'!$A$2:$CP$214"}</definedName>
    <definedName name="wee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localSheetId="26" hidden="1">{"'előző év december'!$A$2:$CP$214"}</definedName>
    <definedName name="werwer" localSheetId="27" hidden="1">{"'előző év december'!$A$2:$CP$214"}</definedName>
    <definedName name="werwer" localSheetId="29" hidden="1">{"'előző év december'!$A$2:$CP$214"}</definedName>
    <definedName name="werwer" localSheetId="30" hidden="1">{"'előző év december'!$A$2:$CP$214"}</definedName>
    <definedName name="werwer" localSheetId="31" hidden="1">{"'előző év december'!$A$2:$CP$214"}</definedName>
    <definedName name="werwer" localSheetId="32" hidden="1">{"'előző év december'!$A$2:$CP$214"}</definedName>
    <definedName name="werwer" localSheetId="33" hidden="1">{"'előző év december'!$A$2:$CP$214"}</definedName>
    <definedName name="werwer" localSheetId="34" hidden="1">{"'előző év december'!$A$2:$CP$214"}</definedName>
    <definedName name="werwer" localSheetId="35" hidden="1">{"'előző év december'!$A$2:$CP$214"}</definedName>
    <definedName name="werwer" localSheetId="7" hidden="1">{"'előző év december'!$A$2:$CP$214"}</definedName>
    <definedName name="werwer" localSheetId="11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7" hidden="1">{"'előző év december'!$A$2:$CP$214"}</definedName>
    <definedName name="werwer" hidden="1">{"'előző év december'!$A$2:$CP$214"}</definedName>
    <definedName name="wrn.1993_2002." localSheetId="21" hidden="1">{"1993_2002",#N/A,FALSE,"UnderlyingData"}</definedName>
    <definedName name="wrn.1993_2002." localSheetId="22" hidden="1">{"1993_2002",#N/A,FALSE,"UnderlyingData"}</definedName>
    <definedName name="wrn.1993_2002." localSheetId="24" hidden="1">{"1993_2002",#N/A,FALSE,"UnderlyingData"}</definedName>
    <definedName name="wrn.1993_2002." localSheetId="25" hidden="1">{"1993_2002",#N/A,FALSE,"UnderlyingData"}</definedName>
    <definedName name="wrn.1993_2002." localSheetId="26" hidden="1">{"1993_2002",#N/A,FALSE,"UnderlyingData"}</definedName>
    <definedName name="wrn.1993_2002." localSheetId="27" hidden="1">{"1993_2002",#N/A,FALSE,"UnderlyingData"}</definedName>
    <definedName name="wrn.1993_2002." localSheetId="29" hidden="1">{"1993_2002",#N/A,FALSE,"UnderlyingData"}</definedName>
    <definedName name="wrn.1993_2002." localSheetId="30" hidden="1">{"1993_2002",#N/A,FALSE,"UnderlyingData"}</definedName>
    <definedName name="wrn.1993_2002." localSheetId="31" hidden="1">{"1993_2002",#N/A,FALSE,"UnderlyingData"}</definedName>
    <definedName name="wrn.1993_2002." localSheetId="32" hidden="1">{"1993_2002",#N/A,FALSE,"UnderlyingData"}</definedName>
    <definedName name="wrn.1993_2002." localSheetId="33" hidden="1">{"1993_2002",#N/A,FALSE,"UnderlyingData"}</definedName>
    <definedName name="wrn.1993_2002." localSheetId="34" hidden="1">{"1993_2002",#N/A,FALSE,"UnderlyingData"}</definedName>
    <definedName name="wrn.1993_2002." localSheetId="35" hidden="1">{"1993_2002",#N/A,FALSE,"UnderlyingData"}</definedName>
    <definedName name="wrn.1993_2002." localSheetId="7" hidden="1">{"1993_2002",#N/A,FALSE,"UnderlyingData"}</definedName>
    <definedName name="wrn.1993_2002." localSheetId="11" hidden="1">{"1993_2002",#N/A,FALSE,"UnderlyingData"}</definedName>
    <definedName name="wrn.1993_2002." localSheetId="14" hidden="1">{"1993_2002",#N/A,FALSE,"UnderlyingData"}</definedName>
    <definedName name="wrn.1993_2002." localSheetId="15" hidden="1">{"1993_2002",#N/A,FALSE,"UnderlyingData"}</definedName>
    <definedName name="wrn.1993_2002." localSheetId="17" hidden="1">{"1993_2002",#N/A,FALSE,"UnderlyingData"}</definedName>
    <definedName name="wrn.1993_2002." hidden="1">{"1993_2002",#N/A,FALSE,"UnderlyingData"}</definedName>
    <definedName name="wrn.a11._.general._.government." localSheetId="21" hidden="1">{"a11 general government",#N/A,FALSE,"RED Tables"}</definedName>
    <definedName name="wrn.a11._.general._.government." localSheetId="22" hidden="1">{"a11 general government",#N/A,FALSE,"RED Tables"}</definedName>
    <definedName name="wrn.a11._.general._.government." localSheetId="24" hidden="1">{"a11 general government",#N/A,FALSE,"RED Tables"}</definedName>
    <definedName name="wrn.a11._.general._.government." localSheetId="25" hidden="1">{"a11 general government",#N/A,FALSE,"RED Tables"}</definedName>
    <definedName name="wrn.a11._.general._.government." localSheetId="26" hidden="1">{"a11 general government",#N/A,FALSE,"RED Tables"}</definedName>
    <definedName name="wrn.a11._.general._.government." localSheetId="27" hidden="1">{"a11 general government",#N/A,FALSE,"RED Tables"}</definedName>
    <definedName name="wrn.a11._.general._.government." localSheetId="29" hidden="1">{"a11 general government",#N/A,FALSE,"RED Tables"}</definedName>
    <definedName name="wrn.a11._.general._.government." localSheetId="30" hidden="1">{"a11 general government",#N/A,FALSE,"RED Tables"}</definedName>
    <definedName name="wrn.a11._.general._.government." localSheetId="31" hidden="1">{"a11 general government",#N/A,FALSE,"RED Tables"}</definedName>
    <definedName name="wrn.a11._.general._.government." localSheetId="32" hidden="1">{"a11 general government",#N/A,FALSE,"RED Tables"}</definedName>
    <definedName name="wrn.a11._.general._.government." localSheetId="33" hidden="1">{"a11 general government",#N/A,FALSE,"RED Tables"}</definedName>
    <definedName name="wrn.a11._.general._.government." localSheetId="34" hidden="1">{"a11 general government",#N/A,FALSE,"RED Tables"}</definedName>
    <definedName name="wrn.a11._.general._.government." localSheetId="35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localSheetId="15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21" hidden="1">{"a12 Federal Government",#N/A,FALSE,"RED Tables"}</definedName>
    <definedName name="wrn.a12._.Federal._.Government." localSheetId="22" hidden="1">{"a12 Federal Government",#N/A,FALSE,"RED Tables"}</definedName>
    <definedName name="wrn.a12._.Federal._.Government." localSheetId="24" hidden="1">{"a12 Federal Government",#N/A,FALSE,"RED Tables"}</definedName>
    <definedName name="wrn.a12._.Federal._.Government." localSheetId="25" hidden="1">{"a12 Federal Government",#N/A,FALSE,"RED Tables"}</definedName>
    <definedName name="wrn.a12._.Federal._.Government." localSheetId="26" hidden="1">{"a12 Federal Government",#N/A,FALSE,"RED Tables"}</definedName>
    <definedName name="wrn.a12._.Federal._.Government." localSheetId="27" hidden="1">{"a12 Federal Government",#N/A,FALSE,"RED Tables"}</definedName>
    <definedName name="wrn.a12._.Federal._.Government." localSheetId="29" hidden="1">{"a12 Federal Government",#N/A,FALSE,"RED Tables"}</definedName>
    <definedName name="wrn.a12._.Federal._.Government." localSheetId="30" hidden="1">{"a12 Federal Government",#N/A,FALSE,"RED Tables"}</definedName>
    <definedName name="wrn.a12._.Federal._.Government." localSheetId="31" hidden="1">{"a12 Federal Government",#N/A,FALSE,"RED Tables"}</definedName>
    <definedName name="wrn.a12._.Federal._.Government." localSheetId="32" hidden="1">{"a12 Federal Government",#N/A,FALSE,"RED Tables"}</definedName>
    <definedName name="wrn.a12._.Federal._.Government." localSheetId="33" hidden="1">{"a12 Federal Government",#N/A,FALSE,"RED Tables"}</definedName>
    <definedName name="wrn.a12._.Federal._.Government." localSheetId="34" hidden="1">{"a12 Federal Government",#N/A,FALSE,"RED Tables"}</definedName>
    <definedName name="wrn.a12._.Federal._.Government." localSheetId="35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localSheetId="15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hidden="1">{"a12 Federal Government",#N/A,FALSE,"RED Tables"}</definedName>
    <definedName name="wrn.a13._.social._.security." localSheetId="21" hidden="1">{"a13 social security",#N/A,FALSE,"RED Tables"}</definedName>
    <definedName name="wrn.a13._.social._.security." localSheetId="22" hidden="1">{"a13 social security",#N/A,FALSE,"RED Tables"}</definedName>
    <definedName name="wrn.a13._.social._.security." localSheetId="24" hidden="1">{"a13 social security",#N/A,FALSE,"RED Tables"}</definedName>
    <definedName name="wrn.a13._.social._.security." localSheetId="25" hidden="1">{"a13 social security",#N/A,FALSE,"RED Tables"}</definedName>
    <definedName name="wrn.a13._.social._.security." localSheetId="26" hidden="1">{"a13 social security",#N/A,FALSE,"RED Tables"}</definedName>
    <definedName name="wrn.a13._.social._.security." localSheetId="27" hidden="1">{"a13 social security",#N/A,FALSE,"RED Tables"}</definedName>
    <definedName name="wrn.a13._.social._.security." localSheetId="29" hidden="1">{"a13 social security",#N/A,FALSE,"RED Tables"}</definedName>
    <definedName name="wrn.a13._.social._.security." localSheetId="30" hidden="1">{"a13 social security",#N/A,FALSE,"RED Tables"}</definedName>
    <definedName name="wrn.a13._.social._.security." localSheetId="31" hidden="1">{"a13 social security",#N/A,FALSE,"RED Tables"}</definedName>
    <definedName name="wrn.a13._.social._.security." localSheetId="32" hidden="1">{"a13 social security",#N/A,FALSE,"RED Tables"}</definedName>
    <definedName name="wrn.a13._.social._.security." localSheetId="33" hidden="1">{"a13 social security",#N/A,FALSE,"RED Tables"}</definedName>
    <definedName name="wrn.a13._.social._.security." localSheetId="34" hidden="1">{"a13 social security",#N/A,FALSE,"RED Tables"}</definedName>
    <definedName name="wrn.a13._.social._.security." localSheetId="35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4" hidden="1">{"a13 social security",#N/A,FALSE,"RED Tables"}</definedName>
    <definedName name="wrn.a13._.social._.security." localSheetId="15" hidden="1">{"a13 social security",#N/A,FALSE,"RED Tables"}</definedName>
    <definedName name="wrn.a13._.social._.security." localSheetId="17" hidden="1">{"a13 social security",#N/A,FALSE,"RED Tables"}</definedName>
    <definedName name="wrn.a13._.social._.security." hidden="1">{"a13 social security",#N/A,FALSE,"RED Tables"}</definedName>
    <definedName name="wrn.a14._.regions._.and._.communities." localSheetId="21" hidden="1">{"a14 regions and communities",#N/A,FALSE,"RED Tables"}</definedName>
    <definedName name="wrn.a14._.regions._.and._.communities." localSheetId="22" hidden="1">{"a14 regions and communities",#N/A,FALSE,"RED Tables"}</definedName>
    <definedName name="wrn.a14._.regions._.and._.communities." localSheetId="24" hidden="1">{"a14 regions and communities",#N/A,FALSE,"RED Tables"}</definedName>
    <definedName name="wrn.a14._.regions._.and._.communities." localSheetId="25" hidden="1">{"a14 regions and communities",#N/A,FALSE,"RED Tables"}</definedName>
    <definedName name="wrn.a14._.regions._.and._.communities." localSheetId="26" hidden="1">{"a14 regions and communities",#N/A,FALSE,"RED Tables"}</definedName>
    <definedName name="wrn.a14._.regions._.and._.communities." localSheetId="27" hidden="1">{"a14 regions and communities",#N/A,FALSE,"RED Tables"}</definedName>
    <definedName name="wrn.a14._.regions._.and._.communities." localSheetId="29" hidden="1">{"a14 regions and communities",#N/A,FALSE,"RED Tables"}</definedName>
    <definedName name="wrn.a14._.regions._.and._.communities." localSheetId="30" hidden="1">{"a14 regions and communities",#N/A,FALSE,"RED Tables"}</definedName>
    <definedName name="wrn.a14._.regions._.and._.communities." localSheetId="31" hidden="1">{"a14 regions and communities",#N/A,FALSE,"RED Tables"}</definedName>
    <definedName name="wrn.a14._.regions._.and._.communities." localSheetId="32" hidden="1">{"a14 regions and communities",#N/A,FALSE,"RED Tables"}</definedName>
    <definedName name="wrn.a14._.regions._.and._.communities." localSheetId="33" hidden="1">{"a14 regions and communities",#N/A,FALSE,"RED Tables"}</definedName>
    <definedName name="wrn.a14._.regions._.and._.communities." localSheetId="34" hidden="1">{"a14 regions and communities",#N/A,FALSE,"RED Tables"}</definedName>
    <definedName name="wrn.a14._.regions._.and._.communities." localSheetId="35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15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21" hidden="1">{"a15 local governments",#N/A,FALSE,"RED Tables"}</definedName>
    <definedName name="wrn.a15._.local._.governments." localSheetId="22" hidden="1">{"a15 local governments",#N/A,FALSE,"RED Tables"}</definedName>
    <definedName name="wrn.a15._.local._.governments." localSheetId="24" hidden="1">{"a15 local governments",#N/A,FALSE,"RED Tables"}</definedName>
    <definedName name="wrn.a15._.local._.governments." localSheetId="25" hidden="1">{"a15 local governments",#N/A,FALSE,"RED Tables"}</definedName>
    <definedName name="wrn.a15._.local._.governments." localSheetId="26" hidden="1">{"a15 local governments",#N/A,FALSE,"RED Tables"}</definedName>
    <definedName name="wrn.a15._.local._.governments." localSheetId="27" hidden="1">{"a15 local governments",#N/A,FALSE,"RED Tables"}</definedName>
    <definedName name="wrn.a15._.local._.governments." localSheetId="29" hidden="1">{"a15 local governments",#N/A,FALSE,"RED Tables"}</definedName>
    <definedName name="wrn.a15._.local._.governments." localSheetId="30" hidden="1">{"a15 local governments",#N/A,FALSE,"RED Tables"}</definedName>
    <definedName name="wrn.a15._.local._.governments." localSheetId="31" hidden="1">{"a15 local governments",#N/A,FALSE,"RED Tables"}</definedName>
    <definedName name="wrn.a15._.local._.governments." localSheetId="32" hidden="1">{"a15 local governments",#N/A,FALSE,"RED Tables"}</definedName>
    <definedName name="wrn.a15._.local._.governments." localSheetId="33" hidden="1">{"a15 local governments",#N/A,FALSE,"RED Tables"}</definedName>
    <definedName name="wrn.a15._.local._.governments." localSheetId="34" hidden="1">{"a15 local governments",#N/A,FALSE,"RED Tables"}</definedName>
    <definedName name="wrn.a15._.local._.governments." localSheetId="35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localSheetId="15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hidden="1">{"a15 local governments",#N/A,FALSE,"RED Tables"}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4" hidden="1">{"BOP_TAB",#N/A,FALSE,"N";"MIDTERM_TAB",#N/A,FALSE,"O"}</definedName>
    <definedName name="wrn.BOP_MIDTERM." localSheetId="25" hidden="1">{"BOP_TAB",#N/A,FALSE,"N";"MIDTERM_TAB",#N/A,FALSE,"O"}</definedName>
    <definedName name="wrn.BOP_MIDTERM." localSheetId="26" hidden="1">{"BOP_TAB",#N/A,FALSE,"N";"MIDTERM_TAB",#N/A,FALSE,"O"}</definedName>
    <definedName name="wrn.BOP_MIDTERM." localSheetId="27" hidden="1">{"BOP_TAB",#N/A,FALSE,"N";"MIDTERM_TAB",#N/A,FALSE,"O"}</definedName>
    <definedName name="wrn.BOP_MIDTERM." localSheetId="29" hidden="1">{"BOP_TAB",#N/A,FALSE,"N";"MIDTERM_TAB",#N/A,FALSE,"O"}</definedName>
    <definedName name="wrn.BOP_MIDTERM." localSheetId="30" hidden="1">{"BOP_TAB",#N/A,FALSE,"N";"MIDTERM_TAB",#N/A,FALSE,"O"}</definedName>
    <definedName name="wrn.BOP_MIDTERM." localSheetId="31" hidden="1">{"BOP_TAB",#N/A,FALSE,"N";"MIDTERM_TAB",#N/A,FALSE,"O"}</definedName>
    <definedName name="wrn.BOP_MIDTERM." localSheetId="32" hidden="1">{"BOP_TAB",#N/A,FALSE,"N";"MIDTERM_TAB",#N/A,FALSE,"O"}</definedName>
    <definedName name="wrn.BOP_MIDTERM." localSheetId="33" hidden="1">{"BOP_TAB",#N/A,FALSE,"N";"MIDTERM_TAB",#N/A,FALSE,"O"}</definedName>
    <definedName name="wrn.BOP_MIDTERM." localSheetId="34" hidden="1">{"BOP_TAB",#N/A,FALSE,"N";"MIDTERM_TAB",#N/A,FALSE,"O"}</definedName>
    <definedName name="wrn.BOP_MIDTERM." localSheetId="35" hidden="1">{"BOP_TAB",#N/A,FALSE,"N";"MIDTERM_TAB",#N/A,FALSE,"O"}</definedName>
    <definedName name="wrn.BOP_MIDTERM." localSheetId="7" hidden="1">{"BOP_TAB",#N/A,FALSE,"N";"MIDTERM_TAB",#N/A,FALSE,"O"}</definedName>
    <definedName name="wrn.BOP_MIDTERM." localSheetId="11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7" hidden="1">{"BOP_TAB",#N/A,FALSE,"N";"MIDTERM_TAB",#N/A,FALSE,"O"}</definedName>
    <definedName name="wrn.BOP_MIDTERM." hidden="1">{"BOP_TAB",#N/A,FALSE,"N";"MIDTERM_TAB",#N/A,FALSE,"O"}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localSheetId="26" hidden="1">{#N/A,#N/A,FALSE,"CB";#N/A,#N/A,FALSE,"CMB";#N/A,#N/A,FALSE,"BSYS";#N/A,#N/A,FALSE,"NBFI";#N/A,#N/A,FALSE,"FSYS"}</definedName>
    <definedName name="wrn.MAIN." localSheetId="27" hidden="1">{#N/A,#N/A,FALSE,"CB";#N/A,#N/A,FALSE,"CMB";#N/A,#N/A,FALSE,"BSYS";#N/A,#N/A,FALSE,"NBFI";#N/A,#N/A,FALSE,"FSYS"}</definedName>
    <definedName name="wrn.MAIN." localSheetId="29" hidden="1">{#N/A,#N/A,FALSE,"CB";#N/A,#N/A,FALSE,"CMB";#N/A,#N/A,FALSE,"BSYS";#N/A,#N/A,FALSE,"NBFI";#N/A,#N/A,FALSE,"FSYS"}</definedName>
    <definedName name="wrn.MAIN." localSheetId="30" hidden="1">{#N/A,#N/A,FALSE,"CB";#N/A,#N/A,FALSE,"CMB";#N/A,#N/A,FALSE,"BSYS";#N/A,#N/A,FALSE,"NBFI";#N/A,#N/A,FALSE,"FSYS"}</definedName>
    <definedName name="wrn.MAIN." localSheetId="31" hidden="1">{#N/A,#N/A,FALSE,"CB";#N/A,#N/A,FALSE,"CMB";#N/A,#N/A,FALSE,"BSYS";#N/A,#N/A,FALSE,"NBFI";#N/A,#N/A,FALSE,"FSYS"}</definedName>
    <definedName name="wrn.MAIN." localSheetId="32" hidden="1">{#N/A,#N/A,FALSE,"CB";#N/A,#N/A,FALSE,"CMB";#N/A,#N/A,FALSE,"BSYS";#N/A,#N/A,FALSE,"NBFI";#N/A,#N/A,FALSE,"FSYS"}</definedName>
    <definedName name="wrn.MAIN." localSheetId="33" hidden="1">{#N/A,#N/A,FALSE,"CB";#N/A,#N/A,FALSE,"CMB";#N/A,#N/A,FALSE,"BSYS";#N/A,#N/A,FALSE,"NBFI";#N/A,#N/A,FALSE,"FSYS"}</definedName>
    <definedName name="wrn.MAIN." localSheetId="34" hidden="1">{#N/A,#N/A,FALSE,"CB";#N/A,#N/A,FALSE,"CMB";#N/A,#N/A,FALSE,"BSYS";#N/A,#N/A,FALSE,"NBFI";#N/A,#N/A,FALSE,"FSYS"}</definedName>
    <definedName name="wrn.MAIN." localSheetId="35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25" hidden="1">{#N/A,#N/A,FALSE,"CB";#N/A,#N/A,FALSE,"CMB";#N/A,#N/A,FALSE,"NBFI"}</definedName>
    <definedName name="wrn.MIT." localSheetId="26" hidden="1">{#N/A,#N/A,FALSE,"CB";#N/A,#N/A,FALSE,"CMB";#N/A,#N/A,FALSE,"NBFI"}</definedName>
    <definedName name="wrn.MIT." localSheetId="27" hidden="1">{#N/A,#N/A,FALSE,"CB";#N/A,#N/A,FALSE,"CMB";#N/A,#N/A,FALSE,"NBFI"}</definedName>
    <definedName name="wrn.MIT." localSheetId="29" hidden="1">{#N/A,#N/A,FALSE,"CB";#N/A,#N/A,FALSE,"CMB";#N/A,#N/A,FALSE,"NBFI"}</definedName>
    <definedName name="wrn.MIT." localSheetId="30" hidden="1">{#N/A,#N/A,FALSE,"CB";#N/A,#N/A,FALSE,"CMB";#N/A,#N/A,FALSE,"NBFI"}</definedName>
    <definedName name="wrn.MIT." localSheetId="31" hidden="1">{#N/A,#N/A,FALSE,"CB";#N/A,#N/A,FALSE,"CMB";#N/A,#N/A,FALSE,"NBFI"}</definedName>
    <definedName name="wrn.MIT." localSheetId="32" hidden="1">{#N/A,#N/A,FALSE,"CB";#N/A,#N/A,FALSE,"CMB";#N/A,#N/A,FALSE,"NBFI"}</definedName>
    <definedName name="wrn.MIT." localSheetId="33" hidden="1">{#N/A,#N/A,FALSE,"CB";#N/A,#N/A,FALSE,"CMB";#N/A,#N/A,FALSE,"NBFI"}</definedName>
    <definedName name="wrn.MIT." localSheetId="34" hidden="1">{#N/A,#N/A,FALSE,"CB";#N/A,#N/A,FALSE,"CMB";#N/A,#N/A,FALSE,"NBFI"}</definedName>
    <definedName name="wrn.MIT." localSheetId="35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7" hidden="1">{#N/A,#N/A,FALSE,"CB";#N/A,#N/A,FALSE,"CMB";#N/A,#N/A,FALSE,"NBFI"}</definedName>
    <definedName name="wrn.MIT." hidden="1">{#N/A,#N/A,FALSE,"CB";#N/A,#N/A,FALSE,"CMB";#N/A,#N/A,FALSE,"NBFI"}</definedName>
    <definedName name="wrn.MONA." localSheetId="21" hidden="1">{"MONA",#N/A,FALSE,"S"}</definedName>
    <definedName name="wrn.MONA." localSheetId="22" hidden="1">{"MONA",#N/A,FALSE,"S"}</definedName>
    <definedName name="wrn.MONA." localSheetId="24" hidden="1">{"MONA",#N/A,FALSE,"S"}</definedName>
    <definedName name="wrn.MONA." localSheetId="25" hidden="1">{"MONA",#N/A,FALSE,"S"}</definedName>
    <definedName name="wrn.MONA." localSheetId="26" hidden="1">{"MONA",#N/A,FALSE,"S"}</definedName>
    <definedName name="wrn.MONA." localSheetId="27" hidden="1">{"MONA",#N/A,FALSE,"S"}</definedName>
    <definedName name="wrn.MONA." localSheetId="29" hidden="1">{"MONA",#N/A,FALSE,"S"}</definedName>
    <definedName name="wrn.MONA." localSheetId="30" hidden="1">{"MONA",#N/A,FALSE,"S"}</definedName>
    <definedName name="wrn.MONA." localSheetId="31" hidden="1">{"MONA",#N/A,FALSE,"S"}</definedName>
    <definedName name="wrn.MONA." localSheetId="32" hidden="1">{"MONA",#N/A,FALSE,"S"}</definedName>
    <definedName name="wrn.MONA." localSheetId="33" hidden="1">{"MONA",#N/A,FALSE,"S"}</definedName>
    <definedName name="wrn.MONA." localSheetId="34" hidden="1">{"MONA",#N/A,FALSE,"S"}</definedName>
    <definedName name="wrn.MONA." localSheetId="35" hidden="1">{"MONA",#N/A,FALSE,"S"}</definedName>
    <definedName name="wrn.MONA." localSheetId="7" hidden="1">{"MONA",#N/A,FALSE,"S"}</definedName>
    <definedName name="wrn.MONA." localSheetId="11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7" hidden="1">{"MONA",#N/A,FALSE,"S"}</definedName>
    <definedName name="wrn.MONA." hidden="1">{"MONA",#N/A,FALSE,"S"}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localSheetId="26" hidden="1">{#N/A,#N/A,FALSE,"I";#N/A,#N/A,FALSE,"J";#N/A,#N/A,FALSE,"K";#N/A,#N/A,FALSE,"L";#N/A,#N/A,FALSE,"M";#N/A,#N/A,FALSE,"N";#N/A,#N/A,FALSE,"O"}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29" hidden="1">{#N/A,#N/A,FALSE,"I";#N/A,#N/A,FALSE,"J";#N/A,#N/A,FALSE,"K";#N/A,#N/A,FALSE,"L";#N/A,#N/A,FALSE,"M";#N/A,#N/A,FALSE,"N";#N/A,#N/A,FALSE,"O"}</definedName>
    <definedName name="wrn.Output._.tables." localSheetId="30" hidden="1">{#N/A,#N/A,FALSE,"I";#N/A,#N/A,FALSE,"J";#N/A,#N/A,FALSE,"K";#N/A,#N/A,FALSE,"L";#N/A,#N/A,FALSE,"M";#N/A,#N/A,FALSE,"N";#N/A,#N/A,FALSE,"O"}</definedName>
    <definedName name="wrn.Output._.tables." localSheetId="31" hidden="1">{#N/A,#N/A,FALSE,"I";#N/A,#N/A,FALSE,"J";#N/A,#N/A,FALSE,"K";#N/A,#N/A,FALSE,"L";#N/A,#N/A,FALSE,"M";#N/A,#N/A,FALSE,"N";#N/A,#N/A,FALSE,"O"}</definedName>
    <definedName name="wrn.Output._.tables." localSheetId="32" hidden="1">{#N/A,#N/A,FALSE,"I";#N/A,#N/A,FALSE,"J";#N/A,#N/A,FALSE,"K";#N/A,#N/A,FALSE,"L";#N/A,#N/A,FALSE,"M";#N/A,#N/A,FALSE,"N";#N/A,#N/A,FALSE,"O"}</definedName>
    <definedName name="wrn.Output._.tables." localSheetId="33" hidden="1">{#N/A,#N/A,FALSE,"I";#N/A,#N/A,FALSE,"J";#N/A,#N/A,FALSE,"K";#N/A,#N/A,FALSE,"L";#N/A,#N/A,FALSE,"M";#N/A,#N/A,FALSE,"N";#N/A,#N/A,FALSE,"O"}</definedName>
    <definedName name="wrn.Output._.tables." localSheetId="34" hidden="1">{#N/A,#N/A,FALSE,"I";#N/A,#N/A,FALSE,"J";#N/A,#N/A,FALSE,"K";#N/A,#N/A,FALSE,"L";#N/A,#N/A,FALSE,"M";#N/A,#N/A,FALSE,"N";#N/A,#N/A,FALSE,"O"}</definedName>
    <definedName name="wrn.Output._.tables." localSheetId="35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21" hidden="1">{"Tab1",#N/A,FALSE,"P";"Tab2",#N/A,FALSE,"P"}</definedName>
    <definedName name="wrn.Program." localSheetId="22" hidden="1">{"Tab1",#N/A,FALSE,"P";"Tab2",#N/A,FALSE,"P"}</definedName>
    <definedName name="wrn.Program." localSheetId="24" hidden="1">{"Tab1",#N/A,FALSE,"P";"Tab2",#N/A,FALSE,"P"}</definedName>
    <definedName name="wrn.Program." localSheetId="25" hidden="1">{"Tab1",#N/A,FALSE,"P";"Tab2",#N/A,FALSE,"P"}</definedName>
    <definedName name="wrn.Program." localSheetId="26" hidden="1">{"Tab1",#N/A,FALSE,"P";"Tab2",#N/A,FALSE,"P"}</definedName>
    <definedName name="wrn.Program." localSheetId="27" hidden="1">{"Tab1",#N/A,FALSE,"P";"Tab2",#N/A,FALSE,"P"}</definedName>
    <definedName name="wrn.Program." localSheetId="29" hidden="1">{"Tab1",#N/A,FALSE,"P";"Tab2",#N/A,FALSE,"P"}</definedName>
    <definedName name="wrn.Program." localSheetId="30" hidden="1">{"Tab1",#N/A,FALSE,"P";"Tab2",#N/A,FALSE,"P"}</definedName>
    <definedName name="wrn.Program." localSheetId="31" hidden="1">{"Tab1",#N/A,FALSE,"P";"Tab2",#N/A,FALSE,"P"}</definedName>
    <definedName name="wrn.Program." localSheetId="32" hidden="1">{"Tab1",#N/A,FALSE,"P";"Tab2",#N/A,FALSE,"P"}</definedName>
    <definedName name="wrn.Program." localSheetId="33" hidden="1">{"Tab1",#N/A,FALSE,"P";"Tab2",#N/A,FALSE,"P"}</definedName>
    <definedName name="wrn.Program." localSheetId="34" hidden="1">{"Tab1",#N/A,FALSE,"P";"Tab2",#N/A,FALSE,"P"}</definedName>
    <definedName name="wrn.Program." localSheetId="35" hidden="1">{"Tab1",#N/A,FALSE,"P";"Tab2",#N/A,FALSE,"P"}</definedName>
    <definedName name="wrn.Program." localSheetId="7" hidden="1">{"Tab1",#N/A,FALSE,"P";"Tab2",#N/A,FALSE,"P"}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localSheetId="15" hidden="1">{"Tab1",#N/A,FALSE,"P";"Tab2",#N/A,FALSE,"P"}</definedName>
    <definedName name="wrn.Program." localSheetId="17" hidden="1">{"Tab1",#N/A,FALSE,"P";"Tab2",#N/A,FALSE,"P"}</definedName>
    <definedName name="wrn.Program." hidden="1">{"Tab1",#N/A,FALSE,"P";"Tab2",#N/A,FALSE,"P"}</definedName>
    <definedName name="wrn.Ques._.1." localSheetId="21" hidden="1">{"Ques 1",#N/A,FALSE,"NWEO138"}</definedName>
    <definedName name="wrn.Ques._.1." localSheetId="22" hidden="1">{"Ques 1",#N/A,FALSE,"NWEO138"}</definedName>
    <definedName name="wrn.Ques._.1." localSheetId="24" hidden="1">{"Ques 1",#N/A,FALSE,"NWEO138"}</definedName>
    <definedName name="wrn.Ques._.1." localSheetId="25" hidden="1">{"Ques 1",#N/A,FALSE,"NWEO138"}</definedName>
    <definedName name="wrn.Ques._.1." localSheetId="26" hidden="1">{"Ques 1",#N/A,FALSE,"NWEO138"}</definedName>
    <definedName name="wrn.Ques._.1." localSheetId="27" hidden="1">{"Ques 1",#N/A,FALSE,"NWEO138"}</definedName>
    <definedName name="wrn.Ques._.1." localSheetId="29" hidden="1">{"Ques 1",#N/A,FALSE,"NWEO138"}</definedName>
    <definedName name="wrn.Ques._.1." localSheetId="30" hidden="1">{"Ques 1",#N/A,FALSE,"NWEO138"}</definedName>
    <definedName name="wrn.Ques._.1." localSheetId="31" hidden="1">{"Ques 1",#N/A,FALSE,"NWEO138"}</definedName>
    <definedName name="wrn.Ques._.1." localSheetId="32" hidden="1">{"Ques 1",#N/A,FALSE,"NWEO138"}</definedName>
    <definedName name="wrn.Ques._.1." localSheetId="33" hidden="1">{"Ques 1",#N/A,FALSE,"NWEO138"}</definedName>
    <definedName name="wrn.Ques._.1." localSheetId="34" hidden="1">{"Ques 1",#N/A,FALSE,"NWEO138"}</definedName>
    <definedName name="wrn.Ques._.1." localSheetId="35" hidden="1">{"Ques 1",#N/A,FALSE,"NWEO138"}</definedName>
    <definedName name="wrn.Ques._.1." localSheetId="7" hidden="1">{"Ques 1",#N/A,FALSE,"NWEO138"}</definedName>
    <definedName name="wrn.Ques._.1." localSheetId="11" hidden="1">{"Ques 1",#N/A,FALSE,"NWEO138"}</definedName>
    <definedName name="wrn.Ques._.1." localSheetId="14" hidden="1">{"Ques 1",#N/A,FALSE,"NWEO138"}</definedName>
    <definedName name="wrn.Ques._.1." localSheetId="15" hidden="1">{"Ques 1",#N/A,FALSE,"NWEO138"}</definedName>
    <definedName name="wrn.Ques._.1." localSheetId="17" hidden="1">{"Ques 1",#N/A,FALSE,"NWEO138"}</definedName>
    <definedName name="wrn.Ques._.1." hidden="1">{"Ques 1",#N/A,FALSE,"NWEO138"}</definedName>
    <definedName name="wrn.Riqfin." localSheetId="21" hidden="1">{"Riqfin97",#N/A,FALSE,"Tran";"Riqfinpro",#N/A,FALSE,"Tran"}</definedName>
    <definedName name="wrn.Riqfin." localSheetId="22" hidden="1">{"Riqfin97",#N/A,FALSE,"Tran";"Riqfinpro",#N/A,FALSE,"Tran"}</definedName>
    <definedName name="wrn.Riqfin." localSheetId="24" hidden="1">{"Riqfin97",#N/A,FALSE,"Tran";"Riqfinpro",#N/A,FALSE,"Tran"}</definedName>
    <definedName name="wrn.Riqfin." localSheetId="25" hidden="1">{"Riqfin97",#N/A,FALSE,"Tran";"Riqfinpro",#N/A,FALSE,"Tran"}</definedName>
    <definedName name="wrn.Riqfin." localSheetId="26" hidden="1">{"Riqfin97",#N/A,FALSE,"Tran";"Riqfinpro",#N/A,FALSE,"Tran"}</definedName>
    <definedName name="wrn.Riqfin." localSheetId="27" hidden="1">{"Riqfin97",#N/A,FALSE,"Tran";"Riqfinpro",#N/A,FALSE,"Tran"}</definedName>
    <definedName name="wrn.Riqfin." localSheetId="29" hidden="1">{"Riqfin97",#N/A,FALSE,"Tran";"Riqfinpro",#N/A,FALSE,"Tran"}</definedName>
    <definedName name="wrn.Riqfin." localSheetId="30" hidden="1">{"Riqfin97",#N/A,FALSE,"Tran";"Riqfinpro",#N/A,FALSE,"Tran"}</definedName>
    <definedName name="wrn.Riqfin." localSheetId="31" hidden="1">{"Riqfin97",#N/A,FALSE,"Tran";"Riqfinpro",#N/A,FALSE,"Tran"}</definedName>
    <definedName name="wrn.Riqfin." localSheetId="32" hidden="1">{"Riqfin97",#N/A,FALSE,"Tran";"Riqfinpro",#N/A,FALSE,"Tran"}</definedName>
    <definedName name="wrn.Riqfin." localSheetId="33" hidden="1">{"Riqfin97",#N/A,FALSE,"Tran";"Riqfinpro",#N/A,FALSE,"Tran"}</definedName>
    <definedName name="wrn.Riqfin." localSheetId="34" hidden="1">{"Riqfin97",#N/A,FALSE,"Tran";"Riqfinpro",#N/A,FALSE,"Tran"}</definedName>
    <definedName name="wrn.Riqfin." localSheetId="35" hidden="1">{"Riqfin97",#N/A,FALSE,"Tran";"Riqfinpro",#N/A,FALSE,"Tran"}</definedName>
    <definedName name="wrn.Riqfin." localSheetId="7" hidden="1">{"Riqfin97",#N/A,FALSE,"Tran";"Riqfinpro",#N/A,FALSE,"Tran"}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localSheetId="15" hidden="1">{"Riqfin97",#N/A,FALSE,"Tran";"Riqfinpro",#N/A,FALSE,"Tran"}</definedName>
    <definedName name="wrn.Riqfin." localSheetId="17" hidden="1">{"Riqfin97",#N/A,FALSE,"Tran";"Riqfinpro",#N/A,FALSE,"Tran"}</definedName>
    <definedName name="wrn.Riqfin." hidden="1">{"Riqfin97",#N/A,FALSE,"Tran";"Riqfinpro",#N/A,FALSE,"Tran"}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localSheetId="26" hidden="1">{#N/A,#N/A,FALSE,"SRFSYS";#N/A,#N/A,FALSE,"SRBSYS"}</definedName>
    <definedName name="wrn.Staff._.Report._.Tables." localSheetId="27" hidden="1">{#N/A,#N/A,FALSE,"SRFSYS";#N/A,#N/A,FALSE,"SRBSYS"}</definedName>
    <definedName name="wrn.Staff._.Report._.Tables." localSheetId="29" hidden="1">{#N/A,#N/A,FALSE,"SRFSYS";#N/A,#N/A,FALSE,"SRBSYS"}</definedName>
    <definedName name="wrn.Staff._.Report._.Tables." localSheetId="30" hidden="1">{#N/A,#N/A,FALSE,"SRFSYS";#N/A,#N/A,FALSE,"SRBSYS"}</definedName>
    <definedName name="wrn.Staff._.Report._.Tables." localSheetId="31" hidden="1">{#N/A,#N/A,FALSE,"SRFSYS";#N/A,#N/A,FALSE,"SRBSYS"}</definedName>
    <definedName name="wrn.Staff._.Report._.Tables." localSheetId="32" hidden="1">{#N/A,#N/A,FALSE,"SRFSYS";#N/A,#N/A,FALSE,"SRBSYS"}</definedName>
    <definedName name="wrn.Staff._.Report._.Tables." localSheetId="33" hidden="1">{#N/A,#N/A,FALSE,"SRFSYS";#N/A,#N/A,FALSE,"SRBSYS"}</definedName>
    <definedName name="wrn.Staff._.Report._.Tables." localSheetId="34" hidden="1">{#N/A,#N/A,FALSE,"SRFSYS";#N/A,#N/A,FALSE,"SRBSYS"}</definedName>
    <definedName name="wrn.Staff._.Report._.Tables." localSheetId="35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hidden="1">{#N/A,#N/A,FALSE,"SRFSYS";#N/A,#N/A,FALSE,"SRBSYS"}</definedName>
    <definedName name="wrn.WEO." localSheetId="21" hidden="1">{"WEO",#N/A,FALSE,"T"}</definedName>
    <definedName name="wrn.WEO." localSheetId="22" hidden="1">{"WEO",#N/A,FALSE,"T"}</definedName>
    <definedName name="wrn.WEO." localSheetId="24" hidden="1">{"WEO",#N/A,FALSE,"T"}</definedName>
    <definedName name="wrn.WEO." localSheetId="25" hidden="1">{"WEO",#N/A,FALSE,"T"}</definedName>
    <definedName name="wrn.WEO." localSheetId="26" hidden="1">{"WEO",#N/A,FALSE,"T"}</definedName>
    <definedName name="wrn.WEO." localSheetId="27" hidden="1">{"WEO",#N/A,FALSE,"T"}</definedName>
    <definedName name="wrn.WEO." localSheetId="29" hidden="1">{"WEO",#N/A,FALSE,"T"}</definedName>
    <definedName name="wrn.WEO." localSheetId="30" hidden="1">{"WEO",#N/A,FALSE,"T"}</definedName>
    <definedName name="wrn.WEO." localSheetId="31" hidden="1">{"WEO",#N/A,FALSE,"T"}</definedName>
    <definedName name="wrn.WEO." localSheetId="32" hidden="1">{"WEO",#N/A,FALSE,"T"}</definedName>
    <definedName name="wrn.WEO." localSheetId="33" hidden="1">{"WEO",#N/A,FALSE,"T"}</definedName>
    <definedName name="wrn.WEO." localSheetId="34" hidden="1">{"WEO",#N/A,FALSE,"T"}</definedName>
    <definedName name="wrn.WEO." localSheetId="35" hidden="1">{"WEO",#N/A,FALSE,"T"}</definedName>
    <definedName name="wrn.WEO." localSheetId="7" hidden="1">{"WEO",#N/A,FALSE,"T"}</definedName>
    <definedName name="wrn.WEO." localSheetId="11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7" hidden="1">{"WEO",#N/A,FALSE,"T"}</definedName>
    <definedName name="wrn.WEO." hidden="1">{"WEO",#N/A,FALSE,"T"}</definedName>
    <definedName name="ww" localSheetId="21" hidden="1">[47]M!#REF!</definedName>
    <definedName name="ww" localSheetId="24" hidden="1">[48]M!#REF!</definedName>
    <definedName name="ww" localSheetId="25" hidden="1">[44]M!#REF!</definedName>
    <definedName name="ww" localSheetId="26" hidden="1">[47]M!#REF!</definedName>
    <definedName name="ww" localSheetId="27" hidden="1">[47]M!#REF!</definedName>
    <definedName name="ww" localSheetId="29" hidden="1">[47]M!#REF!</definedName>
    <definedName name="ww" localSheetId="30" hidden="1">[47]M!#REF!</definedName>
    <definedName name="ww" localSheetId="31" hidden="1">[48]M!#REF!</definedName>
    <definedName name="ww" localSheetId="33" hidden="1">[44]M!#REF!</definedName>
    <definedName name="ww" localSheetId="35" hidden="1">[44]M!#REF!</definedName>
    <definedName name="ww" localSheetId="7" hidden="1">[47]M!#REF!</definedName>
    <definedName name="ww" localSheetId="10" hidden="1">[47]M!#REF!</definedName>
    <definedName name="ww" localSheetId="13" hidden="1">[47]M!#REF!</definedName>
    <definedName name="ww" localSheetId="15" hidden="1">[47]M!#REF!</definedName>
    <definedName name="ww" localSheetId="17" hidden="1">[47]M!#REF!</definedName>
    <definedName name="ww" hidden="1">[47]M!#REF!</definedName>
    <definedName name="www" localSheetId="21" hidden="1">{"Riqfin97",#N/A,FALSE,"Tran";"Riqfinpro",#N/A,FALSE,"Tran"}</definedName>
    <definedName name="www" localSheetId="22" hidden="1">{"Riqfin97",#N/A,FALSE,"Tran";"Riqfinpro",#N/A,FALSE,"Tran"}</definedName>
    <definedName name="www" localSheetId="24" hidden="1">{"Riqfin97",#N/A,FALSE,"Tran";"Riqfinpro",#N/A,FALSE,"Tran"}</definedName>
    <definedName name="www" localSheetId="25" hidden="1">{"Riqfin97",#N/A,FALSE,"Tran";"Riqfinpro",#N/A,FALSE,"Tran"}</definedName>
    <definedName name="www" localSheetId="26" hidden="1">{"Riqfin97",#N/A,FALSE,"Tran";"Riqfinpro",#N/A,FALSE,"Tran"}</definedName>
    <definedName name="www" localSheetId="27" hidden="1">{"Riqfin97",#N/A,FALSE,"Tran";"Riqfinpro",#N/A,FALSE,"Tran"}</definedName>
    <definedName name="www" localSheetId="29" hidden="1">{"Riqfin97",#N/A,FALSE,"Tran";"Riqfinpro",#N/A,FALSE,"Tran"}</definedName>
    <definedName name="www" localSheetId="30" hidden="1">{"Riqfin97",#N/A,FALSE,"Tran";"Riqfinpro",#N/A,FALSE,"Tran"}</definedName>
    <definedName name="www" localSheetId="31" hidden="1">{"Riqfin97",#N/A,FALSE,"Tran";"Riqfinpro",#N/A,FALSE,"Tran"}</definedName>
    <definedName name="www" localSheetId="32" hidden="1">{"Riqfin97",#N/A,FALSE,"Tran";"Riqfinpro",#N/A,FALSE,"Tran"}</definedName>
    <definedName name="www" localSheetId="33" hidden="1">{"Riqfin97",#N/A,FALSE,"Tran";"Riqfinpro",#N/A,FALSE,"Tran"}</definedName>
    <definedName name="www" localSheetId="34" hidden="1">{"Riqfin97",#N/A,FALSE,"Tran";"Riqfinpro",#N/A,FALSE,"Tran"}</definedName>
    <definedName name="www" localSheetId="35" hidden="1">{"Riqfin97",#N/A,FALSE,"Tran";"Riqfinpro",#N/A,FALSE,"Tran"}</definedName>
    <definedName name="www" localSheetId="7" hidden="1">{"Riqfin97",#N/A,FALSE,"Tran";"Riqfinpro",#N/A,FALSE,"Tran"}</definedName>
    <definedName name="www" localSheetId="10" hidden="1">{"Riqfin97",#N/A,FALSE,"Tran";"Riqfinpro",#N/A,FALSE,"Tran"}</definedName>
    <definedName name="www" localSheetId="11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localSheetId="15" hidden="1">{"Riqfin97",#N/A,FALSE,"Tran";"Riqfinpro",#N/A,FALSE,"Tran"}</definedName>
    <definedName name="www" localSheetId="17" hidden="1">{"Riqfin97",#N/A,FALSE,"Tran";"Riqfinpro",#N/A,FALSE,"Tran"}</definedName>
    <definedName name="www" hidden="1">{"Riqfin97",#N/A,FALSE,"Tran";"Riqfinpro",#N/A,FALSE,"Tran"}</definedName>
    <definedName name="wwww" hidden="1">[52]M!#REF!</definedName>
    <definedName name="xx" localSheetId="21" hidden="1">{"Riqfin97",#N/A,FALSE,"Tran";"Riqfinpro",#N/A,FALSE,"Tran"}</definedName>
    <definedName name="xx" localSheetId="22" hidden="1">{"Riqfin97",#N/A,FALSE,"Tran";"Riqfinpro",#N/A,FALSE,"Tran"}</definedName>
    <definedName name="xx" localSheetId="24" hidden="1">{"Riqfin97",#N/A,FALSE,"Tran";"Riqfinpro",#N/A,FALSE,"Tran"}</definedName>
    <definedName name="xx" localSheetId="25" hidden="1">{"Riqfin97",#N/A,FALSE,"Tran";"Riqfinpro",#N/A,FALSE,"Tran"}</definedName>
    <definedName name="xx" localSheetId="26" hidden="1">{"Riqfin97",#N/A,FALSE,"Tran";"Riqfinpro",#N/A,FALSE,"Tran"}</definedName>
    <definedName name="xx" localSheetId="27" hidden="1">{"Riqfin97",#N/A,FALSE,"Tran";"Riqfinpro",#N/A,FALSE,"Tran"}</definedName>
    <definedName name="xx" localSheetId="29" hidden="1">{"Riqfin97",#N/A,FALSE,"Tran";"Riqfinpro",#N/A,FALSE,"Tran"}</definedName>
    <definedName name="xx" localSheetId="30" hidden="1">{"Riqfin97",#N/A,FALSE,"Tran";"Riqfinpro",#N/A,FALSE,"Tran"}</definedName>
    <definedName name="xx" localSheetId="31" hidden="1">{"Riqfin97",#N/A,FALSE,"Tran";"Riqfinpro",#N/A,FALSE,"Tran"}</definedName>
    <definedName name="xx" localSheetId="32" hidden="1">{"Riqfin97",#N/A,FALSE,"Tran";"Riqfinpro",#N/A,FALSE,"Tran"}</definedName>
    <definedName name="xx" localSheetId="33" hidden="1">{"Riqfin97",#N/A,FALSE,"Tran";"Riqfinpro",#N/A,FALSE,"Tran"}</definedName>
    <definedName name="xx" localSheetId="34" hidden="1">{"Riqfin97",#N/A,FALSE,"Tran";"Riqfinpro",#N/A,FALSE,"Tran"}</definedName>
    <definedName name="xx" localSheetId="35" hidden="1">{"Riqfin97",#N/A,FALSE,"Tran";"Riqfinpro",#N/A,FALSE,"Tran"}</definedName>
    <definedName name="xx" localSheetId="7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localSheetId="15" hidden="1">{"Riqfin97",#N/A,FALSE,"Tran";"Riqfinpro",#N/A,FALSE,"Tran"}</definedName>
    <definedName name="xx" localSheetId="17" hidden="1">{"Riqfin97",#N/A,FALSE,"Tran";"Riqfinpro",#N/A,FALSE,"Tran"}</definedName>
    <definedName name="xx" hidden="1">{"Riqfin97",#N/A,FALSE,"Tran";"Riqfinpro",#N/A,FALSE,"Tran"}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localSheetId="26" hidden="1">{"'előző év december'!$A$2:$CP$214"}</definedName>
    <definedName name="xxx" localSheetId="27" hidden="1">{"'előző év december'!$A$2:$CP$214"}</definedName>
    <definedName name="xxx" localSheetId="29" hidden="1">{"'előző év december'!$A$2:$CP$214"}</definedName>
    <definedName name="xxx" localSheetId="30" hidden="1">{"'előző év december'!$A$2:$CP$214"}</definedName>
    <definedName name="xxx" localSheetId="31" hidden="1">{"'előző év december'!$A$2:$CP$214"}</definedName>
    <definedName name="xxx" localSheetId="32" hidden="1">{"'előző év december'!$A$2:$CP$214"}</definedName>
    <definedName name="xxx" localSheetId="33" hidden="1">{"'előző év december'!$A$2:$CP$214"}</definedName>
    <definedName name="xxx" localSheetId="34" hidden="1">{"'előző év december'!$A$2:$CP$214"}</definedName>
    <definedName name="xxx" localSheetId="35" hidden="1">{"'előző év december'!$A$2:$CP$214"}</definedName>
    <definedName name="xxx" localSheetId="7" hidden="1">{"'előző év december'!$A$2:$CP$214"}</definedName>
    <definedName name="xxx" localSheetId="11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7" hidden="1">{"'előző év december'!$A$2:$CP$214"}</definedName>
    <definedName name="xxx" hidden="1">{"'előző év december'!$A$2:$CP$214"}</definedName>
    <definedName name="xxxx" localSheetId="21" hidden="1">{"Riqfin97",#N/A,FALSE,"Tran";"Riqfinpro",#N/A,FALSE,"Tran"}</definedName>
    <definedName name="xxxx" localSheetId="22" hidden="1">{"Riqfin97",#N/A,FALSE,"Tran";"Riqfinpro",#N/A,FALSE,"Tran"}</definedName>
    <definedName name="xxxx" localSheetId="24" hidden="1">{"Riqfin97",#N/A,FALSE,"Tran";"Riqfinpro",#N/A,FALSE,"Tran"}</definedName>
    <definedName name="xxxx" localSheetId="25" hidden="1">{"Riqfin97",#N/A,FALSE,"Tran";"Riqfinpro",#N/A,FALSE,"Tran"}</definedName>
    <definedName name="xxxx" localSheetId="26" hidden="1">{"Riqfin97",#N/A,FALSE,"Tran";"Riqfinpro",#N/A,FALSE,"Tran"}</definedName>
    <definedName name="xxxx" localSheetId="27" hidden="1">{"Riqfin97",#N/A,FALSE,"Tran";"Riqfinpro",#N/A,FALSE,"Tran"}</definedName>
    <definedName name="xxxx" localSheetId="29" hidden="1">{"Riqfin97",#N/A,FALSE,"Tran";"Riqfinpro",#N/A,FALSE,"Tran"}</definedName>
    <definedName name="xxxx" localSheetId="30" hidden="1">{"Riqfin97",#N/A,FALSE,"Tran";"Riqfinpro",#N/A,FALSE,"Tran"}</definedName>
    <definedName name="xxxx" localSheetId="31" hidden="1">{"Riqfin97",#N/A,FALSE,"Tran";"Riqfinpro",#N/A,FALSE,"Tran"}</definedName>
    <definedName name="xxxx" localSheetId="32" hidden="1">{"Riqfin97",#N/A,FALSE,"Tran";"Riqfinpro",#N/A,FALSE,"Tran"}</definedName>
    <definedName name="xxxx" localSheetId="33" hidden="1">{"Riqfin97",#N/A,FALSE,"Tran";"Riqfinpro",#N/A,FALSE,"Tran"}</definedName>
    <definedName name="xxxx" localSheetId="34" hidden="1">{"Riqfin97",#N/A,FALSE,"Tran";"Riqfinpro",#N/A,FALSE,"Tran"}</definedName>
    <definedName name="xxxx" localSheetId="35" hidden="1">{"Riqfin97",#N/A,FALSE,"Tran";"Riqfinpro",#N/A,FALSE,"Tran"}</definedName>
    <definedName name="xxxx" localSheetId="7" hidden="1">{"Riqfin97",#N/A,FALSE,"Tran";"Riqfinpro",#N/A,FALSE,"Tran"}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localSheetId="15" hidden="1">{"Riqfin97",#N/A,FALSE,"Tran";"Riqfinpro",#N/A,FALSE,"Tran"}</definedName>
    <definedName name="xxxx" localSheetId="17" hidden="1">{"Riqfin97",#N/A,FALSE,"Tran";"Riqfinpro",#N/A,FALSE,"Tran"}</definedName>
    <definedName name="xxxx" hidden="1">{"Riqfin97",#N/A,FALSE,"Tran";"Riqfinpro",#N/A,FALSE,"Tran"}</definedName>
    <definedName name="yy" localSheetId="21" hidden="1">{"Tab1",#N/A,FALSE,"P";"Tab2",#N/A,FALSE,"P"}</definedName>
    <definedName name="yy" localSheetId="22" hidden="1">{"Tab1",#N/A,FALSE,"P";"Tab2",#N/A,FALSE,"P"}</definedName>
    <definedName name="yy" localSheetId="24" hidden="1">{"Tab1",#N/A,FALSE,"P";"Tab2",#N/A,FALSE,"P"}</definedName>
    <definedName name="yy" localSheetId="25" hidden="1">{"Tab1",#N/A,FALSE,"P";"Tab2",#N/A,FALSE,"P"}</definedName>
    <definedName name="yy" localSheetId="26" hidden="1">{"Tab1",#N/A,FALSE,"P";"Tab2",#N/A,FALSE,"P"}</definedName>
    <definedName name="yy" localSheetId="27" hidden="1">{"Tab1",#N/A,FALSE,"P";"Tab2",#N/A,FALSE,"P"}</definedName>
    <definedName name="yy" localSheetId="29" hidden="1">{"Tab1",#N/A,FALSE,"P";"Tab2",#N/A,FALSE,"P"}</definedName>
    <definedName name="yy" localSheetId="30" hidden="1">{"Tab1",#N/A,FALSE,"P";"Tab2",#N/A,FALSE,"P"}</definedName>
    <definedName name="yy" localSheetId="31" hidden="1">{"Tab1",#N/A,FALSE,"P";"Tab2",#N/A,FALSE,"P"}</definedName>
    <definedName name="yy" localSheetId="32" hidden="1">{"Tab1",#N/A,FALSE,"P";"Tab2",#N/A,FALSE,"P"}</definedName>
    <definedName name="yy" localSheetId="33" hidden="1">{"Tab1",#N/A,FALSE,"P";"Tab2",#N/A,FALSE,"P"}</definedName>
    <definedName name="yy" localSheetId="34" hidden="1">{"Tab1",#N/A,FALSE,"P";"Tab2",#N/A,FALSE,"P"}</definedName>
    <definedName name="yy" localSheetId="35" hidden="1">{"Tab1",#N/A,FALSE,"P";"Tab2",#N/A,FALSE,"P"}</definedName>
    <definedName name="yy" localSheetId="7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localSheetId="15" hidden="1">{"Tab1",#N/A,FALSE,"P";"Tab2",#N/A,FALSE,"P"}</definedName>
    <definedName name="yy" localSheetId="17" hidden="1">{"Tab1",#N/A,FALSE,"P";"Tab2",#N/A,FALSE,"P"}</definedName>
    <definedName name="yy" hidden="1">{"Tab1",#N/A,FALSE,"P";"Tab2",#N/A,FALSE,"P"}</definedName>
    <definedName name="yyy" localSheetId="21" hidden="1">{"Tab1",#N/A,FALSE,"P";"Tab2",#N/A,FALSE,"P"}</definedName>
    <definedName name="yyy" localSheetId="22" hidden="1">{"Tab1",#N/A,FALSE,"P";"Tab2",#N/A,FALSE,"P"}</definedName>
    <definedName name="yyy" localSheetId="24" hidden="1">{"Tab1",#N/A,FALSE,"P";"Tab2",#N/A,FALSE,"P"}</definedName>
    <definedName name="yyy" localSheetId="25" hidden="1">{"Tab1",#N/A,FALSE,"P";"Tab2",#N/A,FALSE,"P"}</definedName>
    <definedName name="yyy" localSheetId="26" hidden="1">{"Tab1",#N/A,FALSE,"P";"Tab2",#N/A,FALSE,"P"}</definedName>
    <definedName name="yyy" localSheetId="27" hidden="1">{"Tab1",#N/A,FALSE,"P";"Tab2",#N/A,FALSE,"P"}</definedName>
    <definedName name="yyy" localSheetId="29" hidden="1">{"Tab1",#N/A,FALSE,"P";"Tab2",#N/A,FALSE,"P"}</definedName>
    <definedName name="yyy" localSheetId="30" hidden="1">{"Tab1",#N/A,FALSE,"P";"Tab2",#N/A,FALSE,"P"}</definedName>
    <definedName name="yyy" localSheetId="31" hidden="1">{"Tab1",#N/A,FALSE,"P";"Tab2",#N/A,FALSE,"P"}</definedName>
    <definedName name="yyy" localSheetId="32" hidden="1">{"Tab1",#N/A,FALSE,"P";"Tab2",#N/A,FALSE,"P"}</definedName>
    <definedName name="yyy" localSheetId="33" hidden="1">{"Tab1",#N/A,FALSE,"P";"Tab2",#N/A,FALSE,"P"}</definedName>
    <definedName name="yyy" localSheetId="34" hidden="1">{"Tab1",#N/A,FALSE,"P";"Tab2",#N/A,FALSE,"P"}</definedName>
    <definedName name="yyy" localSheetId="35" hidden="1">{"Tab1",#N/A,FALSE,"P";"Tab2",#N/A,FALSE,"P"}</definedName>
    <definedName name="yyy" localSheetId="7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localSheetId="15" hidden="1">{"Tab1",#N/A,FALSE,"P";"Tab2",#N/A,FALSE,"P"}</definedName>
    <definedName name="yyy" localSheetId="17" hidden="1">{"Tab1",#N/A,FALSE,"P";"Tab2",#N/A,FALSE,"P"}</definedName>
    <definedName name="yyy" hidden="1">{"Tab1",#N/A,FALSE,"P";"Tab2",#N/A,FALSE,"P"}</definedName>
    <definedName name="yyyy" localSheetId="21" hidden="1">{"Riqfin97",#N/A,FALSE,"Tran";"Riqfinpro",#N/A,FALSE,"Tran"}</definedName>
    <definedName name="yyyy" localSheetId="22" hidden="1">{"Riqfin97",#N/A,FALSE,"Tran";"Riqfinpro",#N/A,FALSE,"Tran"}</definedName>
    <definedName name="yyyy" localSheetId="24" hidden="1">{"Riqfin97",#N/A,FALSE,"Tran";"Riqfinpro",#N/A,FALSE,"Tran"}</definedName>
    <definedName name="yyyy" localSheetId="25" hidden="1">{"Riqfin97",#N/A,FALSE,"Tran";"Riqfinpro",#N/A,FALSE,"Tran"}</definedName>
    <definedName name="yyyy" localSheetId="26" hidden="1">{"Riqfin97",#N/A,FALSE,"Tran";"Riqfinpro",#N/A,FALSE,"Tran"}</definedName>
    <definedName name="yyyy" localSheetId="27" hidden="1">{"Riqfin97",#N/A,FALSE,"Tran";"Riqfinpro",#N/A,FALSE,"Tran"}</definedName>
    <definedName name="yyyy" localSheetId="29" hidden="1">{"Riqfin97",#N/A,FALSE,"Tran";"Riqfinpro",#N/A,FALSE,"Tran"}</definedName>
    <definedName name="yyyy" localSheetId="30" hidden="1">{"Riqfin97",#N/A,FALSE,"Tran";"Riqfinpro",#N/A,FALSE,"Tran"}</definedName>
    <definedName name="yyyy" localSheetId="31" hidden="1">{"Riqfin97",#N/A,FALSE,"Tran";"Riqfinpro",#N/A,FALSE,"Tran"}</definedName>
    <definedName name="yyyy" localSheetId="32" hidden="1">{"Riqfin97",#N/A,FALSE,"Tran";"Riqfinpro",#N/A,FALSE,"Tran"}</definedName>
    <definedName name="yyyy" localSheetId="33" hidden="1">{"Riqfin97",#N/A,FALSE,"Tran";"Riqfinpro",#N/A,FALSE,"Tran"}</definedName>
    <definedName name="yyyy" localSheetId="34" hidden="1">{"Riqfin97",#N/A,FALSE,"Tran";"Riqfinpro",#N/A,FALSE,"Tran"}</definedName>
    <definedName name="yyyy" localSheetId="35" hidden="1">{"Riqfin97",#N/A,FALSE,"Tran";"Riqfinpro",#N/A,FALSE,"Tran"}</definedName>
    <definedName name="yyyy" localSheetId="7" hidden="1">{"Riqfin97",#N/A,FALSE,"Tran";"Riqfinpro",#N/A,FALSE,"Tran"}</definedName>
    <definedName name="yyyy" localSheetId="10" hidden="1">{"Riqfin97",#N/A,FALSE,"Tran";"Riqfinpro",#N/A,FALSE,"Tran"}</definedName>
    <definedName name="yyyy" localSheetId="11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localSheetId="15" hidden="1">{"Riqfin97",#N/A,FALSE,"Tran";"Riqfinpro",#N/A,FALSE,"Tran"}</definedName>
    <definedName name="yyyy" localSheetId="17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[35]BOP!$A$36:$IV$36,[35]BOP!$A$44:$IV$44,[35]BOP!$A$59:$IV$59,[35]BOP!#REF!,[35]BOP!#REF!,[35]BOP!$A$81:$IV$88</definedName>
    <definedName name="Z_00C67BFB_FEDD_11D1_98B3_00C04FC96ABD_.wvu.Rows" hidden="1">[35]BOP!$A$36:$IV$36,[35]BOP!$A$44:$IV$44,[35]BOP!$A$59:$IV$59,[35]BOP!#REF!,[35]BOP!#REF!,[35]BOP!$A$81:$IV$88</definedName>
    <definedName name="Z_00C67BFC_FEDD_11D1_98B3_00C04FC96ABD_.wvu.Rows" hidden="1">[35]BOP!$A$36:$IV$36,[35]BOP!$A$44:$IV$44,[35]BOP!$A$59:$IV$59,[35]BOP!#REF!,[35]BOP!#REF!,[35]BOP!$A$81:$IV$88</definedName>
    <definedName name="Z_00C67BFD_FEDD_11D1_98B3_00C04FC96ABD_.wvu.Rows" hidden="1">[35]BOP!$A$36:$IV$36,[35]BOP!$A$44:$IV$44,[35]BOP!$A$59:$IV$59,[35]BOP!#REF!,[35]BOP!#REF!,[35]BOP!$A$81:$IV$88</definedName>
    <definedName name="Z_00C67BFE_FEDD_11D1_98B3_00C04FC96ABD_.wvu.Rows" hidden="1">[35]BOP!$A$36:$IV$36,[35]BOP!$A$44:$IV$44,[35]BOP!$A$59:$IV$59,[35]BOP!#REF!,[35]BOP!#REF!,[35]BOP!$A$79:$IV$79,[35]BOP!$A$81:$IV$88,[35]BOP!#REF!</definedName>
    <definedName name="Z_00C67BFF_FEDD_11D1_98B3_00C04FC96ABD_.wvu.Rows" hidden="1">[35]BOP!$A$36:$IV$36,[35]BOP!$A$44:$IV$44,[35]BOP!$A$59:$IV$59,[35]BOP!#REF!,[35]BOP!#REF!,[35]BOP!$A$79:$IV$79,[35]BOP!$A$81:$IV$88</definedName>
    <definedName name="Z_00C67C00_FEDD_11D1_98B3_00C04FC96ABD_.wvu.Rows" hidden="1">[35]BOP!$A$36:$IV$36,[35]BOP!$A$44:$IV$44,[35]BOP!$A$59:$IV$59,[35]BOP!#REF!,[35]BOP!#REF!,[35]BOP!$A$79:$IV$79,[35]BOP!#REF!</definedName>
    <definedName name="Z_00C67C01_FEDD_11D1_98B3_00C04FC96ABD_.wvu.Rows" hidden="1">[35]BOP!$A$36:$IV$36,[35]BOP!$A$44:$IV$44,[35]BOP!$A$59:$IV$59,[35]BOP!#REF!,[35]BOP!#REF!,[35]BOP!$A$79:$IV$79,[35]BOP!$A$81:$IV$88,[35]BOP!#REF!</definedName>
    <definedName name="Z_00C67C02_FEDD_11D1_98B3_00C04FC96ABD_.wvu.Rows" hidden="1">[35]BOP!$A$36:$IV$36,[35]BOP!$A$44:$IV$44,[35]BOP!$A$59:$IV$59,[35]BOP!#REF!,[35]BOP!#REF!,[35]BOP!$A$79:$IV$79,[35]BOP!$A$81:$IV$88,[35]BOP!#REF!</definedName>
    <definedName name="Z_00C67C03_FEDD_11D1_98B3_00C04FC96ABD_.wvu.Rows" hidden="1">[35]BOP!$A$36:$IV$36,[35]BOP!$A$44:$IV$44,[35]BOP!$A$59:$IV$59,[35]BOP!#REF!,[35]BOP!#REF!,[35]BOP!$A$79:$IV$79,[35]BOP!$A$81:$IV$88,[35]BOP!#REF!</definedName>
    <definedName name="Z_00C67C05_FEDD_11D1_98B3_00C04FC96ABD_.wvu.Rows" hidden="1">[35]BOP!$A$36:$IV$36,[35]BOP!$A$44:$IV$44,[35]BOP!$A$59:$IV$59,[35]BOP!#REF!,[35]BOP!#REF!,[35]BOP!$A$79:$IV$79,[35]BOP!$A$81:$IV$88,[35]BOP!#REF!,[35]BOP!#REF!</definedName>
    <definedName name="Z_00C67C06_FEDD_11D1_98B3_00C04FC96ABD_.wvu.Rows" hidden="1">[35]BOP!$A$36:$IV$36,[35]BOP!$A$44:$IV$44,[35]BOP!$A$59:$IV$59,[35]BOP!#REF!,[35]BOP!#REF!,[35]BOP!$A$79:$IV$79,[35]BOP!$A$81:$IV$88,[35]BOP!#REF!,[35]BOP!#REF!</definedName>
    <definedName name="Z_00C67C07_FEDD_11D1_98B3_00C04FC96ABD_.wvu.Rows" hidden="1">[35]BOP!$A$36:$IV$36,[35]BOP!$A$44:$IV$44,[35]BOP!$A$59:$IV$59,[35]BOP!#REF!,[35]BOP!#REF!,[35]BOP!$A$79:$IV$79</definedName>
    <definedName name="Z_112039D0_FF0B_11D1_98B3_00C04FC96ABD_.wvu.Rows" hidden="1">[35]BOP!$A$36:$IV$36,[35]BOP!$A$44:$IV$44,[35]BOP!$A$59:$IV$59,[35]BOP!#REF!,[35]BOP!#REF!,[35]BOP!$A$81:$IV$88</definedName>
    <definedName name="Z_112039D1_FF0B_11D1_98B3_00C04FC96ABD_.wvu.Rows" hidden="1">[35]BOP!$A$36:$IV$36,[35]BOP!$A$44:$IV$44,[35]BOP!$A$59:$IV$59,[35]BOP!#REF!,[35]BOP!#REF!,[35]BOP!$A$81:$IV$88</definedName>
    <definedName name="Z_112039D2_FF0B_11D1_98B3_00C04FC96ABD_.wvu.Rows" hidden="1">[35]BOP!$A$36:$IV$36,[35]BOP!$A$44:$IV$44,[35]BOP!$A$59:$IV$59,[35]BOP!#REF!,[35]BOP!#REF!,[35]BOP!$A$81:$IV$88</definedName>
    <definedName name="Z_112039D3_FF0B_11D1_98B3_00C04FC96ABD_.wvu.Rows" hidden="1">[35]BOP!$A$36:$IV$36,[35]BOP!$A$44:$IV$44,[35]BOP!$A$59:$IV$59,[35]BOP!#REF!,[35]BOP!#REF!,[35]BOP!$A$81:$IV$88</definedName>
    <definedName name="Z_112039D4_FF0B_11D1_98B3_00C04FC96ABD_.wvu.Rows" hidden="1">[35]BOP!$A$36:$IV$36,[35]BOP!$A$44:$IV$44,[35]BOP!$A$59:$IV$59,[35]BOP!#REF!,[35]BOP!#REF!,[35]BOP!$A$79:$IV$79,[35]BOP!$A$81:$IV$88,[35]BOP!#REF!</definedName>
    <definedName name="Z_112039D5_FF0B_11D1_98B3_00C04FC96ABD_.wvu.Rows" hidden="1">[35]BOP!$A$36:$IV$36,[35]BOP!$A$44:$IV$44,[35]BOP!$A$59:$IV$59,[35]BOP!#REF!,[35]BOP!#REF!,[35]BOP!$A$79:$IV$79,[35]BOP!$A$81:$IV$88</definedName>
    <definedName name="Z_112039D6_FF0B_11D1_98B3_00C04FC96ABD_.wvu.Rows" hidden="1">[35]BOP!$A$36:$IV$36,[35]BOP!$A$44:$IV$44,[35]BOP!$A$59:$IV$59,[35]BOP!#REF!,[35]BOP!#REF!,[35]BOP!$A$79:$IV$79,[35]BOP!#REF!</definedName>
    <definedName name="Z_112039D7_FF0B_11D1_98B3_00C04FC96ABD_.wvu.Rows" hidden="1">[35]BOP!$A$36:$IV$36,[35]BOP!$A$44:$IV$44,[35]BOP!$A$59:$IV$59,[35]BOP!#REF!,[35]BOP!#REF!,[35]BOP!$A$79:$IV$79,[35]BOP!$A$81:$IV$88,[35]BOP!#REF!</definedName>
    <definedName name="Z_112039D8_FF0B_11D1_98B3_00C04FC96ABD_.wvu.Rows" hidden="1">[35]BOP!$A$36:$IV$36,[35]BOP!$A$44:$IV$44,[35]BOP!$A$59:$IV$59,[35]BOP!#REF!,[35]BOP!#REF!,[35]BOP!$A$79:$IV$79,[35]BOP!$A$81:$IV$88,[35]BOP!#REF!</definedName>
    <definedName name="Z_112039D9_FF0B_11D1_98B3_00C04FC96ABD_.wvu.Rows" hidden="1">[35]BOP!$A$36:$IV$36,[35]BOP!$A$44:$IV$44,[35]BOP!$A$59:$IV$59,[35]BOP!#REF!,[35]BOP!#REF!,[35]BOP!$A$79:$IV$79,[35]BOP!$A$81:$IV$88,[35]BOP!#REF!</definedName>
    <definedName name="Z_112039DB_FF0B_11D1_98B3_00C04FC96ABD_.wvu.Rows" hidden="1">[35]BOP!$A$36:$IV$36,[35]BOP!$A$44:$IV$44,[35]BOP!$A$59:$IV$59,[35]BOP!#REF!,[35]BOP!#REF!,[35]BOP!$A$79:$IV$79,[35]BOP!$A$81:$IV$88,[35]BOP!#REF!,[35]BOP!#REF!</definedName>
    <definedName name="Z_112039DC_FF0B_11D1_98B3_00C04FC96ABD_.wvu.Rows" hidden="1">[35]BOP!$A$36:$IV$36,[35]BOP!$A$44:$IV$44,[35]BOP!$A$59:$IV$59,[35]BOP!#REF!,[35]BOP!#REF!,[35]BOP!$A$79:$IV$79,[35]BOP!$A$81:$IV$88,[35]BOP!#REF!,[35]BOP!#REF!</definedName>
    <definedName name="Z_112039DD_FF0B_11D1_98B3_00C04FC96ABD_.wvu.Rows" hidden="1">[35]BOP!$A$36:$IV$36,[35]BOP!$A$44:$IV$44,[35]BOP!$A$59:$IV$59,[35]BOP!#REF!,[35]BOP!#REF!,[35]BOP!$A$79:$IV$79</definedName>
    <definedName name="Z_1A8C061B_2301_11D3_BFD1_000039E37209_.wvu.Cols" hidden="1">'[53]IDA-tab7'!$K$1:$T$65536,'[53]IDA-tab7'!$V$1:$AE$65536,'[53]IDA-tab7'!$AG$1:$AP$65536</definedName>
    <definedName name="Z_1A8C061B_2301_11D3_BFD1_000039E37209_.wvu.Rows" hidden="1">'[53]IDA-tab7'!$A$10:$IV$11,'[53]IDA-tab7'!$A$14:$IV$14,'[53]IDA-tab7'!$A$18:$IV$18</definedName>
    <definedName name="Z_1A8C061C_2301_11D3_BFD1_000039E37209_.wvu.Cols" hidden="1">'[53]IDA-tab7'!$K$1:$T$65536,'[53]IDA-tab7'!$V$1:$AE$65536,'[53]IDA-tab7'!$AG$1:$AP$65536</definedName>
    <definedName name="Z_1A8C061C_2301_11D3_BFD1_000039E37209_.wvu.Rows" hidden="1">'[53]IDA-tab7'!$A$10:$IV$11,'[53]IDA-tab7'!$A$14:$IV$14,'[53]IDA-tab7'!$A$18:$IV$18</definedName>
    <definedName name="Z_1A8C061E_2301_11D3_BFD1_000039E37209_.wvu.Cols" hidden="1">'[53]IDA-tab7'!$K$1:$T$65536,'[53]IDA-tab7'!$V$1:$AE$65536,'[53]IDA-tab7'!$AG$1:$AP$65536</definedName>
    <definedName name="Z_1A8C061E_2301_11D3_BFD1_000039E37209_.wvu.Rows" hidden="1">'[53]IDA-tab7'!$A$10:$IV$11,'[53]IDA-tab7'!$A$14:$IV$14,'[53]IDA-tab7'!$A$18:$IV$18</definedName>
    <definedName name="Z_1A8C061F_2301_11D3_BFD1_000039E37209_.wvu.Cols" hidden="1">'[53]IDA-tab7'!$K$1:$T$65536,'[53]IDA-tab7'!$V$1:$AE$65536,'[53]IDA-tab7'!$AG$1:$AP$65536</definedName>
    <definedName name="Z_1A8C061F_2301_11D3_BFD1_000039E37209_.wvu.Rows" hidden="1">'[53]IDA-tab7'!$A$10:$IV$11,'[53]IDA-tab7'!$A$14:$IV$14,'[53]IDA-tab7'!$A$18:$IV$18</definedName>
    <definedName name="Z_1F4C2007_FFA7_11D1_98B6_00C04FC96ABD_.wvu.Rows" hidden="1">[35]BOP!$A$36:$IV$36,[35]BOP!$A$44:$IV$44,[35]BOP!$A$59:$IV$59,[35]BOP!#REF!,[35]BOP!#REF!,[35]BOP!$A$81:$IV$88</definedName>
    <definedName name="Z_1F4C2008_FFA7_11D1_98B6_00C04FC96ABD_.wvu.Rows" hidden="1">[35]BOP!$A$36:$IV$36,[35]BOP!$A$44:$IV$44,[35]BOP!$A$59:$IV$59,[35]BOP!#REF!,[35]BOP!#REF!,[35]BOP!$A$81:$IV$88</definedName>
    <definedName name="Z_1F4C2009_FFA7_11D1_98B6_00C04FC96ABD_.wvu.Rows" hidden="1">[35]BOP!$A$36:$IV$36,[35]BOP!$A$44:$IV$44,[35]BOP!$A$59:$IV$59,[35]BOP!#REF!,[35]BOP!#REF!,[35]BOP!$A$81:$IV$88</definedName>
    <definedName name="Z_1F4C200A_FFA7_11D1_98B6_00C04FC96ABD_.wvu.Rows" hidden="1">[35]BOP!$A$36:$IV$36,[35]BOP!$A$44:$IV$44,[35]BOP!$A$59:$IV$59,[35]BOP!#REF!,[35]BOP!#REF!,[35]BOP!$A$81:$IV$88</definedName>
    <definedName name="Z_1F4C200B_FFA7_11D1_98B6_00C04FC96ABD_.wvu.Rows" hidden="1">[35]BOP!$A$36:$IV$36,[35]BOP!$A$44:$IV$44,[35]BOP!$A$59:$IV$59,[35]BOP!#REF!,[35]BOP!#REF!,[35]BOP!$A$79:$IV$79,[35]BOP!$A$81:$IV$88,[35]BOP!#REF!</definedName>
    <definedName name="Z_1F4C200C_FFA7_11D1_98B6_00C04FC96ABD_.wvu.Rows" hidden="1">[35]BOP!$A$36:$IV$36,[35]BOP!$A$44:$IV$44,[35]BOP!$A$59:$IV$59,[35]BOP!#REF!,[35]BOP!#REF!,[35]BOP!$A$79:$IV$79,[35]BOP!$A$81:$IV$88</definedName>
    <definedName name="Z_1F4C200D_FFA7_11D1_98B6_00C04FC96ABD_.wvu.Rows" hidden="1">[35]BOP!$A$36:$IV$36,[35]BOP!$A$44:$IV$44,[35]BOP!$A$59:$IV$59,[35]BOP!#REF!,[35]BOP!#REF!,[35]BOP!$A$79:$IV$79,[35]BOP!#REF!</definedName>
    <definedName name="Z_1F4C200E_FFA7_11D1_98B6_00C04FC96ABD_.wvu.Rows" hidden="1">[35]BOP!$A$36:$IV$36,[35]BOP!$A$44:$IV$44,[35]BOP!$A$59:$IV$59,[35]BOP!#REF!,[35]BOP!#REF!,[35]BOP!$A$79:$IV$79,[35]BOP!$A$81:$IV$88,[35]BOP!#REF!</definedName>
    <definedName name="Z_1F4C200F_FFA7_11D1_98B6_00C04FC96ABD_.wvu.Rows" hidden="1">[35]BOP!$A$36:$IV$36,[35]BOP!$A$44:$IV$44,[35]BOP!$A$59:$IV$59,[35]BOP!#REF!,[35]BOP!#REF!,[35]BOP!$A$79:$IV$79,[35]BOP!$A$81:$IV$88,[35]BOP!#REF!</definedName>
    <definedName name="Z_1F4C2010_FFA7_11D1_98B6_00C04FC96ABD_.wvu.Rows" hidden="1">[35]BOP!$A$36:$IV$36,[35]BOP!$A$44:$IV$44,[35]BOP!$A$59:$IV$59,[35]BOP!#REF!,[35]BOP!#REF!,[35]BOP!$A$79:$IV$79,[35]BOP!$A$81:$IV$88,[35]BOP!#REF!</definedName>
    <definedName name="Z_1F4C2012_FFA7_11D1_98B6_00C04FC96ABD_.wvu.Rows" hidden="1">[35]BOP!$A$36:$IV$36,[35]BOP!$A$44:$IV$44,[35]BOP!$A$59:$IV$59,[35]BOP!#REF!,[35]BOP!#REF!,[35]BOP!$A$79:$IV$79,[35]BOP!$A$81:$IV$88,[35]BOP!#REF!,[35]BOP!#REF!</definedName>
    <definedName name="Z_1F4C2013_FFA7_11D1_98B6_00C04FC96ABD_.wvu.Rows" hidden="1">[35]BOP!$A$36:$IV$36,[35]BOP!$A$44:$IV$44,[35]BOP!$A$59:$IV$59,[35]BOP!#REF!,[35]BOP!#REF!,[35]BOP!$A$79:$IV$79,[35]BOP!$A$81:$IV$88,[35]BOP!#REF!,[35]BOP!#REF!</definedName>
    <definedName name="Z_1F4C2014_FFA7_11D1_98B6_00C04FC96ABD_.wvu.Rows" hidden="1">[35]BOP!$A$36:$IV$36,[35]BOP!$A$44:$IV$44,[35]BOP!$A$59:$IV$59,[35]BOP!#REF!,[35]BOP!#REF!,[35]BOP!$A$79:$IV$79</definedName>
    <definedName name="Z_49B0A4B0_963B_11D1_BFD1_00A02466B680_.wvu.Rows" hidden="1">[35]BOP!$A$36:$IV$36,[35]BOP!$A$44:$IV$44,[35]BOP!$A$59:$IV$59,[35]BOP!#REF!,[35]BOP!#REF!,[35]BOP!$A$81:$IV$88</definedName>
    <definedName name="Z_49B0A4B1_963B_11D1_BFD1_00A02466B680_.wvu.Rows" hidden="1">[35]BOP!$A$36:$IV$36,[35]BOP!$A$44:$IV$44,[35]BOP!$A$59:$IV$59,[35]BOP!#REF!,[35]BOP!#REF!,[35]BOP!$A$81:$IV$88</definedName>
    <definedName name="Z_49B0A4B4_963B_11D1_BFD1_00A02466B680_.wvu.Rows" hidden="1">[35]BOP!$A$36:$IV$36,[35]BOP!$A$44:$IV$44,[35]BOP!$A$59:$IV$59,[35]BOP!#REF!,[35]BOP!#REF!,[35]BOP!$A$79:$IV$79,[35]BOP!$A$81:$IV$88,[35]BOP!#REF!</definedName>
    <definedName name="Z_49B0A4B5_963B_11D1_BFD1_00A02466B680_.wvu.Rows" hidden="1">[35]BOP!$A$36:$IV$36,[35]BOP!$A$44:$IV$44,[35]BOP!$A$59:$IV$59,[35]BOP!#REF!,[35]BOP!#REF!,[35]BOP!$A$79:$IV$79,[35]BOP!$A$81:$IV$88</definedName>
    <definedName name="Z_49B0A4B6_963B_11D1_BFD1_00A02466B680_.wvu.Rows" hidden="1">[35]BOP!$A$36:$IV$36,[35]BOP!$A$44:$IV$44,[35]BOP!$A$59:$IV$59,[35]BOP!#REF!,[35]BOP!#REF!,[35]BOP!$A$79:$IV$79,[35]BOP!#REF!</definedName>
    <definedName name="Z_49B0A4B7_963B_11D1_BFD1_00A02466B680_.wvu.Rows" hidden="1">[35]BOP!$A$36:$IV$36,[35]BOP!$A$44:$IV$44,[35]BOP!$A$59:$IV$59,[35]BOP!#REF!,[35]BOP!#REF!,[35]BOP!$A$79:$IV$79,[35]BOP!$A$81:$IV$88,[35]BOP!#REF!</definedName>
    <definedName name="Z_49B0A4B8_963B_11D1_BFD1_00A02466B680_.wvu.Rows" hidden="1">[35]BOP!$A$36:$IV$36,[35]BOP!$A$44:$IV$44,[35]BOP!$A$59:$IV$59,[35]BOP!#REF!,[35]BOP!#REF!,[35]BOP!$A$79:$IV$79,[35]BOP!$A$81:$IV$88,[35]BOP!#REF!</definedName>
    <definedName name="Z_49B0A4B9_963B_11D1_BFD1_00A02466B680_.wvu.Rows" hidden="1">[35]BOP!$A$36:$IV$36,[35]BOP!$A$44:$IV$44,[35]BOP!$A$59:$IV$59,[35]BOP!#REF!,[35]BOP!#REF!,[35]BOP!$A$79:$IV$79,[35]BOP!$A$81:$IV$88,[35]BOP!#REF!</definedName>
    <definedName name="Z_49B0A4BB_963B_11D1_BFD1_00A02466B680_.wvu.Rows" hidden="1">[35]BOP!$A$36:$IV$36,[35]BOP!$A$44:$IV$44,[35]BOP!$A$59:$IV$59,[35]BOP!#REF!,[35]BOP!#REF!,[35]BOP!$A$79:$IV$79,[35]BOP!$A$81:$IV$88,[35]BOP!#REF!,[35]BOP!#REF!</definedName>
    <definedName name="Z_49B0A4BC_963B_11D1_BFD1_00A02466B680_.wvu.Rows" hidden="1">[35]BOP!$A$36:$IV$36,[35]BOP!$A$44:$IV$44,[35]BOP!$A$59:$IV$59,[35]BOP!#REF!,[35]BOP!#REF!,[35]BOP!$A$79:$IV$79,[35]BOP!$A$81:$IV$88,[35]BOP!#REF!,[35]BOP!#REF!</definedName>
    <definedName name="Z_49B0A4BD_963B_11D1_BFD1_00A02466B680_.wvu.Rows" hidden="1">[35]BOP!$A$36:$IV$36,[35]BOP!$A$44:$IV$44,[35]BOP!$A$59:$IV$59,[35]BOP!#REF!,[35]BOP!#REF!,[35]BOP!$A$79:$IV$79</definedName>
    <definedName name="Z_95224721_0485_11D4_BFD1_00508B5F4DA4_.wvu.Cols" localSheetId="21" hidden="1">#REF!</definedName>
    <definedName name="Z_95224721_0485_11D4_BFD1_00508B5F4DA4_.wvu.Cols" localSheetId="25" hidden="1">#REF!</definedName>
    <definedName name="Z_95224721_0485_11D4_BFD1_00508B5F4DA4_.wvu.Cols" localSheetId="26" hidden="1">#REF!</definedName>
    <definedName name="Z_95224721_0485_11D4_BFD1_00508B5F4DA4_.wvu.Cols" localSheetId="27" hidden="1">#REF!</definedName>
    <definedName name="Z_95224721_0485_11D4_BFD1_00508B5F4DA4_.wvu.Cols" localSheetId="29" hidden="1">#REF!</definedName>
    <definedName name="Z_95224721_0485_11D4_BFD1_00508B5F4DA4_.wvu.Cols" localSheetId="30" hidden="1">#REF!</definedName>
    <definedName name="Z_95224721_0485_11D4_BFD1_00508B5F4DA4_.wvu.Cols" localSheetId="32" hidden="1">#REF!</definedName>
    <definedName name="Z_95224721_0485_11D4_BFD1_00508B5F4DA4_.wvu.Cols" localSheetId="33" hidden="1">#REF!</definedName>
    <definedName name="Z_95224721_0485_11D4_BFD1_00508B5F4DA4_.wvu.Cols" localSheetId="35" hidden="1">#REF!</definedName>
    <definedName name="Z_95224721_0485_11D4_BFD1_00508B5F4DA4_.wvu.Cols" localSheetId="7" hidden="1">#REF!</definedName>
    <definedName name="Z_95224721_0485_11D4_BFD1_00508B5F4DA4_.wvu.Cols" localSheetId="10" hidden="1">#REF!</definedName>
    <definedName name="Z_95224721_0485_11D4_BFD1_00508B5F4DA4_.wvu.Cols" localSheetId="13" hidden="1">#REF!</definedName>
    <definedName name="Z_95224721_0485_11D4_BFD1_00508B5F4DA4_.wvu.Cols" localSheetId="15" hidden="1">#REF!</definedName>
    <definedName name="Z_95224721_0485_11D4_BFD1_00508B5F4DA4_.wvu.Cols" localSheetId="17" hidden="1">#REF!</definedName>
    <definedName name="Z_95224721_0485_11D4_BFD1_00508B5F4DA4_.wvu.Cols" hidden="1">#REF!</definedName>
    <definedName name="Z_9E0C48F8_FFCC_11D1_98BA_00C04FC96ABD_.wvu.Rows" hidden="1">[35]BOP!$A$36:$IV$36,[35]BOP!$A$44:$IV$44,[35]BOP!$A$59:$IV$59,[35]BOP!#REF!,[35]BOP!#REF!,[35]BOP!$A$81:$IV$88</definedName>
    <definedName name="Z_9E0C48F9_FFCC_11D1_98BA_00C04FC96ABD_.wvu.Rows" hidden="1">[35]BOP!$A$36:$IV$36,[35]BOP!$A$44:$IV$44,[35]BOP!$A$59:$IV$59,[35]BOP!#REF!,[35]BOP!#REF!,[35]BOP!$A$81:$IV$88</definedName>
    <definedName name="Z_9E0C48FA_FFCC_11D1_98BA_00C04FC96ABD_.wvu.Rows" hidden="1">[35]BOP!$A$36:$IV$36,[35]BOP!$A$44:$IV$44,[35]BOP!$A$59:$IV$59,[35]BOP!#REF!,[35]BOP!#REF!,[35]BOP!$A$81:$IV$88</definedName>
    <definedName name="Z_9E0C48FB_FFCC_11D1_98BA_00C04FC96ABD_.wvu.Rows" hidden="1">[35]BOP!$A$36:$IV$36,[35]BOP!$A$44:$IV$44,[35]BOP!$A$59:$IV$59,[35]BOP!#REF!,[35]BOP!#REF!,[35]BOP!$A$81:$IV$88</definedName>
    <definedName name="Z_9E0C48FC_FFCC_11D1_98BA_00C04FC96ABD_.wvu.Rows" hidden="1">[35]BOP!$A$36:$IV$36,[35]BOP!$A$44:$IV$44,[35]BOP!$A$59:$IV$59,[35]BOP!#REF!,[35]BOP!#REF!,[35]BOP!$A$79:$IV$79,[35]BOP!$A$81:$IV$88,[35]BOP!#REF!</definedName>
    <definedName name="Z_9E0C48FD_FFCC_11D1_98BA_00C04FC96ABD_.wvu.Rows" hidden="1">[35]BOP!$A$36:$IV$36,[35]BOP!$A$44:$IV$44,[35]BOP!$A$59:$IV$59,[35]BOP!#REF!,[35]BOP!#REF!,[35]BOP!$A$79:$IV$79,[35]BOP!$A$81:$IV$88</definedName>
    <definedName name="Z_9E0C48FE_FFCC_11D1_98BA_00C04FC96ABD_.wvu.Rows" hidden="1">[35]BOP!$A$36:$IV$36,[35]BOP!$A$44:$IV$44,[35]BOP!$A$59:$IV$59,[35]BOP!#REF!,[35]BOP!#REF!,[35]BOP!$A$79:$IV$79,[35]BOP!#REF!</definedName>
    <definedName name="Z_9E0C48FF_FFCC_11D1_98BA_00C04FC96ABD_.wvu.Rows" hidden="1">[35]BOP!$A$36:$IV$36,[35]BOP!$A$44:$IV$44,[35]BOP!$A$59:$IV$59,[35]BOP!#REF!,[35]BOP!#REF!,[35]BOP!$A$79:$IV$79,[35]BOP!$A$81:$IV$88,[35]BOP!#REF!</definedName>
    <definedName name="Z_9E0C4900_FFCC_11D1_98BA_00C04FC96ABD_.wvu.Rows" hidden="1">[35]BOP!$A$36:$IV$36,[35]BOP!$A$44:$IV$44,[35]BOP!$A$59:$IV$59,[35]BOP!#REF!,[35]BOP!#REF!,[35]BOP!$A$79:$IV$79,[35]BOP!$A$81:$IV$88,[35]BOP!#REF!</definedName>
    <definedName name="Z_9E0C4901_FFCC_11D1_98BA_00C04FC96ABD_.wvu.Rows" hidden="1">[35]BOP!$A$36:$IV$36,[35]BOP!$A$44:$IV$44,[35]BOP!$A$59:$IV$59,[35]BOP!#REF!,[35]BOP!#REF!,[35]BOP!$A$79:$IV$79,[35]BOP!$A$81:$IV$88,[35]BOP!#REF!</definedName>
    <definedName name="Z_9E0C4903_FFCC_11D1_98BA_00C04FC96ABD_.wvu.Rows" hidden="1">[35]BOP!$A$36:$IV$36,[35]BOP!$A$44:$IV$44,[35]BOP!$A$59:$IV$59,[35]BOP!#REF!,[35]BOP!#REF!,[35]BOP!$A$79:$IV$79,[35]BOP!$A$81:$IV$88,[35]BOP!#REF!,[35]BOP!#REF!</definedName>
    <definedName name="Z_9E0C4904_FFCC_11D1_98BA_00C04FC96ABD_.wvu.Rows" hidden="1">[35]BOP!$A$36:$IV$36,[35]BOP!$A$44:$IV$44,[35]BOP!$A$59:$IV$59,[35]BOP!#REF!,[35]BOP!#REF!,[35]BOP!$A$79:$IV$79,[35]BOP!$A$81:$IV$88,[35]BOP!#REF!,[35]BOP!#REF!</definedName>
    <definedName name="Z_9E0C4905_FFCC_11D1_98BA_00C04FC96ABD_.wvu.Rows" hidden="1">[35]BOP!$A$36:$IV$36,[35]BOP!$A$44:$IV$44,[35]BOP!$A$59:$IV$59,[35]BOP!#REF!,[35]BOP!#REF!,[35]BOP!$A$79:$IV$79</definedName>
    <definedName name="Z_C21FAE85_013A_11D2_98BD_00C04FC96ABD_.wvu.Rows" hidden="1">[35]BOP!$A$36:$IV$36,[35]BOP!$A$44:$IV$44,[35]BOP!$A$59:$IV$59,[35]BOP!#REF!,[35]BOP!#REF!,[35]BOP!$A$81:$IV$88</definedName>
    <definedName name="Z_C21FAE86_013A_11D2_98BD_00C04FC96ABD_.wvu.Rows" hidden="1">[35]BOP!$A$36:$IV$36,[35]BOP!$A$44:$IV$44,[35]BOP!$A$59:$IV$59,[35]BOP!#REF!,[35]BOP!#REF!,[35]BOP!$A$81:$IV$88</definedName>
    <definedName name="Z_C21FAE87_013A_11D2_98BD_00C04FC96ABD_.wvu.Rows" hidden="1">[35]BOP!$A$36:$IV$36,[35]BOP!$A$44:$IV$44,[35]BOP!$A$59:$IV$59,[35]BOP!#REF!,[35]BOP!#REF!,[35]BOP!$A$81:$IV$88</definedName>
    <definedName name="Z_C21FAE88_013A_11D2_98BD_00C04FC96ABD_.wvu.Rows" hidden="1">[35]BOP!$A$36:$IV$36,[35]BOP!$A$44:$IV$44,[35]BOP!$A$59:$IV$59,[35]BOP!#REF!,[35]BOP!#REF!,[35]BOP!$A$81:$IV$88</definedName>
    <definedName name="Z_C21FAE89_013A_11D2_98BD_00C04FC96ABD_.wvu.Rows" hidden="1">[35]BOP!$A$36:$IV$36,[35]BOP!$A$44:$IV$44,[35]BOP!$A$59:$IV$59,[35]BOP!#REF!,[35]BOP!#REF!,[35]BOP!$A$79:$IV$79,[35]BOP!$A$81:$IV$88,[35]BOP!#REF!</definedName>
    <definedName name="Z_C21FAE8A_013A_11D2_98BD_00C04FC96ABD_.wvu.Rows" hidden="1">[35]BOP!$A$36:$IV$36,[35]BOP!$A$44:$IV$44,[35]BOP!$A$59:$IV$59,[35]BOP!#REF!,[35]BOP!#REF!,[35]BOP!$A$79:$IV$79,[35]BOP!$A$81:$IV$88</definedName>
    <definedName name="Z_C21FAE8B_013A_11D2_98BD_00C04FC96ABD_.wvu.Rows" hidden="1">[35]BOP!$A$36:$IV$36,[35]BOP!$A$44:$IV$44,[35]BOP!$A$59:$IV$59,[35]BOP!#REF!,[35]BOP!#REF!,[35]BOP!$A$79:$IV$79,[35]BOP!#REF!</definedName>
    <definedName name="Z_C21FAE8C_013A_11D2_98BD_00C04FC96ABD_.wvu.Rows" hidden="1">[35]BOP!$A$36:$IV$36,[35]BOP!$A$44:$IV$44,[35]BOP!$A$59:$IV$59,[35]BOP!#REF!,[35]BOP!#REF!,[35]BOP!$A$79:$IV$79,[35]BOP!$A$81:$IV$88,[35]BOP!#REF!</definedName>
    <definedName name="Z_C21FAE8D_013A_11D2_98BD_00C04FC96ABD_.wvu.Rows" hidden="1">[35]BOP!$A$36:$IV$36,[35]BOP!$A$44:$IV$44,[35]BOP!$A$59:$IV$59,[35]BOP!#REF!,[35]BOP!#REF!,[35]BOP!$A$79:$IV$79,[35]BOP!$A$81:$IV$88,[35]BOP!#REF!</definedName>
    <definedName name="Z_C21FAE8E_013A_11D2_98BD_00C04FC96ABD_.wvu.Rows" hidden="1">[35]BOP!$A$36:$IV$36,[35]BOP!$A$44:$IV$44,[35]BOP!$A$59:$IV$59,[35]BOP!#REF!,[35]BOP!#REF!,[35]BOP!$A$79:$IV$79,[35]BOP!$A$81:$IV$88,[35]BOP!#REF!</definedName>
    <definedName name="Z_C21FAE90_013A_11D2_98BD_00C04FC96ABD_.wvu.Rows" hidden="1">[35]BOP!$A$36:$IV$36,[35]BOP!$A$44:$IV$44,[35]BOP!$A$59:$IV$59,[35]BOP!#REF!,[35]BOP!#REF!,[35]BOP!$A$79:$IV$79,[35]BOP!$A$81:$IV$88,[35]BOP!#REF!,[35]BOP!#REF!</definedName>
    <definedName name="Z_C21FAE91_013A_11D2_98BD_00C04FC96ABD_.wvu.Rows" hidden="1">[35]BOP!$A$36:$IV$36,[35]BOP!$A$44:$IV$44,[35]BOP!$A$59:$IV$59,[35]BOP!#REF!,[35]BOP!#REF!,[35]BOP!$A$79:$IV$79,[35]BOP!$A$81:$IV$88,[35]BOP!#REF!,[35]BOP!#REF!</definedName>
    <definedName name="Z_C21FAE92_013A_11D2_98BD_00C04FC96ABD_.wvu.Rows" hidden="1">[35]BOP!$A$36:$IV$36,[35]BOP!$A$44:$IV$44,[35]BOP!$A$59:$IV$59,[35]BOP!#REF!,[35]BOP!#REF!,[35]BOP!$A$79:$IV$79</definedName>
    <definedName name="Z_CF25EF4A_FFAB_11D1_98B7_00C04FC96ABD_.wvu.Rows" hidden="1">[35]BOP!$A$36:$IV$36,[35]BOP!$A$44:$IV$44,[35]BOP!$A$59:$IV$59,[35]BOP!#REF!,[35]BOP!#REF!,[35]BOP!$A$81:$IV$88</definedName>
    <definedName name="Z_CF25EF4B_FFAB_11D1_98B7_00C04FC96ABD_.wvu.Rows" hidden="1">[35]BOP!$A$36:$IV$36,[35]BOP!$A$44:$IV$44,[35]BOP!$A$59:$IV$59,[35]BOP!#REF!,[35]BOP!#REF!,[35]BOP!$A$81:$IV$88</definedName>
    <definedName name="Z_CF25EF4C_FFAB_11D1_98B7_00C04FC96ABD_.wvu.Rows" hidden="1">[35]BOP!$A$36:$IV$36,[35]BOP!$A$44:$IV$44,[35]BOP!$A$59:$IV$59,[35]BOP!#REF!,[35]BOP!#REF!,[35]BOP!$A$81:$IV$88</definedName>
    <definedName name="Z_CF25EF4D_FFAB_11D1_98B7_00C04FC96ABD_.wvu.Rows" hidden="1">[35]BOP!$A$36:$IV$36,[35]BOP!$A$44:$IV$44,[35]BOP!$A$59:$IV$59,[35]BOP!#REF!,[35]BOP!#REF!,[35]BOP!$A$81:$IV$88</definedName>
    <definedName name="Z_CF25EF4E_FFAB_11D1_98B7_00C04FC96ABD_.wvu.Rows" hidden="1">[35]BOP!$A$36:$IV$36,[35]BOP!$A$44:$IV$44,[35]BOP!$A$59:$IV$59,[35]BOP!#REF!,[35]BOP!#REF!,[35]BOP!$A$79:$IV$79,[35]BOP!$A$81:$IV$88,[35]BOP!#REF!</definedName>
    <definedName name="Z_CF25EF4F_FFAB_11D1_98B7_00C04FC96ABD_.wvu.Rows" hidden="1">[35]BOP!$A$36:$IV$36,[35]BOP!$A$44:$IV$44,[35]BOP!$A$59:$IV$59,[35]BOP!#REF!,[35]BOP!#REF!,[35]BOP!$A$79:$IV$79,[35]BOP!$A$81:$IV$88</definedName>
    <definedName name="Z_CF25EF50_FFAB_11D1_98B7_00C04FC96ABD_.wvu.Rows" hidden="1">[35]BOP!$A$36:$IV$36,[35]BOP!$A$44:$IV$44,[35]BOP!$A$59:$IV$59,[35]BOP!#REF!,[35]BOP!#REF!,[35]BOP!$A$79:$IV$79,[35]BOP!#REF!</definedName>
    <definedName name="Z_CF25EF51_FFAB_11D1_98B7_00C04FC96ABD_.wvu.Rows" hidden="1">[35]BOP!$A$36:$IV$36,[35]BOP!$A$44:$IV$44,[35]BOP!$A$59:$IV$59,[35]BOP!#REF!,[35]BOP!#REF!,[35]BOP!$A$79:$IV$79,[35]BOP!$A$81:$IV$88,[35]BOP!#REF!</definedName>
    <definedName name="Z_CF25EF52_FFAB_11D1_98B7_00C04FC96ABD_.wvu.Rows" hidden="1">[35]BOP!$A$36:$IV$36,[35]BOP!$A$44:$IV$44,[35]BOP!$A$59:$IV$59,[35]BOP!#REF!,[35]BOP!#REF!,[35]BOP!$A$79:$IV$79,[35]BOP!$A$81:$IV$88,[35]BOP!#REF!</definedName>
    <definedName name="Z_CF25EF53_FFAB_11D1_98B7_00C04FC96ABD_.wvu.Rows" hidden="1">[35]BOP!$A$36:$IV$36,[35]BOP!$A$44:$IV$44,[35]BOP!$A$59:$IV$59,[35]BOP!#REF!,[35]BOP!#REF!,[35]BOP!$A$79:$IV$79,[35]BOP!$A$81:$IV$88,[35]BOP!#REF!</definedName>
    <definedName name="Z_CF25EF55_FFAB_11D1_98B7_00C04FC96ABD_.wvu.Rows" hidden="1">[35]BOP!$A$36:$IV$36,[35]BOP!$A$44:$IV$44,[35]BOP!$A$59:$IV$59,[35]BOP!#REF!,[35]BOP!#REF!,[35]BOP!$A$79:$IV$79,[35]BOP!$A$81:$IV$88,[35]BOP!#REF!,[35]BOP!#REF!</definedName>
    <definedName name="Z_CF25EF56_FFAB_11D1_98B7_00C04FC96ABD_.wvu.Rows" hidden="1">[35]BOP!$A$36:$IV$36,[35]BOP!$A$44:$IV$44,[35]BOP!$A$59:$IV$59,[35]BOP!#REF!,[35]BOP!#REF!,[35]BOP!$A$79:$IV$79,[35]BOP!$A$81:$IV$88,[35]BOP!#REF!,[35]BOP!#REF!</definedName>
    <definedName name="Z_CF25EF57_FFAB_11D1_98B7_00C04FC96ABD_.wvu.Rows" hidden="1">[35]BOP!$A$36:$IV$36,[35]BOP!$A$44:$IV$44,[35]BOP!$A$59:$IV$59,[35]BOP!#REF!,[35]BOP!#REF!,[35]BOP!$A$79:$IV$79</definedName>
    <definedName name="Z_EA8011E5_017A_11D2_98BD_00C04FC96ABD_.wvu.Rows" hidden="1">[35]BOP!$A$36:$IV$36,[35]BOP!$A$44:$IV$44,[35]BOP!$A$59:$IV$59,[35]BOP!#REF!,[35]BOP!#REF!,[35]BOP!$A$79:$IV$79,[35]BOP!$A$81:$IV$88</definedName>
    <definedName name="Z_EA8011E6_017A_11D2_98BD_00C04FC96ABD_.wvu.Rows" hidden="1">[35]BOP!$A$36:$IV$36,[35]BOP!$A$44:$IV$44,[35]BOP!$A$59:$IV$59,[35]BOP!#REF!,[35]BOP!#REF!,[35]BOP!$A$79:$IV$79,[35]BOP!#REF!</definedName>
    <definedName name="Z_EA8011E9_017A_11D2_98BD_00C04FC96ABD_.wvu.Rows" hidden="1">[35]BOP!$A$36:$IV$36,[35]BOP!$A$44:$IV$44,[35]BOP!$A$59:$IV$59,[35]BOP!#REF!,[35]BOP!#REF!,[35]BOP!$A$79:$IV$79,[35]BOP!$A$81:$IV$88,[35]BOP!#REF!</definedName>
    <definedName name="Z_EA8011EC_017A_11D2_98BD_00C04FC96ABD_.wvu.Rows" hidden="1">[35]BOP!$A$36:$IV$36,[35]BOP!$A$44:$IV$44,[35]BOP!$A$59:$IV$59,[35]BOP!#REF!,[35]BOP!#REF!,[35]BOP!$A$79:$IV$79,[35]BOP!$A$81:$IV$88,[35]BOP!#REF!,[35]BOP!#REF!</definedName>
    <definedName name="Z_EA86CE3A_00A2_11D2_98BC_00C04FC96ABD_.wvu.Rows" hidden="1">[35]BOP!$A$36:$IV$36,[35]BOP!$A$44:$IV$44,[35]BOP!$A$59:$IV$59,[35]BOP!#REF!,[35]BOP!#REF!,[35]BOP!$A$81:$IV$88</definedName>
    <definedName name="Z_EA86CE3B_00A2_11D2_98BC_00C04FC96ABD_.wvu.Rows" hidden="1">[35]BOP!$A$36:$IV$36,[35]BOP!$A$44:$IV$44,[35]BOP!$A$59:$IV$59,[35]BOP!#REF!,[35]BOP!#REF!,[35]BOP!$A$81:$IV$88</definedName>
    <definedName name="Z_EA86CE3C_00A2_11D2_98BC_00C04FC96ABD_.wvu.Rows" hidden="1">[35]BOP!$A$36:$IV$36,[35]BOP!$A$44:$IV$44,[35]BOP!$A$59:$IV$59,[35]BOP!#REF!,[35]BOP!#REF!,[35]BOP!$A$81:$IV$88</definedName>
    <definedName name="Z_EA86CE3D_00A2_11D2_98BC_00C04FC96ABD_.wvu.Rows" hidden="1">[35]BOP!$A$36:$IV$36,[35]BOP!$A$44:$IV$44,[35]BOP!$A$59:$IV$59,[35]BOP!#REF!,[35]BOP!#REF!,[35]BOP!$A$81:$IV$88</definedName>
    <definedName name="Z_EA86CE3E_00A2_11D2_98BC_00C04FC96ABD_.wvu.Rows" hidden="1">[35]BOP!$A$36:$IV$36,[35]BOP!$A$44:$IV$44,[35]BOP!$A$59:$IV$59,[35]BOP!#REF!,[35]BOP!#REF!,[35]BOP!$A$79:$IV$79,[35]BOP!$A$81:$IV$88,[35]BOP!#REF!</definedName>
    <definedName name="Z_EA86CE3F_00A2_11D2_98BC_00C04FC96ABD_.wvu.Rows" hidden="1">[35]BOP!$A$36:$IV$36,[35]BOP!$A$44:$IV$44,[35]BOP!$A$59:$IV$59,[35]BOP!#REF!,[35]BOP!#REF!,[35]BOP!$A$79:$IV$79,[35]BOP!$A$81:$IV$88</definedName>
    <definedName name="Z_EA86CE40_00A2_11D2_98BC_00C04FC96ABD_.wvu.Rows" hidden="1">[35]BOP!$A$36:$IV$36,[35]BOP!$A$44:$IV$44,[35]BOP!$A$59:$IV$59,[35]BOP!#REF!,[35]BOP!#REF!,[35]BOP!$A$79:$IV$79,[35]BOP!#REF!</definedName>
    <definedName name="Z_EA86CE41_00A2_11D2_98BC_00C04FC96ABD_.wvu.Rows" hidden="1">[35]BOP!$A$36:$IV$36,[35]BOP!$A$44:$IV$44,[35]BOP!$A$59:$IV$59,[35]BOP!#REF!,[35]BOP!#REF!,[35]BOP!$A$79:$IV$79,[35]BOP!$A$81:$IV$88,[35]BOP!#REF!</definedName>
    <definedName name="Z_EA86CE42_00A2_11D2_98BC_00C04FC96ABD_.wvu.Rows" hidden="1">[35]BOP!$A$36:$IV$36,[35]BOP!$A$44:$IV$44,[35]BOP!$A$59:$IV$59,[35]BOP!#REF!,[35]BOP!#REF!,[35]BOP!$A$79:$IV$79,[35]BOP!$A$81:$IV$88,[35]BOP!#REF!</definedName>
    <definedName name="Z_EA86CE43_00A2_11D2_98BC_00C04FC96ABD_.wvu.Rows" hidden="1">[35]BOP!$A$36:$IV$36,[35]BOP!$A$44:$IV$44,[35]BOP!$A$59:$IV$59,[35]BOP!#REF!,[35]BOP!#REF!,[35]BOP!$A$79:$IV$79,[35]BOP!$A$81:$IV$88,[35]BOP!#REF!</definedName>
    <definedName name="Z_EA86CE45_00A2_11D2_98BC_00C04FC96ABD_.wvu.Rows" hidden="1">[35]BOP!$A$36:$IV$36,[35]BOP!$A$44:$IV$44,[35]BOP!$A$59:$IV$59,[35]BOP!#REF!,[35]BOP!#REF!,[35]BOP!$A$79:$IV$79,[35]BOP!$A$81:$IV$88,[35]BOP!#REF!,[35]BOP!#REF!</definedName>
    <definedName name="Z_EA86CE46_00A2_11D2_98BC_00C04FC96ABD_.wvu.Rows" hidden="1">[35]BOP!$A$36:$IV$36,[35]BOP!$A$44:$IV$44,[35]BOP!$A$59:$IV$59,[35]BOP!#REF!,[35]BOP!#REF!,[35]BOP!$A$79:$IV$79,[35]BOP!$A$81:$IV$88,[35]BOP!#REF!,[35]BOP!#REF!</definedName>
    <definedName name="Z_EA86CE47_00A2_11D2_98BC_00C04FC96ABD_.wvu.Rows" hidden="1">[35]BOP!$A$36:$IV$36,[35]BOP!$A$44:$IV$44,[35]BOP!$A$59:$IV$59,[35]BOP!#REF!,[35]BOP!#REF!,[35]BOP!$A$79:$IV$79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localSheetId="26" hidden="1">{"'előző év december'!$A$2:$CP$214"}</definedName>
    <definedName name="ztr" localSheetId="27" hidden="1">{"'előző év december'!$A$2:$CP$214"}</definedName>
    <definedName name="ztr" localSheetId="29" hidden="1">{"'előző év december'!$A$2:$CP$214"}</definedName>
    <definedName name="ztr" localSheetId="30" hidden="1">{"'előző év december'!$A$2:$CP$214"}</definedName>
    <definedName name="ztr" localSheetId="31" hidden="1">{"'előző év december'!$A$2:$CP$214"}</definedName>
    <definedName name="ztr" localSheetId="32" hidden="1">{"'előző év december'!$A$2:$CP$214"}</definedName>
    <definedName name="ztr" localSheetId="33" hidden="1">{"'előző év december'!$A$2:$CP$214"}</definedName>
    <definedName name="ztr" localSheetId="34" hidden="1">{"'előző év december'!$A$2:$CP$214"}</definedName>
    <definedName name="ztr" localSheetId="35" hidden="1">{"'előző év december'!$A$2:$CP$214"}</definedName>
    <definedName name="ztr" localSheetId="7" hidden="1">{"'előző év december'!$A$2:$CP$214"}</definedName>
    <definedName name="ztr" localSheetId="11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7" hidden="1">{"'előző év december'!$A$2:$CP$214"}</definedName>
    <definedName name="ztr" hidden="1">{"'előző év december'!$A$2:$CP$214"}</definedName>
    <definedName name="zz" localSheetId="21" hidden="1">{"Tab1",#N/A,FALSE,"P";"Tab2",#N/A,FALSE,"P"}</definedName>
    <definedName name="zz" localSheetId="22" hidden="1">{"Tab1",#N/A,FALSE,"P";"Tab2",#N/A,FALSE,"P"}</definedName>
    <definedName name="zz" localSheetId="24" hidden="1">{"Tab1",#N/A,FALSE,"P";"Tab2",#N/A,FALSE,"P"}</definedName>
    <definedName name="zz" localSheetId="25" hidden="1">{"Tab1",#N/A,FALSE,"P";"Tab2",#N/A,FALSE,"P"}</definedName>
    <definedName name="zz" localSheetId="26" hidden="1">{"Tab1",#N/A,FALSE,"P";"Tab2",#N/A,FALSE,"P"}</definedName>
    <definedName name="zz" localSheetId="27" hidden="1">{"Tab1",#N/A,FALSE,"P";"Tab2",#N/A,FALSE,"P"}</definedName>
    <definedName name="zz" localSheetId="29" hidden="1">{"Tab1",#N/A,FALSE,"P";"Tab2",#N/A,FALSE,"P"}</definedName>
    <definedName name="zz" localSheetId="30" hidden="1">{"Tab1",#N/A,FALSE,"P";"Tab2",#N/A,FALSE,"P"}</definedName>
    <definedName name="zz" localSheetId="31" hidden="1">{"Tab1",#N/A,FALSE,"P";"Tab2",#N/A,FALSE,"P"}</definedName>
    <definedName name="zz" localSheetId="32" hidden="1">{"Tab1",#N/A,FALSE,"P";"Tab2",#N/A,FALSE,"P"}</definedName>
    <definedName name="zz" localSheetId="33" hidden="1">{"Tab1",#N/A,FALSE,"P";"Tab2",#N/A,FALSE,"P"}</definedName>
    <definedName name="zz" localSheetId="34" hidden="1">{"Tab1",#N/A,FALSE,"P";"Tab2",#N/A,FALSE,"P"}</definedName>
    <definedName name="zz" localSheetId="35" hidden="1">{"Tab1",#N/A,FALSE,"P";"Tab2",#N/A,FALSE,"P"}</definedName>
    <definedName name="zz" localSheetId="7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localSheetId="15" hidden="1">{"Tab1",#N/A,FALSE,"P";"Tab2",#N/A,FALSE,"P"}</definedName>
    <definedName name="zz" localSheetId="17" hidden="1">{"Tab1",#N/A,FALSE,"P";"Tab2",#N/A,FALSE,"P"}</definedName>
    <definedName name="zz" hidden="1">{"Tab1",#N/A,FALSE,"P";"Tab2",#N/A,FALSE,"P"}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localSheetId="26" hidden="1">{"'előző év december'!$A$2:$CP$214"}</definedName>
    <definedName name="zzz" localSheetId="27" hidden="1">{"'előző év december'!$A$2:$CP$214"}</definedName>
    <definedName name="zzz" localSheetId="29" hidden="1">{"'előző év december'!$A$2:$CP$214"}</definedName>
    <definedName name="zzz" localSheetId="30" hidden="1">{"'előző év december'!$A$2:$CP$214"}</definedName>
    <definedName name="zzz" localSheetId="31" hidden="1">{"'előző év december'!$A$2:$CP$214"}</definedName>
    <definedName name="zzz" localSheetId="32" hidden="1">{"'előző év december'!$A$2:$CP$214"}</definedName>
    <definedName name="zzz" localSheetId="33" hidden="1">{"'előző év december'!$A$2:$CP$214"}</definedName>
    <definedName name="zzz" localSheetId="34" hidden="1">{"'előző év december'!$A$2:$CP$214"}</definedName>
    <definedName name="zzz" localSheetId="35" hidden="1">{"'előző év december'!$A$2:$CP$214"}</definedName>
    <definedName name="zzz" localSheetId="7" hidden="1">{"'előző év december'!$A$2:$CP$214"}</definedName>
    <definedName name="zzz" localSheetId="11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7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8" i="20" l="1"/>
  <c r="AC9" i="20"/>
  <c r="AC10" i="20"/>
  <c r="AC11" i="20"/>
  <c r="AC7" i="20"/>
  <c r="F7" i="21"/>
  <c r="F9" i="21" s="1"/>
  <c r="G7" i="21"/>
  <c r="G9" i="21" s="1"/>
  <c r="H7" i="21"/>
  <c r="H9" i="21" s="1"/>
  <c r="C5" i="21"/>
  <c r="C7" i="21" s="1"/>
  <c r="C9" i="21" s="1"/>
  <c r="D5" i="21"/>
  <c r="D7" i="21" s="1"/>
  <c r="D9" i="21" s="1"/>
  <c r="E5" i="21"/>
  <c r="E7" i="21" s="1"/>
  <c r="E9" i="21" s="1"/>
  <c r="F5" i="21"/>
  <c r="G5" i="21"/>
  <c r="H5" i="21"/>
  <c r="I5" i="21"/>
  <c r="I7" i="21" s="1"/>
  <c r="I9" i="21" s="1"/>
  <c r="J5" i="21"/>
  <c r="J7" i="21" s="1"/>
  <c r="J9" i="21" s="1"/>
  <c r="K5" i="21"/>
  <c r="K7" i="21" s="1"/>
  <c r="K9" i="21" s="1"/>
  <c r="L5" i="21"/>
  <c r="L7" i="21" s="1"/>
  <c r="L9" i="21" s="1"/>
  <c r="B5" i="21"/>
  <c r="B7" i="21" s="1"/>
  <c r="B9" i="21" s="1"/>
  <c r="B5" i="45" l="1"/>
  <c r="C23" i="44"/>
  <c r="B23" i="44"/>
  <c r="C21" i="44"/>
  <c r="C20" i="44"/>
  <c r="B20" i="44"/>
  <c r="C19" i="44"/>
  <c r="I17" i="44"/>
  <c r="I19" i="44" s="1"/>
  <c r="I21" i="44" s="1"/>
  <c r="I23" i="44" s="1"/>
  <c r="H17" i="44"/>
  <c r="H19" i="44" s="1"/>
  <c r="H21" i="44" s="1"/>
  <c r="H23" i="44" s="1"/>
  <c r="I16" i="44"/>
  <c r="I18" i="44" s="1"/>
  <c r="I20" i="44" s="1"/>
  <c r="I22" i="44" s="1"/>
  <c r="I24" i="44" s="1"/>
  <c r="H16" i="44"/>
  <c r="H18" i="44" s="1"/>
  <c r="H20" i="44" s="1"/>
  <c r="H22" i="44" s="1"/>
  <c r="H24" i="44" s="1"/>
  <c r="C15" i="44"/>
  <c r="D15" i="44" s="1"/>
  <c r="B15" i="44"/>
  <c r="G14" i="44"/>
  <c r="D14" i="44"/>
  <c r="A10" i="44"/>
  <c r="A9" i="44"/>
  <c r="A8" i="44"/>
  <c r="A7" i="44"/>
  <c r="A6" i="44"/>
  <c r="A5" i="44"/>
  <c r="A4" i="44"/>
  <c r="A3" i="44"/>
  <c r="C22" i="44" s="1"/>
  <c r="A2" i="44"/>
  <c r="B16" i="44" l="1"/>
  <c r="B17" i="44"/>
  <c r="B18" i="44"/>
  <c r="B19" i="44"/>
  <c r="B21" i="44"/>
  <c r="B22" i="44"/>
  <c r="C16" i="44"/>
  <c r="D16" i="44" s="1"/>
  <c r="C17" i="44"/>
  <c r="D17" i="44" s="1"/>
  <c r="C18" i="44"/>
  <c r="D18" i="44" s="1"/>
  <c r="D19" i="44" s="1"/>
  <c r="E15" i="44"/>
  <c r="F15" i="44" s="1"/>
  <c r="E20" i="44" l="1"/>
  <c r="F20" i="44" s="1"/>
  <c r="G20" i="44"/>
  <c r="D20" i="44"/>
  <c r="E17" i="44"/>
  <c r="F17" i="44" s="1"/>
  <c r="E16" i="44"/>
  <c r="E18" i="44"/>
  <c r="F18" i="44" s="1"/>
  <c r="G15" i="44"/>
  <c r="D24" i="44"/>
  <c r="E19" i="44"/>
  <c r="F19" i="44" s="1"/>
  <c r="G19" i="44"/>
  <c r="G18" i="44" l="1"/>
  <c r="G24" i="44"/>
  <c r="C24" i="44"/>
  <c r="F16" i="44"/>
  <c r="G16" i="44"/>
  <c r="G17" i="44"/>
  <c r="E21" i="44"/>
  <c r="F21" i="44" s="1"/>
  <c r="D21" i="44"/>
  <c r="E22" i="44" l="1"/>
  <c r="F22" i="44" s="1"/>
  <c r="G22" i="44"/>
  <c r="D22" i="44"/>
  <c r="G21" i="44"/>
  <c r="E23" i="44" l="1"/>
  <c r="F23" i="44" s="1"/>
  <c r="D23" i="44"/>
  <c r="G23" i="44" l="1"/>
  <c r="C19" i="19" l="1"/>
  <c r="C20" i="19"/>
  <c r="C21" i="19"/>
  <c r="C22" i="19"/>
  <c r="C23" i="19"/>
  <c r="C24" i="19"/>
  <c r="C25" i="19"/>
  <c r="C18" i="19"/>
  <c r="B25" i="19"/>
  <c r="C8" i="19"/>
  <c r="C9" i="19"/>
  <c r="C10" i="19"/>
  <c r="C11" i="19"/>
  <c r="C12" i="19"/>
  <c r="C13" i="19"/>
  <c r="C14" i="19"/>
  <c r="C7" i="19"/>
  <c r="C4" i="19"/>
  <c r="C3" i="19"/>
  <c r="G2" i="18"/>
  <c r="C3" i="26"/>
  <c r="D3" i="26"/>
  <c r="E3" i="26"/>
  <c r="F3" i="26"/>
  <c r="F8" i="26" s="1"/>
  <c r="B3" i="26"/>
  <c r="B8" i="26" s="1"/>
  <c r="C8" i="26"/>
  <c r="D8" i="26"/>
  <c r="E8" i="26"/>
  <c r="C38" i="25"/>
  <c r="D38" i="25"/>
  <c r="F38" i="25"/>
  <c r="B38" i="25"/>
  <c r="C32" i="25" l="1"/>
  <c r="D32" i="25"/>
  <c r="E32" i="25"/>
  <c r="F32" i="25"/>
  <c r="B32" i="25"/>
  <c r="C3" i="25"/>
  <c r="D3" i="25"/>
  <c r="E3" i="25"/>
  <c r="E38" i="25" s="1"/>
  <c r="F3" i="25"/>
  <c r="B3" i="25"/>
  <c r="D7" i="24"/>
  <c r="E7" i="24"/>
  <c r="F7" i="24"/>
  <c r="C7" i="24"/>
  <c r="C6" i="24"/>
  <c r="D6" i="24"/>
  <c r="E6" i="24"/>
  <c r="F6" i="24"/>
  <c r="B6" i="24"/>
  <c r="C7" i="30" l="1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6" i="30"/>
  <c r="C5" i="30"/>
  <c r="C4" i="30"/>
  <c r="C20" i="35"/>
  <c r="D20" i="35"/>
  <c r="E20" i="35"/>
  <c r="B20" i="35"/>
  <c r="C16" i="35"/>
  <c r="D16" i="35"/>
  <c r="E16" i="35"/>
  <c r="B16" i="35"/>
  <c r="C7" i="35"/>
  <c r="D7" i="35"/>
  <c r="E7" i="35"/>
  <c r="B7" i="35"/>
  <c r="C46" i="35"/>
  <c r="D46" i="35"/>
  <c r="E46" i="35"/>
  <c r="B46" i="35"/>
  <c r="C34" i="35"/>
  <c r="D34" i="35"/>
  <c r="E34" i="35"/>
  <c r="B34" i="35"/>
  <c r="C28" i="35"/>
  <c r="D28" i="35"/>
  <c r="E28" i="35"/>
  <c r="B28" i="35"/>
  <c r="E5" i="35" l="1"/>
  <c r="E6" i="35" s="1"/>
  <c r="D5" i="35"/>
  <c r="D6" i="35" s="1"/>
  <c r="C5" i="35"/>
  <c r="C6" i="35" s="1"/>
  <c r="B5" i="35"/>
  <c r="B6" i="35" s="1"/>
  <c r="C26" i="35"/>
  <c r="C27" i="35" s="1"/>
  <c r="E26" i="35"/>
  <c r="D26" i="35"/>
  <c r="E54" i="35"/>
  <c r="E56" i="35" s="1"/>
  <c r="E57" i="35" s="1"/>
  <c r="E27" i="35"/>
  <c r="B26" i="35"/>
  <c r="F6" i="14"/>
  <c r="G6" i="14"/>
  <c r="E6" i="14"/>
  <c r="D6" i="14"/>
  <c r="C6" i="14"/>
  <c r="B6" i="14"/>
  <c r="D54" i="35" l="1"/>
  <c r="D56" i="35" s="1"/>
  <c r="D57" i="35" s="1"/>
  <c r="B54" i="35"/>
  <c r="B56" i="35" s="1"/>
  <c r="B57" i="35" s="1"/>
  <c r="C54" i="35"/>
  <c r="C56" i="35" s="1"/>
  <c r="C57" i="35" s="1"/>
  <c r="D27" i="35"/>
  <c r="B27" i="35"/>
  <c r="C2" i="20"/>
  <c r="D2" i="20" s="1"/>
  <c r="E2" i="20" s="1"/>
  <c r="F2" i="20" s="1"/>
  <c r="G2" i="20" s="1"/>
  <c r="H2" i="20" s="1"/>
  <c r="I2" i="20" s="1"/>
  <c r="J2" i="20" s="1"/>
  <c r="K2" i="20" s="1"/>
  <c r="L2" i="20" s="1"/>
  <c r="M2" i="20" s="1"/>
  <c r="N2" i="20" s="1"/>
  <c r="O2" i="20" s="1"/>
  <c r="P2" i="20" s="1"/>
  <c r="Q2" i="20" s="1"/>
  <c r="R2" i="20" s="1"/>
  <c r="S2" i="20" s="1"/>
  <c r="T2" i="20" s="1"/>
  <c r="U2" i="20" s="1"/>
  <c r="V2" i="20" s="1"/>
  <c r="W2" i="20" s="1"/>
  <c r="X2" i="20" s="1"/>
  <c r="Y2" i="20" s="1"/>
  <c r="Z2" i="20" s="1"/>
  <c r="C2" i="18"/>
  <c r="D2" i="18" s="1"/>
  <c r="E2" i="18" s="1"/>
  <c r="F2" i="18" s="1"/>
  <c r="C45" i="16" l="1"/>
  <c r="D45" i="16"/>
  <c r="E45" i="16"/>
  <c r="F45" i="16"/>
  <c r="B45" i="16"/>
  <c r="M48" i="11"/>
  <c r="L48" i="11"/>
  <c r="K48" i="11"/>
  <c r="J48" i="11"/>
  <c r="I48" i="11"/>
  <c r="M47" i="11"/>
  <c r="L47" i="11"/>
  <c r="K47" i="11"/>
  <c r="J47" i="11"/>
  <c r="I47" i="11"/>
  <c r="I46" i="11"/>
  <c r="M46" i="11"/>
  <c r="L46" i="11"/>
  <c r="K46" i="11"/>
  <c r="J46" i="11"/>
  <c r="M45" i="11"/>
  <c r="L45" i="11"/>
  <c r="K45" i="11"/>
  <c r="J45" i="11"/>
  <c r="I45" i="11"/>
  <c r="M44" i="11"/>
  <c r="L44" i="11"/>
  <c r="K44" i="11"/>
  <c r="J44" i="11"/>
  <c r="I44" i="11"/>
  <c r="M43" i="11"/>
  <c r="L43" i="11"/>
  <c r="K43" i="11"/>
  <c r="J43" i="11"/>
  <c r="I43" i="11"/>
  <c r="M42" i="11"/>
  <c r="L42" i="11"/>
  <c r="K42" i="11"/>
  <c r="J42" i="11"/>
  <c r="I42" i="11"/>
  <c r="M41" i="11"/>
  <c r="L41" i="11"/>
  <c r="K41" i="11"/>
  <c r="J41" i="11"/>
  <c r="I41" i="11"/>
  <c r="M40" i="11"/>
  <c r="L40" i="11"/>
  <c r="K40" i="11"/>
  <c r="J40" i="11"/>
  <c r="I40" i="11"/>
  <c r="M39" i="11"/>
  <c r="L39" i="11"/>
  <c r="K39" i="11"/>
  <c r="J39" i="11"/>
  <c r="I39" i="11"/>
  <c r="M38" i="11"/>
  <c r="L38" i="11"/>
  <c r="K38" i="11"/>
  <c r="J38" i="11"/>
  <c r="I38" i="11"/>
  <c r="M37" i="11"/>
  <c r="L37" i="11"/>
  <c r="K37" i="11"/>
  <c r="J37" i="11"/>
  <c r="I37" i="11"/>
  <c r="M36" i="11"/>
  <c r="L36" i="11"/>
  <c r="K36" i="11"/>
  <c r="J36" i="11"/>
  <c r="I36" i="11"/>
  <c r="M35" i="11"/>
  <c r="L35" i="11"/>
  <c r="K35" i="11"/>
  <c r="J35" i="11"/>
  <c r="I35" i="11"/>
  <c r="M34" i="11"/>
  <c r="L34" i="11"/>
  <c r="K34" i="11"/>
  <c r="J34" i="11"/>
  <c r="I34" i="11"/>
  <c r="M33" i="11"/>
  <c r="L33" i="11"/>
  <c r="K33" i="11"/>
  <c r="J33" i="11"/>
  <c r="I33" i="11"/>
  <c r="M32" i="11"/>
  <c r="L32" i="11"/>
  <c r="K32" i="11"/>
  <c r="J32" i="11"/>
  <c r="I32" i="11"/>
  <c r="M31" i="11"/>
  <c r="L31" i="11"/>
  <c r="K31" i="11"/>
  <c r="J31" i="11"/>
  <c r="I31" i="11"/>
  <c r="M30" i="11"/>
  <c r="L30" i="11"/>
  <c r="K30" i="11"/>
  <c r="J30" i="11"/>
  <c r="I30" i="11"/>
  <c r="M29" i="11"/>
  <c r="L29" i="11"/>
  <c r="K29" i="11"/>
  <c r="J29" i="11"/>
  <c r="I29" i="11"/>
  <c r="M28" i="11"/>
  <c r="J28" i="11"/>
  <c r="I28" i="11"/>
  <c r="M26" i="11"/>
  <c r="L26" i="11"/>
  <c r="K26" i="11"/>
  <c r="J26" i="11"/>
  <c r="I26" i="11"/>
  <c r="M25" i="11"/>
  <c r="L25" i="11"/>
  <c r="K25" i="11"/>
  <c r="J25" i="11"/>
  <c r="I25" i="11"/>
  <c r="M24" i="11"/>
  <c r="L24" i="11"/>
  <c r="K24" i="11"/>
  <c r="J24" i="11"/>
  <c r="I24" i="11"/>
  <c r="M23" i="11"/>
  <c r="L23" i="11"/>
  <c r="K23" i="11"/>
  <c r="J23" i="11"/>
  <c r="I23" i="11"/>
  <c r="M22" i="11"/>
  <c r="L22" i="11"/>
  <c r="K22" i="11"/>
  <c r="J22" i="11"/>
  <c r="I22" i="11"/>
  <c r="M21" i="11"/>
  <c r="L21" i="11"/>
  <c r="K21" i="11"/>
  <c r="J21" i="11"/>
  <c r="I21" i="11"/>
  <c r="M20" i="11"/>
  <c r="L20" i="11"/>
  <c r="K20" i="11"/>
  <c r="J20" i="11"/>
  <c r="I20" i="11"/>
  <c r="M19" i="11"/>
  <c r="L19" i="11"/>
  <c r="K19" i="11"/>
  <c r="J19" i="11"/>
  <c r="I19" i="11"/>
  <c r="M18" i="11"/>
  <c r="L18" i="11"/>
  <c r="K18" i="11"/>
  <c r="J18" i="11"/>
  <c r="I18" i="11"/>
  <c r="M17" i="11"/>
  <c r="L17" i="11"/>
  <c r="K17" i="11"/>
  <c r="J17" i="11"/>
  <c r="I17" i="11"/>
  <c r="M16" i="11"/>
  <c r="L16" i="11"/>
  <c r="K16" i="11"/>
  <c r="J16" i="11"/>
  <c r="I16" i="11"/>
  <c r="M15" i="11"/>
  <c r="L15" i="11"/>
  <c r="K15" i="11"/>
  <c r="J15" i="11"/>
  <c r="I15" i="11"/>
  <c r="M14" i="11"/>
  <c r="L14" i="11"/>
  <c r="K14" i="11"/>
  <c r="J14" i="11"/>
  <c r="I14" i="11"/>
  <c r="M13" i="11"/>
  <c r="L13" i="11"/>
  <c r="K13" i="11"/>
  <c r="J13" i="11"/>
  <c r="I13" i="11"/>
  <c r="M12" i="11"/>
  <c r="L12" i="11"/>
  <c r="K12" i="11"/>
  <c r="J12" i="11"/>
  <c r="I12" i="11"/>
  <c r="M11" i="11"/>
  <c r="L11" i="11"/>
  <c r="K11" i="11"/>
  <c r="J11" i="11"/>
  <c r="I11" i="11"/>
  <c r="M10" i="11"/>
  <c r="L10" i="11"/>
  <c r="K10" i="11"/>
  <c r="J10" i="11"/>
  <c r="I10" i="11"/>
  <c r="M9" i="11"/>
  <c r="L9" i="11"/>
  <c r="K9" i="11"/>
  <c r="J9" i="11"/>
  <c r="I9" i="11"/>
  <c r="M8" i="11"/>
  <c r="L8" i="11"/>
  <c r="K8" i="11"/>
  <c r="J8" i="11"/>
  <c r="I8" i="11"/>
  <c r="M7" i="11"/>
  <c r="L7" i="11"/>
  <c r="K7" i="11"/>
  <c r="J7" i="11"/>
  <c r="I7" i="11"/>
  <c r="M6" i="11"/>
  <c r="L6" i="11"/>
  <c r="K6" i="11"/>
  <c r="J6" i="11"/>
  <c r="I6" i="11"/>
  <c r="M5" i="11"/>
  <c r="L5" i="11"/>
  <c r="K5" i="11"/>
  <c r="J5" i="11"/>
  <c r="I5" i="11"/>
  <c r="M3" i="11"/>
  <c r="L4" i="11"/>
  <c r="I4" i="11" l="1"/>
  <c r="K27" i="11"/>
  <c r="L3" i="11"/>
  <c r="M4" i="11"/>
  <c r="I3" i="11"/>
  <c r="I27" i="11"/>
  <c r="L27" i="11"/>
  <c r="J3" i="11"/>
  <c r="J27" i="11"/>
  <c r="K3" i="11"/>
  <c r="M27" i="11"/>
  <c r="L49" i="11"/>
  <c r="J4" i="11"/>
  <c r="K28" i="11"/>
  <c r="K4" i="11"/>
  <c r="L28" i="11"/>
  <c r="M49" i="11" l="1"/>
  <c r="K49" i="11"/>
  <c r="J49" i="11"/>
  <c r="I49" i="11"/>
</calcChain>
</file>

<file path=xl/sharedStrings.xml><?xml version="1.0" encoding="utf-8"?>
<sst xmlns="http://schemas.openxmlformats.org/spreadsheetml/2006/main" count="1004" uniqueCount="678">
  <si>
    <t xml:space="preserve">1. Saldo verejnej správy </t>
  </si>
  <si>
    <t>2. Cyklická zložka (MF SR)</t>
  </si>
  <si>
    <t>3. Jednorazové efekty (MF SR)</t>
  </si>
  <si>
    <t>4. Štrukturálne saldo (1-2-3)</t>
  </si>
  <si>
    <t>Zmena štrukturálneho salda (∆4)</t>
  </si>
  <si>
    <t xml:space="preserve"> Zdroj: MF SR</t>
  </si>
  <si>
    <t>S - skutočnosť, PS – program stability</t>
  </si>
  <si>
    <t>2017S</t>
  </si>
  <si>
    <t>2019PS</t>
  </si>
  <si>
    <t>2020PS</t>
  </si>
  <si>
    <t>2021PS</t>
  </si>
  <si>
    <t>Zdroj: MF SR</t>
  </si>
  <si>
    <t>Tab 2: Štrukturálne saldo podľa MF SR (ESA2010, % HDP) </t>
  </si>
  <si>
    <t>3. Saldo VS podľa NPC (MF SR)</t>
  </si>
  <si>
    <t>4. Opatrenie na dosiahnutie cieľa (2-3)</t>
  </si>
  <si>
    <t xml:space="preserve">   (potreba opatrení na dosiahnutie cieľa  v mil. eur)</t>
  </si>
  <si>
    <t xml:space="preserve">Graf 1: Porovnanie cieľov fiškálneho rámca voči NPC scenáru (% HDP) </t>
  </si>
  <si>
    <t>Graf 2: Opatrenia na splnenie cieľov fiškálneho rámca (% HDP)</t>
  </si>
  <si>
    <t>PS 2018-2021</t>
  </si>
  <si>
    <t>NPC (MF SR)</t>
  </si>
  <si>
    <t>vplyv daňových opatrení</t>
  </si>
  <si>
    <t>vplyv výdavkových opatrení</t>
  </si>
  <si>
    <t>celkový vplyv</t>
  </si>
  <si>
    <t>vysvetlené</t>
  </si>
  <si>
    <t>nevysvetlené</t>
  </si>
  <si>
    <t>celkovo</t>
  </si>
  <si>
    <t>Daňové opatrenia</t>
  </si>
  <si>
    <t>Nedaňové a iné príjmy</t>
  </si>
  <si>
    <t>Mzdy</t>
  </si>
  <si>
    <t>Výdavky na tovary a služby</t>
  </si>
  <si>
    <t>Bežné transfery</t>
  </si>
  <si>
    <t>Investície</t>
  </si>
  <si>
    <r>
      <t>Tab 1: Ciele v oblasti salda a dlhu verejnej správy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</si>
  <si>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Pozn.: Kladné hodnoty zlepšujú a záporné hodnoty zhoršujú saldo verejnej správy oproti NPC scenáru.</t>
  </si>
  <si>
    <t>RVS 2018-2020</t>
  </si>
  <si>
    <t>Zmena</t>
  </si>
  <si>
    <t>Graf 4: Porovnanie rozpočtových cieľov – saldo rozpočtu (% HDP)</t>
  </si>
  <si>
    <t>1. Saldo verejnej správy</t>
  </si>
  <si>
    <t>2. Cyklická zložka</t>
  </si>
  <si>
    <t>5. Zmena štrukturálneho salda (Δ4)/ Fiškálny kompakt</t>
  </si>
  <si>
    <t>9. Veľkosť opatrení (1-6)</t>
  </si>
  <si>
    <t>10. Medziročná zmena veľkosti opatrení (Δ9)</t>
  </si>
  <si>
    <t>p.m. Medziročný vplyv špeciálnych faktorov:</t>
  </si>
  <si>
    <t xml:space="preserve"> - PPP projekty</t>
  </si>
  <si>
    <t xml:space="preserve"> - Úrokové náklady</t>
  </si>
  <si>
    <t>cyklická zložka</t>
  </si>
  <si>
    <t>jednorazové a iné vplyvy</t>
  </si>
  <si>
    <t>NPC scenár</t>
  </si>
  <si>
    <t>konsolidačné úsilie vlády</t>
  </si>
  <si>
    <t>zmena salda</t>
  </si>
  <si>
    <t>Príjmy spolu</t>
  </si>
  <si>
    <t>Daňové príjmy</t>
  </si>
  <si>
    <t>Dane z produkcie a dovozu</t>
  </si>
  <si>
    <t xml:space="preserve"> - Daň z pridanej hodnoty (spolu so zdrojom EÚ)</t>
  </si>
  <si>
    <t xml:space="preserve"> - Spotrebné dane</t>
  </si>
  <si>
    <t xml:space="preserve"> - Dovozné clo</t>
  </si>
  <si>
    <t xml:space="preserve"> - Dane z majetku a iné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</si>
  <si>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</si>
  <si>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</si>
  <si>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</si>
  <si>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- Daň z príjmov vyberaná zrážkou - rozp. klasif.</t>
  </si>
  <si>
    <t xml:space="preserve"> - Daň z príjmov - emisie</t>
  </si>
  <si>
    <t>Dane z kapitálu</t>
  </si>
  <si>
    <t>Príspevky na sociálne zabezpečenie</t>
  </si>
  <si>
    <t>Skutočné príspevky na sociálne zabezpečenie spolu</t>
  </si>
  <si>
    <t>Imputované príspevky na sociálne zabezpečenie</t>
  </si>
  <si>
    <t xml:space="preserve">Nedaňové príjmy </t>
  </si>
  <si>
    <t>Tržby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</si>
  <si>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</si>
  <si>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</si>
  <si>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</si>
  <si>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</si>
  <si>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</si>
  <si>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Výdavky spolu</t>
  </si>
  <si>
    <t>Bežné výdavky</t>
  </si>
  <si>
    <t>Kompenzácie zamestnancov</t>
  </si>
  <si>
    <t>Medzispotreba</t>
  </si>
  <si>
    <t>Dane</t>
  </si>
  <si>
    <t>Subvencie</t>
  </si>
  <si>
    <t>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</si>
  <si>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</si>
  <si>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</si>
  <si>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</si>
  <si>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</si>
  <si>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</t>
  </si>
  <si>
    <t xml:space="preserve"> - Dávky v nezamestnanosti</t>
  </si>
  <si>
    <t xml:space="preserve"> - Štátne sociálne dávky a podpora</t>
  </si>
  <si>
    <t xml:space="preserve"> - Platené poistné za skupiny osôb ustanovené zákonom</t>
  </si>
  <si>
    <t xml:space="preserve"> - Naturálne sociálne transfery (zdrav. zariadenia)</t>
  </si>
  <si>
    <t>Ostatné bežné transfery</t>
  </si>
  <si>
    <t>z toho: Odvody do rozpočtu EÚ</t>
  </si>
  <si>
    <t>Kapitálové výdavky</t>
  </si>
  <si>
    <t>Kapitálové investície</t>
  </si>
  <si>
    <t>Kapitálové transfery</t>
  </si>
  <si>
    <t>Čisté pôžičky poskytnuté / prijaté</t>
  </si>
  <si>
    <t>HDP</t>
  </si>
  <si>
    <t>produkčná medzera</t>
  </si>
  <si>
    <t>RRZ</t>
  </si>
  <si>
    <t>MF SR(VpM)</t>
  </si>
  <si>
    <t>MF SR(PS)</t>
  </si>
  <si>
    <t>štrukturálne saldo</t>
  </si>
  <si>
    <t xml:space="preserve">1. Celkové výdavky </t>
  </si>
  <si>
    <t xml:space="preserve">2. Úrokové náklady </t>
  </si>
  <si>
    <t>3. Výdavky na EÚ programy plne kryté príjmami z fondov EÚ</t>
  </si>
  <si>
    <t xml:space="preserve"> - z toho: kapitálové výdavky na EÚ programy</t>
  </si>
  <si>
    <t>4. Tvorba hrubého fixného kapitálu (bez EÚ výdavkov)</t>
  </si>
  <si>
    <t>6. Cyklické výdavky (nezamestnanosť, dôchodky)</t>
  </si>
  <si>
    <t>Zdroj: RRZ, Eurostat, MF SR</t>
  </si>
  <si>
    <t>Príjmy z rozpočtu EÚ (VpMP)</t>
  </si>
  <si>
    <t xml:space="preserve">Fiškálny impulz  </t>
  </si>
  <si>
    <t xml:space="preserve"> produkčná medzera</t>
  </si>
  <si>
    <t>imputácia  DPH z PPP projektu</t>
  </si>
  <si>
    <t>CELKOVO</t>
  </si>
  <si>
    <t>Zdroj: RRZ</t>
  </si>
  <si>
    <t>A. Štátny rozpočet</t>
  </si>
  <si>
    <t>B. Ostatné subjekty rozpočtu verejnej správy spolu</t>
  </si>
  <si>
    <t xml:space="preserve">    Obce </t>
  </si>
  <si>
    <t xml:space="preserve">    Vyššie územné celky</t>
  </si>
  <si>
    <t xml:space="preserve">    Sociálna poisťovňa </t>
  </si>
  <si>
    <t xml:space="preserve">    Verejné zdravotné poistenie</t>
  </si>
  <si>
    <t xml:space="preserve">    Úrad pre dohľad nad ZS</t>
  </si>
  <si>
    <t xml:space="preserve">    Národný jadrový fond </t>
  </si>
  <si>
    <t xml:space="preserve">    Environmentálny fond </t>
  </si>
  <si>
    <t xml:space="preserve">    Štátny fond rozvoja bývania</t>
  </si>
  <si>
    <t xml:space="preserve">    Slovenský pozemkový fond</t>
  </si>
  <si>
    <t>Fond na podporu vzdelávania</t>
  </si>
  <si>
    <t>Recyklačný fond</t>
  </si>
  <si>
    <t>Fond na podporu umenia</t>
  </si>
  <si>
    <t>Národný rezolučný fond</t>
  </si>
  <si>
    <t xml:space="preserve">    Slovenská konsolidačná, a. s.</t>
  </si>
  <si>
    <t xml:space="preserve">    Verejné vysoké školy</t>
  </si>
  <si>
    <t xml:space="preserve">    TASR</t>
  </si>
  <si>
    <t xml:space="preserve">    Úrad pre dohľad nad výkonom auditu</t>
  </si>
  <si>
    <t xml:space="preserve">    Audiovizuálny fond </t>
  </si>
  <si>
    <t>MH Invest</t>
  </si>
  <si>
    <t>MH Invest II.</t>
  </si>
  <si>
    <t>JAVYS</t>
  </si>
  <si>
    <t>Železnice SR</t>
  </si>
  <si>
    <t xml:space="preserve">    Železničná spoločnosť Slovensko</t>
  </si>
  <si>
    <t>NDS</t>
  </si>
  <si>
    <t>EOSA</t>
  </si>
  <si>
    <t>EXIMBANKA SR</t>
  </si>
  <si>
    <t>Príspevkové organizácie spolu</t>
  </si>
  <si>
    <t xml:space="preserve">Rozpočet verejnej správy spolu </t>
  </si>
  <si>
    <t xml:space="preserve">Podiel rozpočtu verejnej správy v % na HDP </t>
  </si>
  <si>
    <t>Zdravotnícke zariadnia</t>
  </si>
  <si>
    <t>HDP v  b. c. v mil. EUR</t>
  </si>
  <si>
    <t>8. Primárny výdavkový agregát (1-2-3-4+5-6-7)</t>
  </si>
  <si>
    <t>Zmeny v prognóze hrubého dlhu (% HDP)</t>
  </si>
  <si>
    <r>
      <t>Graf 5: Zmeny v prognóze hrubého dlhu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 HDP)</t>
    </r>
  </si>
  <si>
    <t>mil. eur</t>
  </si>
  <si>
    <t>% HDP</t>
  </si>
  <si>
    <t>Príspevky k zmene salda:</t>
  </si>
  <si>
    <t xml:space="preserve"> - daňové príjmy a odvody (EAO+dlžné)</t>
  </si>
  <si>
    <t xml:space="preserve"> - výdavky na zdravotnú starostlivosť</t>
  </si>
  <si>
    <t xml:space="preserve"> - sociálne dávky a výdavky poistenia SP</t>
  </si>
  <si>
    <t xml:space="preserve"> - ostatné</t>
  </si>
  <si>
    <t>Dane a odvody</t>
  </si>
  <si>
    <t>Pozn.: znamienka vyjadrujú vplyv na saldo verejnej správy.</t>
  </si>
  <si>
    <t>Spolufinancovanie</t>
  </si>
  <si>
    <t>Zdravotná starostlivosť</t>
  </si>
  <si>
    <t>Nové príjmové opatrenia</t>
  </si>
  <si>
    <t>Ostatné</t>
  </si>
  <si>
    <t>Hrubý dlh VS (% HDP)</t>
  </si>
  <si>
    <t>2020</t>
  </si>
  <si>
    <t>2021</t>
  </si>
  <si>
    <t>Skutočnosť</t>
  </si>
  <si>
    <t>1. pásmo</t>
  </si>
  <si>
    <t>2. pásmo</t>
  </si>
  <si>
    <t>3. pásmo</t>
  </si>
  <si>
    <t>4. pásmo</t>
  </si>
  <si>
    <t>5. pásmo</t>
  </si>
  <si>
    <t>1. Hrubý dlh</t>
  </si>
  <si>
    <t>2. Likvidné finančné aktíva</t>
  </si>
  <si>
    <t>3. Čistý dlh (1-2)</t>
  </si>
  <si>
    <t>4. Hotovosť neovplyvňujúca čisté bohatstvo</t>
  </si>
  <si>
    <t>5. Dlh bez jednorazových vplyvov (3-4)</t>
  </si>
  <si>
    <t xml:space="preserve"> - vplyv EFSF</t>
  </si>
  <si>
    <t xml:space="preserve"> - ostatné vplyvy</t>
  </si>
  <si>
    <t>Zdroj: RRZ, MF SR, ŠÚ SR</t>
  </si>
  <si>
    <t>Ukazovateľ dlhodobej udržateľnosti</t>
  </si>
  <si>
    <t>skutočnosť</t>
  </si>
  <si>
    <t>úpravy</t>
  </si>
  <si>
    <t>upravené</t>
  </si>
  <si>
    <t>scenár</t>
  </si>
  <si>
    <t>PRÍJMY</t>
  </si>
  <si>
    <t>Sociálne a zdrav. odvody</t>
  </si>
  <si>
    <t>Nedaňové príjmy</t>
  </si>
  <si>
    <t xml:space="preserve"> - z toho príjmy z majetku</t>
  </si>
  <si>
    <t xml:space="preserve"> - z toho EÚ fondy</t>
  </si>
  <si>
    <t>VÝDAVKY</t>
  </si>
  <si>
    <t>Hrubé mzdy</t>
  </si>
  <si>
    <t>Tovary a služby</t>
  </si>
  <si>
    <t>Dotácie a transfery</t>
  </si>
  <si>
    <t>Dávky a dôchodky</t>
  </si>
  <si>
    <t>Výdavky zdravotníctva</t>
  </si>
  <si>
    <t>Úrokové platby</t>
  </si>
  <si>
    <t>Ostatné výdavky (najmä transfery)</t>
  </si>
  <si>
    <t>SALDO VS</t>
  </si>
  <si>
    <t>3. Jednorazové efekty</t>
  </si>
  <si>
    <t>5. Zmena štrukturálneho salda (Δ4)</t>
  </si>
  <si>
    <t>-</t>
  </si>
  <si>
    <t>1. Diskrecionárne príjmové opatrenia</t>
  </si>
  <si>
    <t>Osobitný odvod v reg. odvetviach - zdvojnásobenie sadzby, úprava podmienok a výpočtu, pokles od 2019 a 2021</t>
  </si>
  <si>
    <t>Zvýšenie spotrebnej dane z tabaku od 1.2.2017 a 1.2.2019</t>
  </si>
  <si>
    <t>Zrušenie daňovej licencie</t>
  </si>
  <si>
    <t>Zavedenie odvodu z neživotného poistenia (okrem PZP)</t>
  </si>
  <si>
    <t>Zvyšovanie odvodu do 2. piliera dôchodkového systému</t>
  </si>
  <si>
    <t>Zvýšenie odpočtu výdavkov na vedu a výskum od 1.1.2018</t>
  </si>
  <si>
    <t>Zavedenie samostatného odpisovania technického zhodnotenia od 1.1.2018</t>
  </si>
  <si>
    <t>Zavedenie spotrebnej dane z poistného</t>
  </si>
  <si>
    <t>Oslobodenie od SO z dohôd dôchodcov od 1.7.2018</t>
  </si>
  <si>
    <t>Zrušenie OOP pre zamestnávateľa</t>
  </si>
  <si>
    <t>Oslobodenie príjmov z predaja akcií a obchodných podielov</t>
  </si>
  <si>
    <t>Skrátenie doby odpisovania zo 40 na 20 rokov</t>
  </si>
  <si>
    <t>Oslobodenie príjmov z reklám neziskových organizácií</t>
  </si>
  <si>
    <t>Zavedenie ročného zúčtovania sociálnych odvodov</t>
  </si>
  <si>
    <t>2. Metodické vplyvy na príjmy</t>
  </si>
  <si>
    <t>Zmeny v imputovaných sociálnych príspevkoch</t>
  </si>
  <si>
    <t>Zmeny v štátom platenom poistnom</t>
  </si>
  <si>
    <t>4. Spolu (1+2+3)</t>
  </si>
  <si>
    <t> Zdroj: MF SR, RRZ</t>
  </si>
  <si>
    <t xml:space="preserve"> - podnikateľská činnosť verejných vysokých škôl</t>
  </si>
  <si>
    <t xml:space="preserve"> - výdavky spojené s EFSF</t>
  </si>
  <si>
    <t>Obce</t>
  </si>
  <si>
    <t>VÚC</t>
  </si>
  <si>
    <t>Zdroj: MF SR, RRZ</t>
  </si>
  <si>
    <t>DPPO</t>
  </si>
  <si>
    <t>DPFO</t>
  </si>
  <si>
    <t>DPH</t>
  </si>
  <si>
    <t>Ostatné dane</t>
  </si>
  <si>
    <t>Sociálne odvody</t>
  </si>
  <si>
    <t>Zdravotné odvody</t>
  </si>
  <si>
    <t>Vybrané nedaňové príjmy</t>
  </si>
  <si>
    <t>Sociálne transfery a dávky</t>
  </si>
  <si>
    <t>Sociálne dávky MPSVaR</t>
  </si>
  <si>
    <t>Výdavky Sociálnej poisťovne</t>
  </si>
  <si>
    <t>Vzťahy s rozpočtom EÚ</t>
  </si>
  <si>
    <t>Transfer do rozpočtu EÚ</t>
  </si>
  <si>
    <t>Korekcie k čerpaniu EÚ fondov</t>
  </si>
  <si>
    <t>Vybrané výdavky ŠR</t>
  </si>
  <si>
    <t>Hospodárenie samospráv (bez daní)</t>
  </si>
  <si>
    <t>Výdavky na zdravotníctvo</t>
  </si>
  <si>
    <t>Výdavky akcionárom</t>
  </si>
  <si>
    <t>Hospodárenie nemocníc</t>
  </si>
  <si>
    <t>Vybrané subjekty VS</t>
  </si>
  <si>
    <t>Tab 2: Štrukturálne saldo podľa MF SR</t>
  </si>
  <si>
    <t>Graf 1: Porovnanie cieľov fiškálneho rámca voči NPC scenáru</t>
  </si>
  <si>
    <t>Graf 2: Opatrenia na splnenie cieľov fiškálneho rámca</t>
  </si>
  <si>
    <t>Graf 3: Opatrenia na dosiahnutie rozpočtových cieľov - porovnanie voči NPC</t>
  </si>
  <si>
    <t>Graf 4: Porovnanie rozpočtových cieľov – saldo rozpočtu</t>
  </si>
  <si>
    <t>Graf 5: Zmeny v prognóze hrubého dlhu</t>
  </si>
  <si>
    <t xml:space="preserve">Zoznam tabuliek a grafov použitých v materiáli: </t>
  </si>
  <si>
    <t>Celkové výdavky</t>
  </si>
  <si>
    <t>- EÚ výdavky</t>
  </si>
  <si>
    <t>- spolufinancovanie</t>
  </si>
  <si>
    <t>- platené úroky</t>
  </si>
  <si>
    <t>- poistné platené štátom</t>
  </si>
  <si>
    <t>- odvody do rozpočtu EÚ</t>
  </si>
  <si>
    <t>Upravené výdavky</t>
  </si>
  <si>
    <t>Prevádzkové</t>
  </si>
  <si>
    <t>medziročná zmena (%)</t>
  </si>
  <si>
    <t>Mzdy a platy</t>
  </si>
  <si>
    <t>Sociálne príspevky zamestnávateľov</t>
  </si>
  <si>
    <t>Dotácie do poľnohospodárstva</t>
  </si>
  <si>
    <t>Dotácie do dopravy</t>
  </si>
  <si>
    <t>Železničná doprava</t>
  </si>
  <si>
    <t>Autobusová doprava</t>
  </si>
  <si>
    <t>Dané legislatívou</t>
  </si>
  <si>
    <t>Sociálne dávky okrem naturálnych soc. transferov</t>
  </si>
  <si>
    <t>Aktívne opatrenia trhu práce</t>
  </si>
  <si>
    <t>Nemocenské dávky</t>
  </si>
  <si>
    <t>Dôchodkové dávky zo starobného a invalidného poistenia</t>
  </si>
  <si>
    <t>Dávky v nezamestnanosti</t>
  </si>
  <si>
    <t>Štátne sociálne dávky a podpora</t>
  </si>
  <si>
    <t>na prídavok na dieťa</t>
  </si>
  <si>
    <t>na príspevok pri narodení dieťaťa a prísp. rodičom</t>
  </si>
  <si>
    <t>na rodičovský príspevok</t>
  </si>
  <si>
    <t>na dávku v hmotnej núdzi a príspevky k dávke</t>
  </si>
  <si>
    <t>na peňažné príspevky na kompenzáciu</t>
  </si>
  <si>
    <t>ostatné</t>
  </si>
  <si>
    <t>Naturálne sociálne transfery</t>
  </si>
  <si>
    <t>z toho: 2% z daní na verejnoprospešný účel</t>
  </si>
  <si>
    <t>Kapitálové</t>
  </si>
  <si>
    <t>PS – program stability</t>
  </si>
  <si>
    <t>Tab 1: Ciele v oblasti salda  a dlhu verejnej správy</t>
  </si>
  <si>
    <t>Tab 3: Výdavkové pravidlo podľa MF SR</t>
  </si>
  <si>
    <t>Tab 4: Potreba opatrení na splnenie cieľa</t>
  </si>
  <si>
    <t>Tab 5: Riziká a zdroje ich krytia v rokoch 2019 až 2022</t>
  </si>
  <si>
    <t>Tab 6: Zmena štrukturálneho salda VS v rokoch 2018 až 2022 podľa RRZ</t>
  </si>
  <si>
    <t>Tab 7: Výdavkové pravidlo</t>
  </si>
  <si>
    <t>Tab 8: Riziká a zdroje ich krytia v roku 2019</t>
  </si>
  <si>
    <t>Tab 9: Makroekonomická prognóza VpMP z februára 2019</t>
  </si>
  <si>
    <t>Tab 10: Strednodobá časť základného scenára</t>
  </si>
  <si>
    <t>Tab 11: Zmena štrukturálneho salda VS v NPC scenári</t>
  </si>
  <si>
    <t>Tab 12: Jednorazové vplyvy v rokoch 2017-2022</t>
  </si>
  <si>
    <t>Tab 13: Vplyvy opatrení a metodické vplyvy v jednotlivých rokoch</t>
  </si>
  <si>
    <t>Tab 14: Nerozpočtované výdavky</t>
  </si>
  <si>
    <t>Tab 15: Bilancia príjmov a vývoj výdavkov verejnej správy</t>
  </si>
  <si>
    <t>Tab 16: Bilancia príjmov a vývoj výdavkov verejnej správy</t>
  </si>
  <si>
    <t>Tab 17: Štruktúra a vývoj výdavkov verejnej správy</t>
  </si>
  <si>
    <t>Tab 18: Hospodárenie subjektov verejnej správy</t>
  </si>
  <si>
    <t>Graf 6: Zmeny v príjmoch a výdavkoch roku 2020</t>
  </si>
  <si>
    <t>Graf 7: RRZ odhad salda hospodárenia VS</t>
  </si>
  <si>
    <t>Graf 8: Zmeny v salde VS po zohľadnení rizík</t>
  </si>
  <si>
    <t>Graf 9: Zmeny v hrubom dlhu po zohľadnení rizík</t>
  </si>
  <si>
    <t>Graf 10: Produkčná medzera v rokoch 2016 až 2022</t>
  </si>
  <si>
    <t>Graf 11: Štrukturálne saldo VS v rokoch 2016 až 2022</t>
  </si>
  <si>
    <t>Graf 12: Porovnanie štrukturálneho salda</t>
  </si>
  <si>
    <t>Graf 13: Konsolidačné úsilie vlády medzi rokmi 2019 až 2022</t>
  </si>
  <si>
    <t>Graf 14: Predpokladané čerpanie EÚ príjmov v rokoch 2019-2022</t>
  </si>
  <si>
    <t>Graf 15: Fiškálny impulz v rokoch 2019-2022</t>
  </si>
  <si>
    <t>Graf 16: Vývoj hrubého dlhu VS</t>
  </si>
  <si>
    <t>Graf 17: Medziročná zmena dlhu</t>
  </si>
  <si>
    <t>Graf 18: Ukazovateľ dlhodobej udržateľnosti pri naplnení cieľov fiškálneho rámca</t>
  </si>
  <si>
    <t>Graf 19: Aktualizované  a pôvodné prognózy medzinárodných inštitúcií</t>
  </si>
  <si>
    <t>Graf 20: Zhoršovanie sentimentu v eurozóne a na Slovensku</t>
  </si>
  <si>
    <t>Graf 21: Oslabovanie dopytu a aktuálne využitie kapacít</t>
  </si>
  <si>
    <t>Graf 22: Prehrievanie ekonomiky SR v prognózach</t>
  </si>
  <si>
    <t>Hodnotenie strednodobých rozpočtových cieľov na roky 2019 až 2022</t>
  </si>
  <si>
    <t>Saldo verejnej správy (NRVS 2019-2021)</t>
  </si>
  <si>
    <t>Hrubý dlh VS (NRVS 2019-2021)</t>
  </si>
  <si>
    <t>Jednoročná odchýlka</t>
  </si>
  <si>
    <t>MTO</t>
  </si>
  <si>
    <t xml:space="preserve">Dvojročná odchýlka </t>
  </si>
  <si>
    <t>Tab 3: Výdavkové pravidlo podľa MF SR (ESA2010, % HDP) </t>
  </si>
  <si>
    <t>Reálny rast výdavkov upravený o príjmové opatrenia</t>
  </si>
  <si>
    <t xml:space="preserve">Výdavkové pravidlo </t>
  </si>
  <si>
    <t xml:space="preserve">Odchýlka od výdavkového pravidla </t>
  </si>
  <si>
    <t>Jednoročná odchýlka od výdavkového pravidla</t>
  </si>
  <si>
    <t>Dvojročná odchýlka od výdavkového pravidla</t>
  </si>
  <si>
    <t>1. Rozpočet VS na roky 2019-2021</t>
  </si>
  <si>
    <t xml:space="preserve">2. Fiškálny rámec VS podľa MF SR </t>
  </si>
  <si>
    <t>medziročná zmena (3)</t>
  </si>
  <si>
    <t xml:space="preserve">11. Konsolidačné úsilie vlády (5-8) </t>
  </si>
  <si>
    <t xml:space="preserve"> - Opatrenie bez vplyvu na dlhodobú udržateľnosť</t>
  </si>
  <si>
    <t>Tab 4: Potreba opatrení na splnenie cieľa (ESA2010, % HDP)</t>
  </si>
  <si>
    <t>Tab 6: Zmena štrukturálneho salda VS v rokoch 2018 až 2022 podľa RRZ (ESA2010, %HDP)</t>
  </si>
  <si>
    <t>5. Tvorba hrubého fixného kapitálu (bez EÚ výdavkov, priemer za t-3 až t)</t>
  </si>
  <si>
    <t>7. Jednorázové výdavky</t>
  </si>
  <si>
    <t>9. Medziročná zmena primárneho výdavkového agregátu (8t-8t-1)</t>
  </si>
  <si>
    <t>10. Zmena v príjmoch z titulu diskrečných opatrení a metodiky vykazovania národných účtov</t>
  </si>
  <si>
    <t>11. Nominálny rast agregátu výdavkov očisteného o zmenu príjmov ((9t-10t)/8t-1)</t>
  </si>
  <si>
    <t>12. Medziročná zmena deflátora HDP</t>
  </si>
  <si>
    <t>13. Reálny medziročný rast agregátu výdavkov očisteného o zmenu príjmov (11-12)</t>
  </si>
  <si>
    <t>14. Miera potenciálneho rastu HDP</t>
  </si>
  <si>
    <t>15.vplyv odchýlky na saldo v danom roku (14t-13t)*8t-1/HDPt</t>
  </si>
  <si>
    <r>
      <t>Tab 7: Výdavkové pravidlo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</si>
  <si>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>2018S</t>
  </si>
  <si>
    <t>2022PS</t>
  </si>
  <si>
    <t>* Zoznam a popis jednorazových vplyvov je uvedený v Prílohe 4.</t>
  </si>
  <si>
    <r>
      <t>1. Saldo verejnej správy</t>
    </r>
    <r>
      <rPr>
        <b/>
        <sz val="9"/>
        <color rgb="FF13B5EA"/>
        <rFont val="Constantia"/>
        <family val="1"/>
        <charset val="238"/>
      </rPr>
      <t xml:space="preserve"> (RRZ)</t>
    </r>
  </si>
  <si>
    <r>
      <t xml:space="preserve">2. Cyklická zložka </t>
    </r>
    <r>
      <rPr>
        <sz val="9"/>
        <color rgb="FF13B5EA"/>
        <rFont val="Constantia"/>
        <family val="1"/>
        <charset val="238"/>
      </rPr>
      <t>(RRZ)</t>
    </r>
  </si>
  <si>
    <r>
      <t xml:space="preserve">3. Jednorazové efekty </t>
    </r>
    <r>
      <rPr>
        <sz val="9"/>
        <color rgb="FF13B5EA"/>
        <rFont val="Constantia"/>
        <family val="1"/>
        <charset val="238"/>
      </rPr>
      <t>(RRZ)*</t>
    </r>
  </si>
  <si>
    <r>
      <t>6. Saldo verejnej správy v NPC scenári</t>
    </r>
    <r>
      <rPr>
        <b/>
        <sz val="9"/>
        <color rgb="FF13B5EA"/>
        <rFont val="Constantia"/>
        <family val="1"/>
        <charset val="238"/>
      </rPr>
      <t xml:space="preserve"> (RRZ)</t>
    </r>
  </si>
  <si>
    <r>
      <t xml:space="preserve">7. Štrukturálne saldo v NPC scenári </t>
    </r>
    <r>
      <rPr>
        <sz val="9"/>
        <color rgb="FF13B5EA"/>
        <rFont val="Constantia"/>
        <family val="1"/>
        <charset val="238"/>
      </rPr>
      <t>(RRZ)</t>
    </r>
  </si>
  <si>
    <r>
      <t xml:space="preserve">8. Zmena štrukturálneho salda v NPC scenári </t>
    </r>
    <r>
      <rPr>
        <b/>
        <sz val="9"/>
        <color rgb="FF13B5EA"/>
        <rFont val="Constantia"/>
        <family val="1"/>
        <charset val="238"/>
      </rPr>
      <t xml:space="preserve"> (RRZ)</t>
    </r>
  </si>
  <si>
    <t xml:space="preserve"> Zdroj: RRZ, MF SR</t>
  </si>
  <si>
    <t>časové rozlíšenie príjmov z DPH</t>
  </si>
  <si>
    <t>zaznamenanie miezd v samostatných účtoch</t>
  </si>
  <si>
    <t>2019R</t>
  </si>
  <si>
    <t xml:space="preserve">    Dopravné podniky</t>
  </si>
  <si>
    <t xml:space="preserve">    MH Manažment, a. s.</t>
  </si>
  <si>
    <t>Ústav pamäti národa</t>
  </si>
  <si>
    <t>Slovenské národné stredisko pre ľud. práva</t>
  </si>
  <si>
    <t xml:space="preserve">Komisári </t>
  </si>
  <si>
    <t xml:space="preserve">    Rozhlas a televízia Slovenska</t>
  </si>
  <si>
    <t>Kancelária RRZ</t>
  </si>
  <si>
    <t>Národná diaľničná spoločnosť</t>
  </si>
  <si>
    <t>Fond na podporu kultúrý národn. menšín</t>
  </si>
  <si>
    <t>Tab 18: Hospodárenie subjektov verejnej správy (ESA2010, tis. eur)</t>
  </si>
  <si>
    <t>R - rozpočet, PS – program stability</t>
  </si>
  <si>
    <r>
      <t>Tab 13: Vplyvy opatrení a metodické vplyvy v jednotlivých rokoch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(dodatočné vplyvy, tis. eur)</t>
    </r>
  </si>
  <si>
    <t>Tab 12: Jednorazové vplyvy v rokoch 2017-2022  (ESA2010, % HDP)</t>
  </si>
  <si>
    <t>Tab 10: Strednodobá časť základného scenára (% HDP)</t>
  </si>
  <si>
    <t>Tab 15: Bilancia príjmov a výdavkov verejnej správy (ESA2010, v mil. eur)</t>
  </si>
  <si>
    <t>Tab 16: Bilancia príjmov a výdavkov verejnej správy (ESA2010, % HDP)</t>
  </si>
  <si>
    <r>
      <t>Tab 17: Štruktúra a vývoj výdavkov verejnej správy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</si>
  <si>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>PS 2019-2022</t>
  </si>
  <si>
    <t>Graf 3: Opatrenia na dosiahnutie rozpočtových cieľov - porovnanie voči NPC scenáru podľa Programu stability SR na roky 2020-2022 (% HDP)</t>
  </si>
  <si>
    <t>Graf 12: Porovnanie štrukturálneho salda (odhad RRZ a NPC scenár RRZ, % HDP)</t>
  </si>
  <si>
    <r>
      <t>Graf 13: Konsolidačné úsilie vlády medzi rokmi 2019 až 2022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 HDP, kumulatívne</t>
    </r>
  </si>
  <si>
    <t>Graf 10: Produkčná medzera v rokoch 2016 až 2022 ( % pot. HDP)</t>
  </si>
  <si>
    <t>Graf 11: Štrukturálne saldo VS v rokoch 2016 až 2022 (ESA2010, % HDP)</t>
  </si>
  <si>
    <t>EK (jar 2019)</t>
  </si>
  <si>
    <t>OECD (máj 2019)</t>
  </si>
  <si>
    <t>MMF (apríl 2019)</t>
  </si>
  <si>
    <t>štrukturálne saldo (riziká RRZ)</t>
  </si>
  <si>
    <t>štrukturálne saldo (NPC scenár RRZ)</t>
  </si>
  <si>
    <t>2019-2022</t>
  </si>
  <si>
    <t>Príjmy z rozpočtu EÚ (ps 2019-2022)</t>
  </si>
  <si>
    <t>Príjmy z rozpočtu EÚ (RRZ)</t>
  </si>
  <si>
    <t xml:space="preserve">Graf 14: Predpokladané čerpanie EÚ príjmov v rokoch 2019-2022 (% HDP) </t>
  </si>
  <si>
    <t>Graf 15: Fiškálny impulz v rokoch 2019-2022 (% HDP)</t>
  </si>
  <si>
    <t>odhad (riziká) RRZ</t>
  </si>
  <si>
    <t>ciele vlády</t>
  </si>
  <si>
    <t>Strop na dôchodkový vek</t>
  </si>
  <si>
    <t>Ukazovateľ v %</t>
  </si>
  <si>
    <t>Skut.</t>
  </si>
  <si>
    <t>Prognóza (zmena oproti predpokladom RVS 2019-2021       zo septembra 2018)</t>
  </si>
  <si>
    <t>HDP, reálny rast</t>
  </si>
  <si>
    <t>Inflácia, priemerná ročná; CPI</t>
  </si>
  <si>
    <t>Nominálna mzda, rast</t>
  </si>
  <si>
    <t>Zamestnanosť (št. výk.), rast</t>
  </si>
  <si>
    <t>Miera nezamestnanosti (VZPS)</t>
  </si>
  <si>
    <t>Spotreba domácností, reálny rast</t>
  </si>
  <si>
    <t>Spotreba verejnej správy, reálny rast</t>
  </si>
  <si>
    <t>Fixné investície, reálny rast</t>
  </si>
  <si>
    <t>Export tovarov a služieb, reálny rast</t>
  </si>
  <si>
    <t>Import tovarov a služieb, reálny rast</t>
  </si>
  <si>
    <t>Príspevky zložiek k rastu HDP</t>
  </si>
  <si>
    <t>Súkromná spotreba</t>
  </si>
  <si>
    <t>Vládna spotreba</t>
  </si>
  <si>
    <t>Fixné investície</t>
  </si>
  <si>
    <t>Čistý export</t>
  </si>
  <si>
    <t>Zdroj: ŠÚ SR, MF SR</t>
  </si>
  <si>
    <t>Graf 19: Aktualizované  a pôvodné prognózy medzinárodných inštitúcií (rast HDP v %)</t>
  </si>
  <si>
    <t xml:space="preserve">Inštútiúcia ... / prognóza z.. </t>
  </si>
  <si>
    <t>VpMP 2/2019</t>
  </si>
  <si>
    <t>MMF 10/2018</t>
  </si>
  <si>
    <t>MMF 4/2019 (v. rev. 10/2018)</t>
  </si>
  <si>
    <t>EK 11/2018</t>
  </si>
  <si>
    <t>EK 5/2019 (v. rev. 11/2018)</t>
  </si>
  <si>
    <t>OECD 11/2018</t>
  </si>
  <si>
    <t>OECD 5/2019 (v. rev. 11/2018)</t>
  </si>
  <si>
    <t>NBS 1/2019</t>
  </si>
  <si>
    <t>NBS 3/2019 (v. rev. 1/2019)</t>
  </si>
  <si>
    <t>Zdroj: MF SR, EK, MMF, OECD, NBS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</si>
  <si>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</si>
  <si>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</si>
  <si>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</si>
  <si>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</si>
  <si>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</si>
  <si>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</si>
  <si>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</si>
  <si>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</si>
  <si>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</si>
  <si>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</si>
  <si>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</si>
  <si>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</si>
  <si>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</si>
  <si>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</si>
  <si>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</si>
  <si>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</si>
  <si>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</si>
  <si>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</si>
  <si>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</si>
  <si>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</si>
  <si>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</si>
  <si>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</si>
  <si>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</si>
  <si>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</si>
  <si>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</si>
  <si>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</si>
  <si>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</si>
  <si>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</si>
  <si>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</si>
  <si>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</si>
  <si>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</si>
  <si>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</si>
  <si>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</si>
  <si>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</si>
  <si>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</si>
  <si>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</si>
  <si>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</si>
  <si>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</si>
  <si>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</si>
  <si>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</si>
  <si>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</si>
  <si>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</si>
  <si>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</si>
  <si>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</si>
  <si>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</si>
  <si>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</si>
  <si>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</si>
  <si>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</si>
  <si>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</si>
  <si>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</si>
  <si>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</si>
  <si>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</si>
  <si>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</si>
  <si>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</si>
  <si>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Sentiment eurozóna</t>
  </si>
  <si>
    <t>Sentiment Slovensko</t>
  </si>
  <si>
    <t xml:space="preserve">   Spotrebitelia</t>
  </si>
  <si>
    <t xml:space="preserve">   Priemysel</t>
  </si>
  <si>
    <t>Zdroj: Eurostat, NBS</t>
  </si>
  <si>
    <t>OECD</t>
  </si>
  <si>
    <t>MMF</t>
  </si>
  <si>
    <t>EK</t>
  </si>
  <si>
    <t>VpMP</t>
  </si>
  <si>
    <t>Graf 21: Oslabovanie dopytu a aktuálne využitie kapacít</t>
  </si>
  <si>
    <t>1Q03</t>
  </si>
  <si>
    <t>2Q03</t>
  </si>
  <si>
    <t>3Q03</t>
  </si>
  <si>
    <t>4Q03</t>
  </si>
  <si>
    <t>1Q04</t>
  </si>
  <si>
    <t>2Q04</t>
  </si>
  <si>
    <t>3Q04</t>
  </si>
  <si>
    <t>4Q04</t>
  </si>
  <si>
    <t>1Q05</t>
  </si>
  <si>
    <t>2Q05</t>
  </si>
  <si>
    <t>3Q05</t>
  </si>
  <si>
    <t>4Q05</t>
  </si>
  <si>
    <t>Nedostatočný dopyt</t>
  </si>
  <si>
    <t>Nedostatok zamestnancov v odvetviach</t>
  </si>
  <si>
    <t>Vnímané využitie prod. kapacity v priemysle (pravá os)</t>
  </si>
  <si>
    <t>Graf 22: Prehrievanie ekonomiky SR v  prognózach</t>
  </si>
  <si>
    <t>VpMP (2/2019)</t>
  </si>
  <si>
    <t>OECD (5/2019)</t>
  </si>
  <si>
    <t>MMF (4/2019)</t>
  </si>
  <si>
    <t>EK (4/2019)</t>
  </si>
  <si>
    <t>NBS (3/2019)</t>
  </si>
  <si>
    <t>Zdroj: MF SR, MMF, NBS, OECD, EK</t>
  </si>
  <si>
    <r>
      <t>Tab 5: Riziká a zdroje ich krytia v rokoch 2019 až 2022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</si>
  <si>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t>Saldo rozpočtu PS 2019-2022</t>
  </si>
  <si>
    <t xml:space="preserve"> - v % HDP</t>
  </si>
  <si>
    <t>Rezervami nekryté riziká spolu:</t>
  </si>
  <si>
    <t>1. Nadhodnotenie nedaňových príjmov:</t>
  </si>
  <si>
    <t xml:space="preserve"> - príjmy z dividend (SPP, VSE, ZSE)</t>
  </si>
  <si>
    <t xml:space="preserve"> - príjmy z nešpecifikovaného nového opatrenia</t>
  </si>
  <si>
    <t xml:space="preserve"> - príjmy z predaja majetku ŠR</t>
  </si>
  <si>
    <t xml:space="preserve"> - príjmy štátneho rozpočtu z hazardných hier</t>
  </si>
  <si>
    <t>- ostatné nedaňové príjmy štátneho rozpočtu</t>
  </si>
  <si>
    <t xml:space="preserve"> - príjmy z predaja emisných povoleniek</t>
  </si>
  <si>
    <t>bez kvantifikácie</t>
  </si>
  <si>
    <t xml:space="preserve"> - zvýšenie príjmov Agentúry pre núdzové zásoby ropy</t>
  </si>
  <si>
    <t xml:space="preserve"> - príjmy z odvodu jadrových zariadení</t>
  </si>
  <si>
    <t>2. Podhodnotenie výdavkov v zdravotníctve:</t>
  </si>
  <si>
    <t xml:space="preserve"> - výdavky na zdravotnú starostlivosť </t>
  </si>
  <si>
    <t xml:space="preserve">     - hospodárenie nemocníc</t>
  </si>
  <si>
    <t xml:space="preserve"> - splátky záväzkov voči akcionárom súkr. zdravotných poisťovní</t>
  </si>
  <si>
    <t>3. Podhodnotenie výdavkov ostatných subjektov VS:</t>
  </si>
  <si>
    <t xml:space="preserve"> - samosprávy</t>
  </si>
  <si>
    <t xml:space="preserve"> - výdavky Sociálnej poisťovne na sociálne transfery</t>
  </si>
  <si>
    <t xml:space="preserve"> - správny fond Sociálnej poisťovne</t>
  </si>
  <si>
    <t xml:space="preserve"> - ŽSSK (tovary a služby)</t>
  </si>
  <si>
    <t xml:space="preserve"> - ostatné subjekty a iné vplyvy</t>
  </si>
  <si>
    <t>Riziká z časti kryté rezervami spolu:</t>
  </si>
  <si>
    <t>4. Vzťahy s EÚ</t>
  </si>
  <si>
    <t xml:space="preserve"> - vyššie výdavky na spolufinancovanie</t>
  </si>
  <si>
    <t xml:space="preserve"> - rezerva na prostriedky EÚ a odvody EÚ</t>
  </si>
  <si>
    <t xml:space="preserve"> - vplyv čerpania EÚ fondov na daňové príjmy</t>
  </si>
  <si>
    <t xml:space="preserve"> - odvod do rozpočtu EÚ</t>
  </si>
  <si>
    <t xml:space="preserve"> - korekcie voči fondom EÚ</t>
  </si>
  <si>
    <t>5. Výdavky štátneho rozpočtu:</t>
  </si>
  <si>
    <t xml:space="preserve"> - mzdové výdavky ŠR (vrátane školstva)</t>
  </si>
  <si>
    <t xml:space="preserve"> - rezerva na mzdy a poistné</t>
  </si>
  <si>
    <t xml:space="preserve"> - bežné rezervy (okrem miezd a vzťahov s EÚ)</t>
  </si>
  <si>
    <t xml:space="preserve"> - tovary a služby</t>
  </si>
  <si>
    <t xml:space="preserve"> - dotácie poľnohospodárom (viazanie časti výpadku z odvodu)</t>
  </si>
  <si>
    <t xml:space="preserve"> - kapitálové výdavky</t>
  </si>
  <si>
    <t xml:space="preserve"> - rezerva na vývoj ekonomického cyklu</t>
  </si>
  <si>
    <t xml:space="preserve"> - štátne sociálne dávky</t>
  </si>
  <si>
    <t xml:space="preserve"> - poistné platené štátom</t>
  </si>
  <si>
    <t xml:space="preserve"> - bežné transfery financujúce výdavky subjektov VS</t>
  </si>
  <si>
    <t xml:space="preserve"> - ostatné výdavky</t>
  </si>
  <si>
    <t>6. Daňové príjmy:</t>
  </si>
  <si>
    <t xml:space="preserve"> - príjmy zo zavedenia eKasy a nanomarkerov</t>
  </si>
  <si>
    <t xml:space="preserve"> - príjmy z odvodu obchodných reťazcov</t>
  </si>
  <si>
    <t xml:space="preserve"> - ostatné daňové príjmy</t>
  </si>
  <si>
    <t>Ostatné nekvantifikované riziká:</t>
  </si>
  <si>
    <t xml:space="preserve"> - výdavky v rezorte obrany podliehajúce utajeniu</t>
  </si>
  <si>
    <t>bez kvantifikácie (negat. vplyv 1,5 mld. eur po roku 2022)</t>
  </si>
  <si>
    <t xml:space="preserve"> - rekapitalizácia dlhodobo stratových štátnych podnikov</t>
  </si>
  <si>
    <r>
      <t xml:space="preserve">     - nové opatrenia vlády</t>
    </r>
    <r>
      <rPr>
        <b/>
        <sz val="9"/>
        <color rgb="FF13B5EA"/>
        <rFont val="Constantia"/>
        <family val="1"/>
        <charset val="238"/>
      </rPr>
      <t>*</t>
    </r>
  </si>
  <si>
    <t>Celkový vplyv rizík na saldo VS:</t>
  </si>
  <si>
    <t>Zmeny úrok. nákladov z dôvodu rizík a zdrojov ich krytia</t>
  </si>
  <si>
    <t>Saldo rozpočtu po zohľadnení rizík RRZ</t>
  </si>
  <si>
    <t>* Odhad salda nezahŕňa nové opatrenia vlády, ktoré boli predložené na zasadnutie NR SR v júni 2019. V salde je zahrnutý len vplyv zdvojnásobenia vianočných dôchodkov od roku 2019.</t>
  </si>
  <si>
    <t>Pozn.: znamienka vyjadrujú vplyv na saldo VS. Rozdelenie rizík na jednotlivé skupiny (kryté rezervami, resp. nekryté rezervami) je zamerané na hodnotenie cieľov rozpočtu v rokoch 2020 až 2022.                                                                                                      Zdroj: RRZ</t>
  </si>
  <si>
    <r>
      <t>Tab 8: Riziká a zdroje ich krytia v roku 2019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(rozdiel oproti RVS 2019-2021)</t>
    </r>
  </si>
  <si>
    <t>1. Saldo verejnej správy v roku 2019 - RVS 2019-2021</t>
  </si>
  <si>
    <t>2. Saldo verejnej správy v roku 2019 - RRZ (máj 2019)</t>
  </si>
  <si>
    <t>3. Rozdiel oproti rozpočtu (2-1)</t>
  </si>
  <si>
    <t>Rezerva na daňové opatrenia</t>
  </si>
  <si>
    <t>Dividendy ŠR a MH Manažment</t>
  </si>
  <si>
    <t>Kapitálové príjmy ŠR</t>
  </si>
  <si>
    <t>Príjem z nešpecifikovaného opatrenia</t>
  </si>
  <si>
    <t>Ostatné nedaňové príjmy ŠR</t>
  </si>
  <si>
    <t>Emisné kvóty</t>
  </si>
  <si>
    <t>Poplatok EOSA</t>
  </si>
  <si>
    <t>Odvod na vyradenie jadr. zariadení</t>
  </si>
  <si>
    <t>Rezerva na prostriedky EÚ</t>
  </si>
  <si>
    <t>Bežné rezervy ŠR (okrem EÚ a miezd)</t>
  </si>
  <si>
    <t>Mzdy (vrátane rezervy)</t>
  </si>
  <si>
    <t>Úroky</t>
  </si>
  <si>
    <t>Ostatné bežné výdavky ŠR</t>
  </si>
  <si>
    <t>Kapitálové výdavky ŠR (vrátane rezervy)</t>
  </si>
  <si>
    <t>Správny fond Sociálnej poisťovne</t>
  </si>
  <si>
    <t>ZSSK</t>
  </si>
  <si>
    <t>Environmentálny fond</t>
  </si>
  <si>
    <t>ŽSR</t>
  </si>
  <si>
    <t>Ostatné subjekty</t>
  </si>
  <si>
    <t>HRUBÝ DLH VS</t>
  </si>
  <si>
    <t>Zdroj: RRZ, Eurostat</t>
  </si>
  <si>
    <t>Tab 11: Zmena štrukturálneho salda VS v NPC scenári (ESA2010, % HDP)</t>
  </si>
  <si>
    <t>- vplyv zmien v daniach prijatých v roku 2018 a účinných od roku 2019</t>
  </si>
  <si>
    <t>Zmena uplatňovania odvodovej odpočítateľnej položky</t>
  </si>
  <si>
    <t>Zdaňovanie dividend 7% zrážková daň (vrátane vplyvu zrušenia zdravotných odvodov)</t>
  </si>
  <si>
    <t xml:space="preserve">Zavedenie nezdaniteľnej časti na kúpeľnú starostlivosť </t>
  </si>
  <si>
    <t>Zavedenie 13. a 14. platu od 1.5.2018 (vrát. zmien v roku 2019)</t>
  </si>
  <si>
    <t>Kúpeľníctvo - zmena odpisovania</t>
  </si>
  <si>
    <t xml:space="preserve">Zmeny v administratívnych poplatkoch </t>
  </si>
  <si>
    <t>Automatické pozastavenie platby osobit. odvodu fin. inšt.</t>
  </si>
  <si>
    <t>Zavedenie licencií v hazarde</t>
  </si>
  <si>
    <t>Poplatok za uloženie odpadu</t>
  </si>
  <si>
    <t>Domáce pálenie - oslobodenie od spotrebnej dane</t>
  </si>
  <si>
    <t>Znížená sadzba DPH na ubytovanie</t>
  </si>
  <si>
    <t>Oslobodenie rekreačných poukážok od daní a odvodov</t>
  </si>
  <si>
    <t>Oslobodenie nepeň. benefitu pre zamestnanca na ubytovanie</t>
  </si>
  <si>
    <t>Zníženie limitu pre refundáciu DPH turistom</t>
  </si>
  <si>
    <t>Zmeny v schémach finančného sektora</t>
  </si>
  <si>
    <t>Oddlženie záväzkov nemocníc voči Sociálnej poisťovni</t>
  </si>
  <si>
    <t>3. Nerozpočtované výdavky (tab. 14)</t>
  </si>
  <si>
    <t xml:space="preserve"> 1. Primárne výdavky nerozpočtovaných položiek v PS 2019-2022:</t>
  </si>
  <si>
    <t xml:space="preserve"> - nerozpočtované subjekty ústrednej správy a samosprávy</t>
  </si>
  <si>
    <t xml:space="preserve"> 2. Predpoklad o raste výdavkov na úrovni výdavkového pravidla</t>
  </si>
  <si>
    <t xml:space="preserve"> 3. Rozdiel voči PS 2019-2022 (1-2)</t>
  </si>
  <si>
    <t>Nominálny HDP (mil. eur)</t>
  </si>
  <si>
    <r>
      <t xml:space="preserve"> </t>
    </r>
    <r>
      <rPr>
        <b/>
        <sz val="10"/>
        <color rgb="FF13B5EA"/>
        <rFont val="Constantia"/>
        <family val="1"/>
        <charset val="238"/>
      </rPr>
      <t>Tab 14: Nerozpočtované výdavky</t>
    </r>
    <r>
      <rPr>
        <b/>
        <sz val="8"/>
        <color rgb="FF12B5EA"/>
        <rFont val="Constantia"/>
        <family val="1"/>
        <charset val="238"/>
      </rPr>
      <t xml:space="preserve"> </t>
    </r>
    <r>
      <rPr>
        <b/>
        <sz val="10"/>
        <color rgb="FF12B5EA"/>
        <rFont val="Constantia"/>
        <family val="1"/>
        <charset val="238"/>
      </rPr>
      <t>(ESA2010, tis. eur)</t>
    </r>
  </si>
  <si>
    <t>Prognóza dlhu RVS 2019-2021</t>
  </si>
  <si>
    <t>Prognóza dlhu PS 2019-2022</t>
  </si>
  <si>
    <t>Zmena prognózy PS 2019-2022 (hotovsť na úrovni RVS 2019-2021)</t>
  </si>
  <si>
    <t>1. Saldo VS - RVS 2019-2021</t>
  </si>
  <si>
    <t>2. Saldo VS - PS 2019-2022 cieľ</t>
  </si>
  <si>
    <t>3. Zmena v salde (2-1)</t>
  </si>
  <si>
    <t xml:space="preserve"> - nové príjmové opatrenia (novela 13. a 14. plat)</t>
  </si>
  <si>
    <t xml:space="preserve"> - vzťahy s rozpočtom EÚ (vrátane výdavkov na spolufinancovanie)</t>
  </si>
  <si>
    <t xml:space="preserve"> - hotovostné výdavky štátneho rozpočtu</t>
  </si>
  <si>
    <t xml:space="preserve"> - zvýšenie rezerv</t>
  </si>
  <si>
    <t>Zmeny v rozpočtovom rámci na rok 2020</t>
  </si>
  <si>
    <t>Výdavky štátneho rozpočtu</t>
  </si>
  <si>
    <r>
      <t>Zvýšenie rezerv</t>
    </r>
    <r>
      <rPr>
        <sz val="9"/>
        <color rgb="FF13B5EA"/>
        <rFont val="Constantia"/>
        <family val="1"/>
        <charset val="238"/>
      </rPr>
      <t>*</t>
    </r>
  </si>
  <si>
    <t>Sociálne dávky</t>
  </si>
  <si>
    <t>Graf 6: Zmeny v príjmoch a výdavkoch roku 2020 (Program stability 2019-2022 a Rozpočet VS 2019-2021, mil. eur)</t>
  </si>
  <si>
    <t xml:space="preserve">* Ide o rezervu na riešenie vplyvov nových zákonných úprav (bez opatrení týkajúcich sa daňových príjmov zahrnutých v RVS 2019-2021) a vývoj ekonomického cyklu. Rezerva na rýchlejšiu realizáciu a väčší počet projektov EÚ je zahrnutá vo vzťahoch s rozpočtom EÚ. </t>
  </si>
  <si>
    <t>Tax revenues</t>
  </si>
  <si>
    <t>Selected non-tax revenues</t>
  </si>
  <si>
    <t>Social transfers</t>
  </si>
  <si>
    <t>EU budget related transactions</t>
  </si>
  <si>
    <t>Ostatné výdavky ŠR</t>
  </si>
  <si>
    <t>State budget cash expenditures</t>
  </si>
  <si>
    <t>Hospodárenie samospráv</t>
  </si>
  <si>
    <t>Local governments</t>
  </si>
  <si>
    <t>Healthcare expenditures</t>
  </si>
  <si>
    <t>Hospodárenie ostatných subjektov VS</t>
  </si>
  <si>
    <t>Other GG entities</t>
  </si>
  <si>
    <t>Ostatné vplyvy</t>
  </si>
  <si>
    <t>Other factors</t>
  </si>
  <si>
    <t>zmeny</t>
  </si>
  <si>
    <t>medzisúčet</t>
  </si>
  <si>
    <t>prechod osi x</t>
  </si>
  <si>
    <t>výplň</t>
  </si>
  <si>
    <t>zmena</t>
  </si>
  <si>
    <t>Saldo hospodárenia VS (PS 2019-2022)</t>
  </si>
  <si>
    <t>KRRZ odhad salda hospodárenia VS</t>
  </si>
  <si>
    <t>rozmer: výška 10,53; šírka 20,10</t>
  </si>
  <si>
    <t>Graf 7: RRZ odhad salda hospodárenia VS (rozdiely oproti PS 2019-2022, mil. eur)</t>
  </si>
  <si>
    <t>RRZ odhad salda hospodárenia VS (rozdiely oproti PS 2019-2022, mil. eur)</t>
  </si>
  <si>
    <t>Saldo VS</t>
  </si>
  <si>
    <t>Ciele PS 2019-2022</t>
  </si>
  <si>
    <t>Hodnotenie PS (jún 2019)</t>
  </si>
  <si>
    <t>Zdroj: RRZ, MF SR</t>
  </si>
  <si>
    <t>Graf 8: Zmeny v salde VS po zohľadnení rizík (ESA2010, % HDP)</t>
  </si>
  <si>
    <t>Zmeny v salde VS po zohľadnení rizík (ESA2010, % HDP)</t>
  </si>
  <si>
    <t>Hrubý dlh VS</t>
  </si>
  <si>
    <t>Graf 9: Zmeny v hrubom dlhu po zohľadnení rizík (% HDP)</t>
  </si>
  <si>
    <t>Zmeny v hrubom dlhu po zohľadnení rizík (% HDP)</t>
  </si>
  <si>
    <t>Riziká RRZ</t>
  </si>
  <si>
    <r>
      <t>Graf 17: Medziročná zmena dlhu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</si>
  <si>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Medziročná zmena dlhu (% HDP)</t>
  </si>
  <si>
    <t>2022</t>
  </si>
  <si>
    <t>Odhad vlády (PS 2019-2022)</t>
  </si>
  <si>
    <r>
      <t>Graf 16: Vývoj hrubého dlhu VS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</si>
  <si>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ZS 2018 (apríl 2019)</t>
  </si>
  <si>
    <t>Graf 18: Ukazovateľ dlhodobej udržateľnosti pri naplnení cieľov fiškálneho rámca (% HDP)</t>
  </si>
  <si>
    <t>Ukazovateľ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</si>
</sst>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€_-;\-* #,##0.00\ _€_-;_-* &quot;-&quot;??\ _€_-;_-@_-"/>
    <numFmt numFmtId="164" formatCode="0.0"/>
    <numFmt numFmtId="165" formatCode="#,##0.0"/>
    <numFmt numFmtId="166" formatCode="#,##0.000"/>
    <numFmt numFmtId="167" formatCode="_-* #,##0.00\ _S_k_-;\-* #,##0.00\ _S_k_-;_-* \-??\ _S_k_-;_-@_-"/>
    <numFmt numFmtId="168" formatCode="#,##0.00000"/>
    <numFmt numFmtId="169" formatCode="#,##0.0000"/>
    <numFmt numFmtId="170" formatCode="0.000"/>
    <numFmt numFmtId="171" formatCode="[Blue]\(\+#0.0\);[Red]\(\-#0.0\)"/>
    <numFmt numFmtId="172" formatCode="mm\-yy"/>
    <numFmt numFmtId="173" formatCode="[$-409]mmm\-yy;@"/>
    <numFmt numFmtId="174" formatCode="\+0;\-0;0"/>
    <numFmt numFmtId="175" formatCode="\+0.00;\-0.00;0.00"/>
  </numFmts>
  <fonts count="85" x14ac:knownFonts="1"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b/>
      <sz val="9"/>
      <color rgb="FF13B5EA"/>
      <name val="Constantia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name val="Constantia"/>
      <family val="1"/>
      <charset val="238"/>
    </font>
    <font>
      <b/>
      <sz val="9"/>
      <name val="Constantia"/>
      <family val="1"/>
      <charset val="238"/>
    </font>
    <font>
      <i/>
      <sz val="9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10"/>
      <color rgb="FF13B5EA"/>
      <name val="Constantia"/>
      <family val="1"/>
      <charset val="238"/>
    </font>
    <font>
      <sz val="11"/>
      <color rgb="FF13B5EA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onstantia"/>
      <family val="1"/>
      <charset val="238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sz val="10"/>
      <name val="Arial"/>
      <family val="2"/>
      <charset val="238"/>
    </font>
    <font>
      <sz val="9"/>
      <color theme="0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i/>
      <sz val="10"/>
      <color rgb="FF13B5EA"/>
      <name val="Constantia"/>
      <family val="1"/>
      <charset val="238"/>
    </font>
    <font>
      <sz val="10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1"/>
      <color indexed="8"/>
      <name val="Calibri"/>
      <family val="2"/>
    </font>
    <font>
      <b/>
      <sz val="9"/>
      <color indexed="8"/>
      <name val="Constantia"/>
      <family val="1"/>
      <charset val="238"/>
    </font>
    <font>
      <sz val="10"/>
      <name val="MS Sans Serif"/>
      <family val="2"/>
    </font>
    <font>
      <sz val="9"/>
      <color indexed="8"/>
      <name val="Constantia"/>
      <family val="1"/>
      <charset val="238"/>
    </font>
    <font>
      <b/>
      <sz val="10"/>
      <color theme="1"/>
      <name val="Constantia"/>
      <family val="1"/>
      <charset val="238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vertAlign val="superscript"/>
      <sz val="10"/>
      <name val="Verdana"/>
      <family val="2"/>
    </font>
    <font>
      <sz val="8"/>
      <name val="Arial"/>
      <family val="2"/>
    </font>
    <font>
      <sz val="10"/>
      <color rgb="FFFF0000"/>
      <name val="Constantia"/>
      <family val="1"/>
      <charset val="238"/>
    </font>
    <font>
      <sz val="10"/>
      <color rgb="FFFF0000"/>
      <name val="Arial"/>
      <family val="2"/>
      <charset val="238"/>
    </font>
    <font>
      <b/>
      <sz val="9"/>
      <color theme="1"/>
      <name val="Constantia"/>
      <family val="1"/>
      <charset val="238"/>
    </font>
    <font>
      <b/>
      <i/>
      <sz val="9"/>
      <color theme="1"/>
      <name val="Constantia"/>
      <family val="1"/>
      <charset val="238"/>
    </font>
    <font>
      <sz val="11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u/>
      <sz val="10"/>
      <color theme="10"/>
      <name val="Constantia"/>
      <family val="2"/>
      <charset val="238"/>
    </font>
    <font>
      <b/>
      <sz val="1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1"/>
      <color theme="0"/>
      <name val="Constantia"/>
      <family val="1"/>
      <charset val="238"/>
    </font>
    <font>
      <sz val="10"/>
      <color rgb="FFFFFFFF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10"/>
      <color theme="1"/>
      <name val="Constantia"/>
      <family val="1"/>
    </font>
    <font>
      <sz val="11"/>
      <color theme="0"/>
      <name val="Calibri"/>
      <family val="2"/>
      <charset val="238"/>
      <scheme val="minor"/>
    </font>
    <font>
      <sz val="11"/>
      <color rgb="FF000000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rgb="FFF2F2F2"/>
      <name val="Constantia"/>
      <family val="1"/>
      <charset val="238"/>
    </font>
    <font>
      <sz val="9"/>
      <color theme="1"/>
      <name val="Constantia"/>
      <family val="2"/>
      <charset val="238"/>
    </font>
    <font>
      <b/>
      <sz val="11"/>
      <color theme="1"/>
      <name val="Constantia"/>
      <family val="1"/>
      <charset val="238"/>
    </font>
    <font>
      <b/>
      <sz val="8"/>
      <color rgb="FF12B5EA"/>
      <name val="Constantia"/>
      <family val="1"/>
      <charset val="238"/>
    </font>
    <font>
      <b/>
      <sz val="10"/>
      <color rgb="FF12B5EA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name val="Calibri"/>
      <family val="2"/>
      <charset val="238"/>
    </font>
    <font>
      <sz val="9"/>
      <color theme="0" tint="-0.249977111117893"/>
      <name val="Constantia"/>
      <family val="1"/>
      <charset val="238"/>
    </font>
    <font>
      <b/>
      <sz val="9"/>
      <color rgb="FFFF0000"/>
      <name val="Constantia"/>
      <family val="1"/>
      <charset val="238"/>
    </font>
    <font>
      <sz val="9"/>
      <color theme="0" tint="-0.34998626667073579"/>
      <name val="Constantia"/>
      <family val="1"/>
      <charset val="238"/>
    </font>
    <font>
      <b/>
      <sz val="9"/>
      <color theme="0" tint="-0.24997711111789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3B5EA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13B5EA"/>
      </right>
      <top/>
      <bottom/>
      <diagonal/>
    </border>
    <border>
      <left/>
      <right/>
      <top style="medium">
        <color rgb="FF13B5EA"/>
      </top>
      <bottom/>
      <diagonal/>
    </border>
    <border>
      <left style="medium">
        <color theme="0"/>
      </left>
      <right style="medium">
        <color theme="0"/>
      </right>
      <top style="medium">
        <color rgb="FF13B5EA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/>
      <right/>
      <top/>
      <bottom style="medium">
        <color rgb="FF13B5EA"/>
      </bottom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rgb="FF13B5EA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13B5EA"/>
      </left>
      <right style="thin">
        <color theme="0"/>
      </right>
      <top style="thin">
        <color theme="0"/>
      </top>
      <bottom/>
      <diagonal/>
    </border>
    <border>
      <left style="medium">
        <color rgb="FF13B5EA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1" fillId="0" borderId="0"/>
    <xf numFmtId="0" fontId="29" fillId="0" borderId="0"/>
    <xf numFmtId="43" fontId="29" fillId="0" borderId="0" applyFont="0" applyFill="0" applyBorder="0" applyAlignment="0" applyProtection="0"/>
    <xf numFmtId="0" fontId="39" fillId="0" borderId="0"/>
    <xf numFmtId="0" fontId="41" fillId="0" borderId="0"/>
    <xf numFmtId="167" fontId="29" fillId="0" borderId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55" fillId="0" borderId="0"/>
    <xf numFmtId="0" fontId="29" fillId="0" borderId="0"/>
    <xf numFmtId="0" fontId="60" fillId="0" borderId="0"/>
    <xf numFmtId="0" fontId="55" fillId="0" borderId="0"/>
    <xf numFmtId="9" fontId="29" fillId="0" borderId="0" applyFont="0" applyFill="0" applyBorder="0" applyAlignment="0" applyProtection="0"/>
    <xf numFmtId="0" fontId="29" fillId="0" borderId="0"/>
    <xf numFmtId="0" fontId="21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9" fillId="0" borderId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173" fontId="60" fillId="0" borderId="0"/>
    <xf numFmtId="0" fontId="29" fillId="0" borderId="0"/>
    <xf numFmtId="0" fontId="21" fillId="0" borderId="0"/>
    <xf numFmtId="0" fontId="21" fillId="0" borderId="0"/>
    <xf numFmtId="0" fontId="2" fillId="0" borderId="0"/>
    <xf numFmtId="0" fontId="79" fillId="0" borderId="0"/>
    <xf numFmtId="0" fontId="2" fillId="0" borderId="0"/>
    <xf numFmtId="0" fontId="80" fillId="0" borderId="0"/>
    <xf numFmtId="0" fontId="2" fillId="0" borderId="0"/>
    <xf numFmtId="0" fontId="1" fillId="0" borderId="0"/>
  </cellStyleXfs>
  <cellXfs count="679">
    <xf numFmtId="0" fontId="0" fillId="0" borderId="0" xfId="0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2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0" xfId="1" applyFont="1"/>
    <xf numFmtId="0" fontId="22" fillId="0" borderId="0" xfId="1" applyFont="1" applyFill="1"/>
    <xf numFmtId="0" fontId="17" fillId="0" borderId="0" xfId="1" applyFont="1"/>
    <xf numFmtId="0" fontId="18" fillId="0" borderId="0" xfId="1" applyFont="1" applyAlignment="1">
      <alignment horizontal="center" vertical="center"/>
    </xf>
    <xf numFmtId="0" fontId="24" fillId="2" borderId="0" xfId="1" applyFont="1" applyFill="1"/>
    <xf numFmtId="2" fontId="15" fillId="0" borderId="0" xfId="1" applyNumberFormat="1" applyFont="1"/>
    <xf numFmtId="2" fontId="15" fillId="0" borderId="3" xfId="1" applyNumberFormat="1" applyFont="1" applyFill="1" applyBorder="1"/>
    <xf numFmtId="2" fontId="15" fillId="0" borderId="0" xfId="1" applyNumberFormat="1" applyFont="1" applyBorder="1"/>
    <xf numFmtId="2" fontId="15" fillId="0" borderId="4" xfId="1" applyNumberFormat="1" applyFont="1" applyBorder="1"/>
    <xf numFmtId="2" fontId="15" fillId="0" borderId="0" xfId="1" applyNumberFormat="1" applyFont="1" applyFill="1"/>
    <xf numFmtId="4" fontId="15" fillId="0" borderId="0" xfId="1" applyNumberFormat="1" applyFont="1" applyFill="1"/>
    <xf numFmtId="0" fontId="25" fillId="0" borderId="0" xfId="0" applyFont="1"/>
    <xf numFmtId="0" fontId="9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164" fontId="22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right" vertical="center"/>
    </xf>
    <xf numFmtId="0" fontId="30" fillId="2" borderId="0" xfId="2" applyFont="1" applyFill="1" applyAlignment="1">
      <alignment vertical="center"/>
    </xf>
    <xf numFmtId="0" fontId="31" fillId="2" borderId="0" xfId="2" applyFont="1" applyFill="1" applyAlignment="1">
      <alignment vertical="center"/>
    </xf>
    <xf numFmtId="0" fontId="31" fillId="0" borderId="0" xfId="2" applyFont="1" applyFill="1" applyAlignment="1">
      <alignment vertical="center"/>
    </xf>
    <xf numFmtId="0" fontId="29" fillId="0" borderId="0" xfId="2"/>
    <xf numFmtId="0" fontId="22" fillId="0" borderId="0" xfId="2" applyFont="1" applyAlignment="1">
      <alignment vertical="center"/>
    </xf>
    <xf numFmtId="164" fontId="22" fillId="0" borderId="0" xfId="2" applyNumberFormat="1" applyFont="1" applyAlignment="1">
      <alignment horizontal="right" vertical="center"/>
    </xf>
    <xf numFmtId="3" fontId="22" fillId="0" borderId="0" xfId="2" applyNumberFormat="1" applyFont="1" applyFill="1" applyAlignment="1">
      <alignment vertical="center"/>
    </xf>
    <xf numFmtId="0" fontId="25" fillId="0" borderId="0" xfId="2" applyFont="1"/>
    <xf numFmtId="2" fontId="22" fillId="0" borderId="0" xfId="2" applyNumberFormat="1" applyFont="1" applyFill="1" applyAlignment="1">
      <alignment horizontal="right" vertical="center"/>
    </xf>
    <xf numFmtId="0" fontId="29" fillId="0" borderId="0" xfId="2" applyFill="1"/>
    <xf numFmtId="0" fontId="32" fillId="0" borderId="0" xfId="0" applyFont="1" applyAlignment="1">
      <alignment vertical="center"/>
    </xf>
    <xf numFmtId="164" fontId="32" fillId="0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64" fontId="33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37" fillId="0" borderId="0" xfId="2" applyFont="1"/>
    <xf numFmtId="0" fontId="38" fillId="2" borderId="0" xfId="2" applyFont="1" applyFill="1" applyAlignment="1">
      <alignment horizontal="center" vertical="center"/>
    </xf>
    <xf numFmtId="164" fontId="37" fillId="0" borderId="0" xfId="2" applyNumberFormat="1" applyFont="1"/>
    <xf numFmtId="0" fontId="38" fillId="2" borderId="0" xfId="2" applyFont="1" applyFill="1"/>
    <xf numFmtId="0" fontId="38" fillId="2" borderId="0" xfId="2" applyFont="1" applyFill="1" applyAlignment="1">
      <alignment horizontal="right"/>
    </xf>
    <xf numFmtId="4" fontId="37" fillId="0" borderId="0" xfId="2" applyNumberFormat="1" applyFont="1" applyAlignment="1">
      <alignment horizontal="right"/>
    </xf>
    <xf numFmtId="0" fontId="25" fillId="0" borderId="0" xfId="2" applyFont="1" applyFill="1" applyBorder="1" applyAlignment="1"/>
    <xf numFmtId="166" fontId="25" fillId="0" borderId="0" xfId="3" applyNumberFormat="1" applyFont="1" applyFill="1" applyBorder="1" applyAlignment="1">
      <alignment horizontal="center"/>
    </xf>
    <xf numFmtId="0" fontId="11" fillId="0" borderId="0" xfId="2" applyFont="1" applyFill="1" applyBorder="1"/>
    <xf numFmtId="0" fontId="31" fillId="2" borderId="0" xfId="2" applyFont="1" applyFill="1" applyBorder="1"/>
    <xf numFmtId="0" fontId="8" fillId="0" borderId="0" xfId="2" applyFont="1" applyFill="1" applyBorder="1"/>
    <xf numFmtId="3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0" fontId="40" fillId="0" borderId="0" xfId="2" applyFont="1" applyFill="1" applyBorder="1" applyAlignment="1">
      <alignment horizontal="left" indent="1"/>
    </xf>
    <xf numFmtId="3" fontId="12" fillId="0" borderId="0" xfId="5" applyNumberFormat="1" applyFont="1" applyFill="1" applyBorder="1" applyAlignment="1">
      <alignment horizontal="right"/>
    </xf>
    <xf numFmtId="4" fontId="12" fillId="0" borderId="0" xfId="5" applyNumberFormat="1" applyFont="1" applyFill="1" applyBorder="1" applyAlignment="1">
      <alignment horizontal="right"/>
    </xf>
    <xf numFmtId="0" fontId="42" fillId="0" borderId="0" xfId="2" applyFont="1" applyFill="1" applyBorder="1" applyAlignment="1">
      <alignment horizontal="left" indent="2"/>
    </xf>
    <xf numFmtId="3" fontId="42" fillId="0" borderId="0" xfId="3" applyNumberFormat="1" applyFont="1" applyFill="1" applyBorder="1" applyAlignment="1">
      <alignment horizontal="right" wrapText="1"/>
    </xf>
    <xf numFmtId="4" fontId="42" fillId="0" borderId="0" xfId="3" applyNumberFormat="1" applyFont="1" applyFill="1" applyBorder="1" applyAlignment="1">
      <alignment horizontal="right" wrapText="1"/>
    </xf>
    <xf numFmtId="0" fontId="42" fillId="0" borderId="0" xfId="2" applyFont="1" applyFill="1" applyBorder="1" applyAlignment="1">
      <alignment horizontal="left" wrapText="1" indent="3"/>
    </xf>
    <xf numFmtId="0" fontId="42" fillId="0" borderId="0" xfId="2" applyFont="1" applyFill="1" applyBorder="1" applyAlignment="1">
      <alignment horizontal="left" wrapText="1" indent="2"/>
    </xf>
    <xf numFmtId="0" fontId="42" fillId="0" borderId="0" xfId="2" applyFont="1" applyFill="1" applyBorder="1" applyAlignment="1">
      <alignment horizontal="left" indent="3"/>
    </xf>
    <xf numFmtId="3" fontId="11" fillId="0" borderId="0" xfId="5" applyNumberFormat="1" applyFont="1" applyFill="1" applyBorder="1" applyAlignment="1">
      <alignment horizontal="right"/>
    </xf>
    <xf numFmtId="4" fontId="11" fillId="0" borderId="0" xfId="5" applyNumberFormat="1" applyFont="1" applyFill="1" applyBorder="1" applyAlignment="1">
      <alignment horizontal="right"/>
    </xf>
    <xf numFmtId="3" fontId="40" fillId="0" borderId="0" xfId="3" applyNumberFormat="1" applyFont="1" applyFill="1" applyBorder="1" applyAlignment="1">
      <alignment horizontal="right" wrapText="1"/>
    </xf>
    <xf numFmtId="4" fontId="40" fillId="0" borderId="0" xfId="3" applyNumberFormat="1" applyFont="1" applyFill="1" applyBorder="1" applyAlignment="1">
      <alignment horizontal="right" wrapText="1"/>
    </xf>
    <xf numFmtId="0" fontId="42" fillId="0" borderId="0" xfId="2" applyFont="1" applyFill="1" applyBorder="1" applyAlignment="1">
      <alignment horizontal="left" indent="5"/>
    </xf>
    <xf numFmtId="0" fontId="8" fillId="0" borderId="1" xfId="2" applyFont="1" applyFill="1" applyBorder="1"/>
    <xf numFmtId="165" fontId="8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165" fontId="11" fillId="0" borderId="0" xfId="2" applyNumberFormat="1" applyFont="1" applyFill="1" applyBorder="1"/>
    <xf numFmtId="165" fontId="14" fillId="0" borderId="0" xfId="2" applyNumberFormat="1" applyFont="1" applyFill="1" applyBorder="1"/>
    <xf numFmtId="165" fontId="8" fillId="0" borderId="0" xfId="2" applyNumberFormat="1" applyFont="1" applyFill="1" applyBorder="1" applyAlignment="1">
      <alignment horizontal="right"/>
    </xf>
    <xf numFmtId="0" fontId="42" fillId="0" borderId="0" xfId="2" applyFont="1" applyFill="1" applyBorder="1"/>
    <xf numFmtId="165" fontId="42" fillId="0" borderId="0" xfId="3" applyNumberFormat="1" applyFont="1" applyFill="1" applyBorder="1" applyAlignment="1">
      <alignment horizontal="right" wrapText="1"/>
    </xf>
    <xf numFmtId="168" fontId="11" fillId="0" borderId="0" xfId="2" applyNumberFormat="1" applyFont="1" applyFill="1" applyBorder="1"/>
    <xf numFmtId="0" fontId="15" fillId="0" borderId="0" xfId="7" applyFont="1"/>
    <xf numFmtId="0" fontId="25" fillId="0" borderId="0" xfId="7" applyFont="1"/>
    <xf numFmtId="0" fontId="38" fillId="2" borderId="0" xfId="7" applyFont="1" applyFill="1"/>
    <xf numFmtId="0" fontId="15" fillId="0" borderId="0" xfId="7" applyFont="1" applyFill="1"/>
    <xf numFmtId="164" fontId="15" fillId="0" borderId="0" xfId="7" applyNumberFormat="1" applyFont="1" applyFill="1"/>
    <xf numFmtId="0" fontId="43" fillId="0" borderId="0" xfId="7" applyFont="1" applyBorder="1" applyAlignment="1">
      <alignment horizontal="left" vertical="center"/>
    </xf>
    <xf numFmtId="164" fontId="15" fillId="0" borderId="0" xfId="7" applyNumberFormat="1" applyFont="1" applyFill="1" applyAlignment="1">
      <alignment horizontal="center" vertical="center"/>
    </xf>
    <xf numFmtId="0" fontId="43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top"/>
    </xf>
    <xf numFmtId="2" fontId="15" fillId="0" borderId="0" xfId="7" applyNumberFormat="1" applyFont="1" applyFill="1" applyBorder="1" applyAlignment="1">
      <alignment horizontal="center"/>
    </xf>
    <xf numFmtId="0" fontId="45" fillId="0" borderId="0" xfId="2" applyFont="1" applyFill="1" applyBorder="1" applyAlignment="1">
      <alignment vertical="top"/>
    </xf>
    <xf numFmtId="0" fontId="47" fillId="0" borderId="0" xfId="2" applyFont="1" applyFill="1" applyBorder="1" applyAlignment="1"/>
    <xf numFmtId="0" fontId="50" fillId="0" borderId="0" xfId="2" applyNumberFormat="1" applyFont="1" applyFill="1" applyBorder="1" applyAlignment="1">
      <alignment horizontal="right"/>
    </xf>
    <xf numFmtId="0" fontId="15" fillId="0" borderId="0" xfId="7" applyFont="1" applyFill="1" applyBorder="1"/>
    <xf numFmtId="0" fontId="29" fillId="0" borderId="0" xfId="2" applyAlignment="1">
      <alignment horizontal="right"/>
    </xf>
    <xf numFmtId="0" fontId="49" fillId="0" borderId="0" xfId="2" applyFont="1" applyFill="1" applyBorder="1" applyAlignment="1">
      <alignment horizontal="left"/>
    </xf>
    <xf numFmtId="2" fontId="29" fillId="0" borderId="0" xfId="2" applyNumberFormat="1" applyAlignment="1">
      <alignment horizontal="right"/>
    </xf>
    <xf numFmtId="0" fontId="15" fillId="0" borderId="0" xfId="7" applyFont="1" applyAlignment="1">
      <alignment horizontal="right"/>
    </xf>
    <xf numFmtId="0" fontId="7" fillId="0" borderId="0" xfId="10" applyAlignment="1">
      <alignment horizontal="right"/>
    </xf>
    <xf numFmtId="0" fontId="52" fillId="0" borderId="0" xfId="2" applyFont="1"/>
    <xf numFmtId="0" fontId="25" fillId="0" borderId="0" xfId="7" applyFont="1" applyFill="1" applyBorder="1"/>
    <xf numFmtId="0" fontId="44" fillId="0" borderId="0" xfId="2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wrapText="1"/>
    </xf>
    <xf numFmtId="0" fontId="48" fillId="0" borderId="0" xfId="2" applyFont="1" applyFill="1" applyBorder="1" applyAlignment="1">
      <alignment horizontal="center" vertical="top" wrapText="1"/>
    </xf>
    <xf numFmtId="0" fontId="51" fillId="0" borderId="0" xfId="7" applyFont="1" applyFill="1" applyBorder="1"/>
    <xf numFmtId="0" fontId="29" fillId="0" borderId="0" xfId="2" applyFill="1" applyBorder="1"/>
    <xf numFmtId="0" fontId="20" fillId="0" borderId="0" xfId="2" applyFont="1" applyFill="1" applyBorder="1" applyAlignment="1">
      <alignment horizontal="right"/>
    </xf>
    <xf numFmtId="0" fontId="38" fillId="0" borderId="0" xfId="7" applyFont="1" applyFill="1"/>
    <xf numFmtId="2" fontId="29" fillId="0" borderId="0" xfId="2" applyNumberFormat="1" applyFill="1" applyAlignment="1">
      <alignment horizontal="right"/>
    </xf>
    <xf numFmtId="0" fontId="15" fillId="0" borderId="0" xfId="7" applyFont="1" applyFill="1" applyAlignment="1">
      <alignment horizontal="right"/>
    </xf>
    <xf numFmtId="0" fontId="29" fillId="0" borderId="0" xfId="2" applyFill="1" applyAlignment="1">
      <alignment horizontal="right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Border="1"/>
    <xf numFmtId="0" fontId="15" fillId="0" borderId="0" xfId="11" applyFont="1" applyFill="1" applyBorder="1" applyAlignment="1">
      <alignment wrapText="1"/>
    </xf>
    <xf numFmtId="165" fontId="37" fillId="0" borderId="0" xfId="0" applyNumberFormat="1" applyFont="1" applyFill="1"/>
    <xf numFmtId="164" fontId="37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38" fillId="2" borderId="0" xfId="0" applyFont="1" applyFill="1"/>
    <xf numFmtId="0" fontId="31" fillId="2" borderId="0" xfId="1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8" fillId="0" borderId="1" xfId="11" applyFont="1" applyBorder="1"/>
    <xf numFmtId="165" fontId="8" fillId="0" borderId="1" xfId="0" applyNumberFormat="1" applyFont="1" applyBorder="1" applyAlignment="1">
      <alignment vertical="center"/>
    </xf>
    <xf numFmtId="0" fontId="13" fillId="0" borderId="0" xfId="0" applyFont="1"/>
    <xf numFmtId="165" fontId="13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37" fillId="0" borderId="0" xfId="0" applyFont="1"/>
    <xf numFmtId="2" fontId="11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12" applyFont="1" applyFill="1" applyAlignment="1">
      <alignment vertical="center"/>
    </xf>
    <xf numFmtId="0" fontId="37" fillId="0" borderId="0" xfId="2" applyFont="1" applyFill="1"/>
    <xf numFmtId="0" fontId="8" fillId="0" borderId="0" xfId="13" applyFont="1" applyFill="1" applyBorder="1" applyAlignment="1">
      <alignment vertical="center"/>
    </xf>
    <xf numFmtId="0" fontId="25" fillId="0" borderId="0" xfId="12" applyFont="1" applyFill="1" applyBorder="1" applyAlignment="1">
      <alignment vertical="center"/>
    </xf>
    <xf numFmtId="3" fontId="25" fillId="0" borderId="0" xfId="2" applyNumberFormat="1" applyFont="1" applyFill="1" applyBorder="1" applyAlignment="1">
      <alignment vertical="center"/>
    </xf>
    <xf numFmtId="0" fontId="11" fillId="0" borderId="0" xfId="13" applyFont="1" applyFill="1" applyBorder="1" applyAlignment="1">
      <alignment horizontal="left" vertical="center" indent="1"/>
    </xf>
    <xf numFmtId="0" fontId="37" fillId="0" borderId="0" xfId="12" applyFont="1" applyFill="1" applyBorder="1" applyAlignment="1">
      <alignment vertical="center"/>
    </xf>
    <xf numFmtId="3" fontId="37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7" fillId="0" borderId="0" xfId="12" applyFont="1" applyFill="1" applyBorder="1" applyAlignment="1">
      <alignment horizontal="left" vertical="center" indent="1"/>
    </xf>
    <xf numFmtId="0" fontId="37" fillId="0" borderId="0" xfId="12" applyFont="1" applyFill="1" applyBorder="1" applyAlignment="1">
      <alignment horizontal="left" vertical="center"/>
    </xf>
    <xf numFmtId="3" fontId="37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165" fontId="37" fillId="0" borderId="0" xfId="2" applyNumberFormat="1" applyFont="1" applyFill="1" applyBorder="1" applyAlignment="1">
      <alignment horizontal="right" vertical="center"/>
    </xf>
    <xf numFmtId="165" fontId="19" fillId="0" borderId="0" xfId="2" applyNumberFormat="1" applyFont="1" applyFill="1" applyBorder="1" applyAlignment="1">
      <alignment horizontal="right" vertical="center"/>
    </xf>
    <xf numFmtId="3" fontId="11" fillId="0" borderId="0" xfId="2" applyNumberFormat="1" applyFont="1"/>
    <xf numFmtId="0" fontId="58" fillId="0" borderId="0" xfId="2" applyFont="1" applyFill="1" applyBorder="1" applyAlignment="1">
      <alignment vertical="center" wrapText="1"/>
    </xf>
    <xf numFmtId="0" fontId="37" fillId="0" borderId="2" xfId="2" applyFont="1" applyFill="1" applyBorder="1" applyAlignment="1">
      <alignment horizontal="left" vertical="center"/>
    </xf>
    <xf numFmtId="3" fontId="37" fillId="0" borderId="2" xfId="2" applyNumberFormat="1" applyFont="1" applyFill="1" applyBorder="1" applyAlignment="1">
      <alignment vertical="center"/>
    </xf>
    <xf numFmtId="0" fontId="58" fillId="0" borderId="0" xfId="2" applyFont="1" applyFill="1" applyBorder="1" applyAlignment="1">
      <alignment horizontal="center" vertical="center"/>
    </xf>
    <xf numFmtId="3" fontId="58" fillId="0" borderId="0" xfId="2" applyNumberFormat="1" applyFont="1" applyFill="1" applyBorder="1" applyAlignment="1">
      <alignment vertical="center"/>
    </xf>
    <xf numFmtId="0" fontId="58" fillId="0" borderId="0" xfId="2" applyFont="1" applyFill="1" applyBorder="1" applyAlignment="1">
      <alignment vertical="center"/>
    </xf>
    <xf numFmtId="0" fontId="57" fillId="0" borderId="0" xfId="2" applyFont="1" applyFill="1" applyBorder="1" applyAlignment="1">
      <alignment vertical="center"/>
    </xf>
    <xf numFmtId="3" fontId="57" fillId="0" borderId="0" xfId="2" applyNumberFormat="1" applyFont="1" applyFill="1" applyBorder="1" applyAlignment="1">
      <alignment vertical="center"/>
    </xf>
    <xf numFmtId="0" fontId="57" fillId="0" borderId="0" xfId="2" applyFont="1" applyFill="1" applyBorder="1" applyAlignment="1">
      <alignment horizontal="left" vertical="center"/>
    </xf>
    <xf numFmtId="0" fontId="57" fillId="0" borderId="0" xfId="2" applyFont="1" applyFill="1" applyBorder="1" applyAlignment="1">
      <alignment horizontal="left" vertical="center" indent="1"/>
    </xf>
    <xf numFmtId="3" fontId="57" fillId="0" borderId="0" xfId="2" applyNumberFormat="1" applyFont="1" applyFill="1" applyBorder="1" applyAlignment="1">
      <alignment horizontal="right" vertical="center"/>
    </xf>
    <xf numFmtId="0" fontId="58" fillId="0" borderId="0" xfId="2" applyFont="1" applyFill="1" applyBorder="1" applyAlignment="1">
      <alignment horizontal="left" vertical="center"/>
    </xf>
    <xf numFmtId="0" fontId="59" fillId="0" borderId="0" xfId="2" applyFont="1" applyFill="1" applyBorder="1" applyAlignment="1">
      <alignment vertical="center"/>
    </xf>
    <xf numFmtId="2" fontId="58" fillId="0" borderId="0" xfId="2" applyNumberFormat="1" applyFont="1" applyFill="1" applyBorder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6" fontId="58" fillId="0" borderId="0" xfId="2" applyNumberFormat="1" applyFont="1" applyFill="1" applyBorder="1" applyAlignment="1">
      <alignment horizontal="right" vertical="center"/>
    </xf>
    <xf numFmtId="0" fontId="37" fillId="0" borderId="0" xfId="2" applyFont="1" applyFill="1" applyBorder="1"/>
    <xf numFmtId="0" fontId="38" fillId="0" borderId="0" xfId="2" applyFont="1" applyFill="1" applyBorder="1" applyAlignment="1">
      <alignment vertical="center"/>
    </xf>
    <xf numFmtId="166" fontId="31" fillId="0" borderId="0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" fontId="37" fillId="0" borderId="0" xfId="2" applyNumberFormat="1" applyFont="1" applyFill="1" applyBorder="1"/>
    <xf numFmtId="0" fontId="25" fillId="0" borderId="0" xfId="2" applyFont="1" applyFill="1" applyBorder="1" applyAlignment="1">
      <alignment horizontal="left" vertical="center"/>
    </xf>
    <xf numFmtId="2" fontId="36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/>
    <xf numFmtId="0" fontId="56" fillId="0" borderId="0" xfId="2" applyFont="1" applyFill="1" applyBorder="1" applyAlignment="1">
      <alignment vertical="center" wrapText="1"/>
    </xf>
    <xf numFmtId="3" fontId="22" fillId="0" borderId="0" xfId="15" applyNumberFormat="1" applyFont="1" applyFill="1" applyBorder="1" applyAlignment="1">
      <alignment horizontal="center" vertical="center"/>
    </xf>
    <xf numFmtId="3" fontId="12" fillId="0" borderId="0" xfId="15" applyNumberFormat="1" applyFont="1" applyFill="1" applyBorder="1" applyAlignment="1">
      <alignment horizontal="center" vertical="center"/>
    </xf>
    <xf numFmtId="164" fontId="22" fillId="0" borderId="0" xfId="15" applyNumberFormat="1" applyFont="1" applyFill="1" applyBorder="1" applyAlignment="1">
      <alignment horizontal="center" vertical="center"/>
    </xf>
    <xf numFmtId="165" fontId="8" fillId="0" borderId="0" xfId="15" applyNumberFormat="1" applyFont="1" applyFill="1" applyBorder="1" applyAlignment="1">
      <alignment horizontal="center" vertical="center"/>
    </xf>
    <xf numFmtId="3" fontId="22" fillId="0" borderId="0" xfId="18" applyNumberFormat="1" applyFont="1"/>
    <xf numFmtId="3" fontId="22" fillId="0" borderId="0" xfId="0" applyNumberFormat="1" applyFont="1" applyFill="1" applyAlignment="1">
      <alignment vertical="center"/>
    </xf>
    <xf numFmtId="0" fontId="25" fillId="0" borderId="0" xfId="19" applyFont="1"/>
    <xf numFmtId="0" fontId="6" fillId="0" borderId="0" xfId="19"/>
    <xf numFmtId="0" fontId="30" fillId="2" borderId="0" xfId="19" applyFont="1" applyFill="1" applyAlignment="1">
      <alignment vertical="center"/>
    </xf>
    <xf numFmtId="0" fontId="31" fillId="2" borderId="0" xfId="19" applyFont="1" applyFill="1" applyAlignment="1">
      <alignment vertical="center"/>
    </xf>
    <xf numFmtId="0" fontId="22" fillId="0" borderId="0" xfId="19" applyFont="1" applyAlignment="1">
      <alignment vertical="center"/>
    </xf>
    <xf numFmtId="3" fontId="22" fillId="0" borderId="0" xfId="19" applyNumberFormat="1" applyFont="1" applyFill="1" applyAlignment="1">
      <alignment vertical="center"/>
    </xf>
    <xf numFmtId="0" fontId="22" fillId="0" borderId="0" xfId="19" applyFont="1" applyBorder="1" applyAlignment="1">
      <alignment vertical="center"/>
    </xf>
    <xf numFmtId="3" fontId="22" fillId="0" borderId="0" xfId="19" applyNumberFormat="1" applyFont="1" applyFill="1" applyBorder="1" applyAlignment="1">
      <alignment vertical="center"/>
    </xf>
    <xf numFmtId="0" fontId="53" fillId="0" borderId="0" xfId="19" applyFont="1" applyBorder="1" applyAlignment="1">
      <alignment vertical="center"/>
    </xf>
    <xf numFmtId="0" fontId="6" fillId="0" borderId="0" xfId="19" applyBorder="1"/>
    <xf numFmtId="165" fontId="53" fillId="0" borderId="0" xfId="19" applyNumberFormat="1" applyFont="1" applyFill="1" applyBorder="1" applyAlignment="1">
      <alignment vertical="center"/>
    </xf>
    <xf numFmtId="0" fontId="27" fillId="0" borderId="0" xfId="19" applyFont="1" applyBorder="1" applyAlignment="1">
      <alignment vertical="center"/>
    </xf>
    <xf numFmtId="3" fontId="27" fillId="0" borderId="0" xfId="19" applyNumberFormat="1" applyFont="1" applyFill="1" applyBorder="1" applyAlignment="1">
      <alignment vertical="center"/>
    </xf>
    <xf numFmtId="0" fontId="22" fillId="0" borderId="0" xfId="19" applyFont="1" applyFill="1" applyBorder="1" applyAlignment="1">
      <alignment vertical="center"/>
    </xf>
    <xf numFmtId="3" fontId="6" fillId="0" borderId="0" xfId="19" applyNumberFormat="1" applyFill="1" applyBorder="1" applyAlignment="1">
      <alignment vertical="center"/>
    </xf>
    <xf numFmtId="3" fontId="27" fillId="0" borderId="0" xfId="19" applyNumberFormat="1" applyFont="1" applyFill="1" applyAlignment="1">
      <alignment vertical="center"/>
    </xf>
    <xf numFmtId="0" fontId="27" fillId="0" borderId="0" xfId="19" applyFont="1" applyFill="1" applyAlignment="1">
      <alignment vertical="center"/>
    </xf>
    <xf numFmtId="2" fontId="22" fillId="0" borderId="0" xfId="19" applyNumberFormat="1" applyFont="1" applyFill="1"/>
    <xf numFmtId="0" fontId="22" fillId="0" borderId="0" xfId="19" applyFont="1" applyFill="1"/>
    <xf numFmtId="165" fontId="22" fillId="0" borderId="0" xfId="19" applyNumberFormat="1" applyFont="1" applyFill="1" applyAlignment="1">
      <alignment vertical="center"/>
    </xf>
    <xf numFmtId="165" fontId="6" fillId="0" borderId="0" xfId="19" applyNumberFormat="1"/>
    <xf numFmtId="0" fontId="22" fillId="0" borderId="0" xfId="19" applyFont="1"/>
    <xf numFmtId="0" fontId="31" fillId="2" borderId="0" xfId="19" applyFont="1" applyFill="1"/>
    <xf numFmtId="0" fontId="31" fillId="2" borderId="0" xfId="19" applyFont="1" applyFill="1" applyAlignment="1">
      <alignment horizontal="center"/>
    </xf>
    <xf numFmtId="0" fontId="22" fillId="0" borderId="0" xfId="19" applyFont="1" applyAlignment="1">
      <alignment horizontal="center"/>
    </xf>
    <xf numFmtId="3" fontId="22" fillId="0" borderId="0" xfId="19" applyNumberFormat="1" applyFont="1" applyAlignment="1">
      <alignment horizontal="center"/>
    </xf>
    <xf numFmtId="0" fontId="53" fillId="0" borderId="1" xfId="19" applyFont="1" applyBorder="1"/>
    <xf numFmtId="0" fontId="22" fillId="0" borderId="0" xfId="19" applyFont="1" applyAlignment="1">
      <alignment horizontal="left" indent="1"/>
    </xf>
    <xf numFmtId="0" fontId="22" fillId="0" borderId="1" xfId="19" applyFont="1" applyBorder="1" applyAlignment="1">
      <alignment horizontal="left" indent="1"/>
    </xf>
    <xf numFmtId="3" fontId="22" fillId="0" borderId="0" xfId="19" applyNumberFormat="1" applyFont="1"/>
    <xf numFmtId="0" fontId="28" fillId="0" borderId="0" xfId="19" applyFont="1" applyAlignment="1"/>
    <xf numFmtId="49" fontId="31" fillId="2" borderId="0" xfId="19" applyNumberFormat="1" applyFont="1" applyFill="1" applyAlignment="1">
      <alignment horizontal="center" vertical="center"/>
    </xf>
    <xf numFmtId="165" fontId="22" fillId="0" borderId="0" xfId="19" applyNumberFormat="1" applyFont="1"/>
    <xf numFmtId="0" fontId="25" fillId="0" borderId="0" xfId="18" applyFont="1" applyAlignment="1">
      <alignment horizontal="left"/>
    </xf>
    <xf numFmtId="0" fontId="21" fillId="0" borderId="0" xfId="18"/>
    <xf numFmtId="0" fontId="31" fillId="2" borderId="0" xfId="18" applyFont="1" applyFill="1"/>
    <xf numFmtId="0" fontId="31" fillId="2" borderId="0" xfId="18" applyFont="1" applyFill="1" applyAlignment="1">
      <alignment horizontal="center" vertical="center"/>
    </xf>
    <xf numFmtId="0" fontId="22" fillId="0" borderId="0" xfId="18" applyFont="1"/>
    <xf numFmtId="0" fontId="53" fillId="0" borderId="0" xfId="18" applyFont="1" applyAlignment="1">
      <alignment vertical="center"/>
    </xf>
    <xf numFmtId="165" fontId="53" fillId="0" borderId="0" xfId="18" applyNumberFormat="1" applyFont="1" applyAlignment="1">
      <alignment horizontal="center" vertical="center"/>
    </xf>
    <xf numFmtId="165" fontId="53" fillId="0" borderId="0" xfId="18" applyNumberFormat="1" applyFont="1" applyBorder="1" applyAlignment="1">
      <alignment horizontal="center" vertical="center"/>
    </xf>
    <xf numFmtId="165" fontId="22" fillId="0" borderId="0" xfId="18" applyNumberFormat="1" applyFont="1"/>
    <xf numFmtId="0" fontId="22" fillId="0" borderId="0" xfId="18" applyFont="1" applyAlignment="1">
      <alignment vertical="center"/>
    </xf>
    <xf numFmtId="165" fontId="22" fillId="0" borderId="0" xfId="18" applyNumberFormat="1" applyFont="1" applyAlignment="1">
      <alignment horizontal="center" vertical="center"/>
    </xf>
    <xf numFmtId="165" fontId="22" fillId="0" borderId="0" xfId="18" applyNumberFormat="1" applyFont="1" applyBorder="1" applyAlignment="1">
      <alignment horizontal="center" vertical="center"/>
    </xf>
    <xf numFmtId="0" fontId="8" fillId="0" borderId="0" xfId="18" applyFont="1" applyAlignment="1">
      <alignment vertical="center"/>
    </xf>
    <xf numFmtId="165" fontId="8" fillId="0" borderId="0" xfId="18" applyNumberFormat="1" applyFont="1" applyAlignment="1">
      <alignment horizontal="center" vertical="center"/>
    </xf>
    <xf numFmtId="165" fontId="21" fillId="0" borderId="0" xfId="18" applyNumberFormat="1"/>
    <xf numFmtId="0" fontId="22" fillId="0" borderId="0" xfId="18" applyFont="1" applyAlignment="1">
      <alignment horizontal="left" vertical="center" indent="2"/>
    </xf>
    <xf numFmtId="0" fontId="22" fillId="0" borderId="1" xfId="18" applyFont="1" applyBorder="1" applyAlignment="1">
      <alignment horizontal="left" vertical="center" indent="2"/>
    </xf>
    <xf numFmtId="165" fontId="22" fillId="0" borderId="1" xfId="18" applyNumberFormat="1" applyFont="1" applyBorder="1" applyAlignment="1">
      <alignment horizontal="center" vertical="center"/>
    </xf>
    <xf numFmtId="169" fontId="21" fillId="0" borderId="0" xfId="18" applyNumberFormat="1"/>
    <xf numFmtId="0" fontId="32" fillId="0" borderId="0" xfId="19" applyFont="1" applyBorder="1" applyAlignment="1">
      <alignment horizontal="left" vertical="center"/>
    </xf>
    <xf numFmtId="0" fontId="32" fillId="0" borderId="0" xfId="19" applyFont="1" applyBorder="1" applyAlignment="1">
      <alignment horizontal="center" vertical="center"/>
    </xf>
    <xf numFmtId="168" fontId="6" fillId="0" borderId="0" xfId="19" applyNumberFormat="1"/>
    <xf numFmtId="0" fontId="6" fillId="0" borderId="0" xfId="19" applyFill="1"/>
    <xf numFmtId="0" fontId="61" fillId="0" borderId="0" xfId="0" applyFont="1" applyAlignment="1">
      <alignment horizontal="justify" vertical="center"/>
    </xf>
    <xf numFmtId="0" fontId="62" fillId="0" borderId="0" xfId="24" applyFont="1" applyAlignment="1">
      <alignment wrapText="1"/>
    </xf>
    <xf numFmtId="0" fontId="27" fillId="0" borderId="0" xfId="24" applyFont="1" applyAlignment="1">
      <alignment wrapText="1"/>
    </xf>
    <xf numFmtId="0" fontId="37" fillId="0" borderId="0" xfId="25" applyFont="1" applyAlignment="1">
      <alignment horizontal="justify" vertical="center"/>
    </xf>
    <xf numFmtId="0" fontId="10" fillId="2" borderId="0" xfId="0" applyFont="1" applyFill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1"/>
    </xf>
    <xf numFmtId="165" fontId="32" fillId="0" borderId="0" xfId="0" applyNumberFormat="1" applyFont="1" applyAlignment="1">
      <alignment vertical="center" wrapText="1"/>
    </xf>
    <xf numFmtId="165" fontId="32" fillId="0" borderId="0" xfId="0" applyNumberFormat="1" applyFont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indent="1"/>
    </xf>
    <xf numFmtId="3" fontId="8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right" vertical="center" wrapText="1" indent="1"/>
    </xf>
    <xf numFmtId="3" fontId="33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 indent="1"/>
    </xf>
    <xf numFmtId="0" fontId="32" fillId="0" borderId="0" xfId="0" applyFont="1" applyBorder="1" applyAlignment="1">
      <alignment horizontal="justify" vertical="center"/>
    </xf>
    <xf numFmtId="3" fontId="32" fillId="0" borderId="0" xfId="0" applyNumberFormat="1" applyFont="1" applyBorder="1" applyAlignment="1">
      <alignment horizontal="right" vertical="center" wrapText="1" indent="1"/>
    </xf>
    <xf numFmtId="3" fontId="32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right" vertical="center" indent="1"/>
    </xf>
    <xf numFmtId="3" fontId="8" fillId="0" borderId="1" xfId="0" applyNumberFormat="1" applyFont="1" applyBorder="1" applyAlignment="1">
      <alignment vertical="center"/>
    </xf>
    <xf numFmtId="3" fontId="33" fillId="0" borderId="1" xfId="0" applyNumberFormat="1" applyFont="1" applyBorder="1" applyAlignment="1">
      <alignment horizontal="right" vertical="center" wrapText="1" indent="1"/>
    </xf>
    <xf numFmtId="3" fontId="33" fillId="0" borderId="1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 indent="1"/>
    </xf>
    <xf numFmtId="0" fontId="33" fillId="0" borderId="1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center" indent="2"/>
    </xf>
    <xf numFmtId="0" fontId="33" fillId="0" borderId="0" xfId="0" applyFont="1" applyAlignment="1">
      <alignment horizontal="left" vertical="center" indent="3"/>
    </xf>
    <xf numFmtId="0" fontId="33" fillId="0" borderId="0" xfId="0" applyFont="1" applyAlignment="1">
      <alignment horizontal="left" vertical="center" indent="4"/>
    </xf>
    <xf numFmtId="0" fontId="33" fillId="0" borderId="1" xfId="0" applyFont="1" applyBorder="1" applyAlignment="1">
      <alignment horizontal="left" vertical="center" indent="2"/>
    </xf>
    <xf numFmtId="1" fontId="15" fillId="0" borderId="0" xfId="22" applyNumberFormat="1" applyFont="1"/>
    <xf numFmtId="0" fontId="15" fillId="0" borderId="0" xfId="22" applyFont="1"/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8" fillId="2" borderId="0" xfId="0" applyFont="1" applyFill="1" applyBorder="1"/>
    <xf numFmtId="0" fontId="33" fillId="0" borderId="0" xfId="0" applyFont="1" applyBorder="1" applyAlignment="1">
      <alignment vertical="center"/>
    </xf>
    <xf numFmtId="164" fontId="33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vertical="center" wrapText="1"/>
    </xf>
    <xf numFmtId="164" fontId="65" fillId="0" borderId="2" xfId="0" applyNumberFormat="1" applyFont="1" applyFill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164" fontId="65" fillId="0" borderId="1" xfId="0" applyNumberFormat="1" applyFont="1" applyFill="1" applyBorder="1" applyAlignment="1">
      <alignment horizontal="right"/>
    </xf>
    <xf numFmtId="0" fontId="19" fillId="0" borderId="0" xfId="0" applyFont="1"/>
    <xf numFmtId="0" fontId="14" fillId="0" borderId="0" xfId="0" applyFont="1" applyBorder="1" applyAlignment="1">
      <alignment vertical="top"/>
    </xf>
    <xf numFmtId="170" fontId="32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6" fillId="2" borderId="0" xfId="15" applyFont="1" applyFill="1" applyBorder="1" applyAlignment="1">
      <alignment horizontal="center" vertical="center"/>
    </xf>
    <xf numFmtId="0" fontId="31" fillId="2" borderId="0" xfId="15" applyFont="1" applyFill="1" applyBorder="1" applyAlignment="1">
      <alignment horizontal="center" vertical="center"/>
    </xf>
    <xf numFmtId="0" fontId="8" fillId="0" borderId="0" xfId="15" applyFont="1" applyBorder="1" applyAlignment="1">
      <alignment vertical="center" wrapText="1"/>
    </xf>
    <xf numFmtId="3" fontId="8" fillId="0" borderId="0" xfId="14" applyNumberFormat="1" applyFont="1" applyFill="1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0" fontId="33" fillId="0" borderId="0" xfId="15" applyFont="1" applyBorder="1" applyAlignment="1">
      <alignment horizontal="left" vertical="center" inden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12" fillId="0" borderId="0" xfId="15" applyFont="1" applyFill="1" applyBorder="1" applyAlignment="1">
      <alignment vertical="center" wrapText="1"/>
    </xf>
    <xf numFmtId="0" fontId="42" fillId="0" borderId="0" xfId="15" applyFont="1" applyFill="1" applyBorder="1" applyAlignment="1">
      <alignment vertical="center" wrapText="1"/>
    </xf>
    <xf numFmtId="0" fontId="33" fillId="0" borderId="0" xfId="15" applyFont="1" applyFill="1" applyBorder="1" applyAlignment="1">
      <alignment vertical="center" wrapText="1"/>
    </xf>
    <xf numFmtId="0" fontId="42" fillId="3" borderId="0" xfId="15" applyFont="1" applyFill="1" applyBorder="1" applyAlignment="1">
      <alignment vertical="center" wrapText="1"/>
    </xf>
    <xf numFmtId="165" fontId="13" fillId="0" borderId="0" xfId="16" applyNumberFormat="1" applyFont="1" applyFill="1" applyBorder="1" applyAlignment="1">
      <alignment horizontal="center" vertical="center"/>
    </xf>
    <xf numFmtId="0" fontId="8" fillId="3" borderId="0" xfId="15" applyFont="1" applyFill="1" applyBorder="1" applyAlignment="1">
      <alignment vertical="center" wrapText="1"/>
    </xf>
    <xf numFmtId="0" fontId="8" fillId="0" borderId="1" xfId="15" applyFont="1" applyFill="1" applyBorder="1"/>
    <xf numFmtId="165" fontId="8" fillId="0" borderId="1" xfId="15" applyNumberFormat="1" applyFont="1" applyFill="1" applyBorder="1" applyAlignment="1">
      <alignment horizontal="center" vertical="center"/>
    </xf>
    <xf numFmtId="0" fontId="54" fillId="0" borderId="0" xfId="15" applyFont="1" applyBorder="1" applyAlignment="1">
      <alignment vertical="center"/>
    </xf>
    <xf numFmtId="4" fontId="53" fillId="0" borderId="0" xfId="15" applyNumberFormat="1" applyFont="1" applyFill="1" applyBorder="1" applyAlignment="1">
      <alignment horizontal="center" vertical="center"/>
    </xf>
    <xf numFmtId="0" fontId="14" fillId="0" borderId="0" xfId="15" applyFont="1" applyBorder="1" applyAlignment="1">
      <alignment vertical="center"/>
    </xf>
    <xf numFmtId="165" fontId="2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0" xfId="0" applyFont="1"/>
    <xf numFmtId="0" fontId="38" fillId="2" borderId="0" xfId="0" applyFont="1" applyFill="1" applyBorder="1" applyAlignment="1">
      <alignment vertical="center"/>
    </xf>
    <xf numFmtId="3" fontId="25" fillId="0" borderId="0" xfId="0" applyNumberFormat="1" applyFont="1" applyFill="1"/>
    <xf numFmtId="3" fontId="37" fillId="0" borderId="0" xfId="0" applyNumberFormat="1" applyFont="1" applyFill="1"/>
    <xf numFmtId="0" fontId="37" fillId="0" borderId="0" xfId="0" applyFont="1" applyFill="1" applyAlignment="1">
      <alignment horizontal="left" indent="1"/>
    </xf>
    <xf numFmtId="0" fontId="37" fillId="0" borderId="0" xfId="0" applyFont="1" applyAlignment="1">
      <alignment horizontal="left" indent="1"/>
    </xf>
    <xf numFmtId="0" fontId="37" fillId="0" borderId="0" xfId="12" applyFont="1" applyFill="1" applyAlignment="1">
      <alignment horizontal="left" indent="1"/>
    </xf>
    <xf numFmtId="0" fontId="37" fillId="0" borderId="0" xfId="12" applyFont="1" applyFill="1"/>
    <xf numFmtId="0" fontId="25" fillId="0" borderId="2" xfId="0" applyFont="1" applyFill="1" applyBorder="1" applyAlignment="1">
      <alignment horizontal="left" vertical="center"/>
    </xf>
    <xf numFmtId="3" fontId="25" fillId="0" borderId="2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2" fontId="36" fillId="0" borderId="1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 wrapText="1" indent="1"/>
    </xf>
    <xf numFmtId="164" fontId="37" fillId="0" borderId="0" xfId="7" applyNumberFormat="1" applyFont="1" applyFill="1" applyBorder="1" applyAlignment="1">
      <alignment horizontal="right" vertical="center"/>
    </xf>
    <xf numFmtId="0" fontId="64" fillId="0" borderId="0" xfId="7" applyFont="1" applyFill="1" applyAlignment="1">
      <alignment horizontal="left" vertical="center"/>
    </xf>
    <xf numFmtId="0" fontId="64" fillId="0" borderId="0" xfId="7" applyFont="1" applyFill="1"/>
    <xf numFmtId="0" fontId="37" fillId="0" borderId="0" xfId="7" applyFont="1" applyFill="1"/>
    <xf numFmtId="164" fontId="37" fillId="0" borderId="0" xfId="7" applyNumberFormat="1" applyFont="1" applyFill="1"/>
    <xf numFmtId="2" fontId="37" fillId="0" borderId="0" xfId="7" applyNumberFormat="1" applyFont="1" applyFill="1"/>
    <xf numFmtId="164" fontId="37" fillId="0" borderId="0" xfId="0" applyNumberFormat="1" applyFont="1" applyFill="1" applyBorder="1"/>
    <xf numFmtId="165" fontId="37" fillId="0" borderId="0" xfId="0" applyNumberFormat="1" applyFont="1" applyFill="1" applyBorder="1"/>
    <xf numFmtId="0" fontId="31" fillId="0" borderId="0" xfId="11" applyFont="1" applyFill="1" applyBorder="1" applyAlignment="1">
      <alignment horizontal="right" vertical="center"/>
    </xf>
    <xf numFmtId="0" fontId="22" fillId="0" borderId="0" xfId="0" applyFont="1"/>
    <xf numFmtId="0" fontId="67" fillId="2" borderId="7" xfId="22" applyFont="1" applyFill="1" applyBorder="1" applyAlignment="1">
      <alignment horizontal="center" vertical="center" wrapText="1"/>
    </xf>
    <xf numFmtId="0" fontId="67" fillId="2" borderId="8" xfId="22" applyFont="1" applyFill="1" applyBorder="1" applyAlignment="1">
      <alignment horizontal="center" vertical="center" wrapText="1"/>
    </xf>
    <xf numFmtId="0" fontId="67" fillId="2" borderId="0" xfId="22" applyFont="1" applyFill="1" applyBorder="1" applyAlignment="1">
      <alignment horizontal="center" vertical="center" wrapText="1"/>
    </xf>
    <xf numFmtId="0" fontId="12" fillId="0" borderId="10" xfId="22" applyFont="1" applyBorder="1" applyAlignment="1">
      <alignment horizontal="left" vertical="center" wrapText="1" indent="1"/>
    </xf>
    <xf numFmtId="164" fontId="12" fillId="0" borderId="11" xfId="22" applyNumberFormat="1" applyFont="1" applyBorder="1" applyAlignment="1">
      <alignment horizontal="center" vertical="center" wrapText="1"/>
    </xf>
    <xf numFmtId="164" fontId="12" fillId="0" borderId="12" xfId="22" applyNumberFormat="1" applyFont="1" applyBorder="1" applyAlignment="1">
      <alignment horizontal="right" vertical="center" wrapText="1"/>
    </xf>
    <xf numFmtId="171" fontId="12" fillId="0" borderId="0" xfId="22" applyNumberFormat="1" applyFont="1" applyBorder="1" applyAlignment="1">
      <alignment horizontal="left" vertical="center" wrapText="1"/>
    </xf>
    <xf numFmtId="164" fontId="53" fillId="0" borderId="0" xfId="22" applyNumberFormat="1" applyFont="1" applyBorder="1" applyAlignment="1">
      <alignment horizontal="right" vertical="center" wrapText="1"/>
    </xf>
    <xf numFmtId="164" fontId="12" fillId="0" borderId="0" xfId="22" applyNumberFormat="1" applyFont="1" applyBorder="1" applyAlignment="1">
      <alignment horizontal="right" vertical="center" wrapText="1"/>
    </xf>
    <xf numFmtId="164" fontId="12" fillId="0" borderId="0" xfId="22" applyNumberFormat="1" applyFont="1" applyBorder="1" applyAlignment="1">
      <alignment horizontal="center" vertical="center" wrapText="1"/>
    </xf>
    <xf numFmtId="0" fontId="11" fillId="0" borderId="10" xfId="22" applyFont="1" applyBorder="1" applyAlignment="1">
      <alignment horizontal="left" vertical="center" wrapText="1" indent="1"/>
    </xf>
    <xf numFmtId="164" fontId="11" fillId="0" borderId="11" xfId="22" applyNumberFormat="1" applyFont="1" applyBorder="1" applyAlignment="1">
      <alignment horizontal="center" vertical="center" wrapText="1"/>
    </xf>
    <xf numFmtId="164" fontId="11" fillId="0" borderId="12" xfId="22" applyNumberFormat="1" applyFont="1" applyBorder="1" applyAlignment="1">
      <alignment horizontal="right" vertical="center" wrapText="1"/>
    </xf>
    <xf numFmtId="171" fontId="11" fillId="0" borderId="0" xfId="22" applyNumberFormat="1" applyFont="1" applyBorder="1" applyAlignment="1">
      <alignment horizontal="left" vertical="center" wrapText="1"/>
    </xf>
    <xf numFmtId="164" fontId="22" fillId="0" borderId="0" xfId="22" applyNumberFormat="1" applyFont="1" applyBorder="1" applyAlignment="1">
      <alignment horizontal="right" vertical="center" wrapText="1"/>
    </xf>
    <xf numFmtId="164" fontId="11" fillId="0" borderId="0" xfId="22" applyNumberFormat="1" applyFont="1" applyBorder="1" applyAlignment="1">
      <alignment horizontal="right" vertical="center" wrapText="1"/>
    </xf>
    <xf numFmtId="164" fontId="11" fillId="0" borderId="0" xfId="22" applyNumberFormat="1" applyFont="1" applyBorder="1" applyAlignment="1">
      <alignment horizontal="center" vertical="center" wrapText="1"/>
    </xf>
    <xf numFmtId="0" fontId="11" fillId="0" borderId="13" xfId="22" applyFont="1" applyBorder="1" applyAlignment="1">
      <alignment horizontal="left" vertical="center" wrapText="1" indent="1"/>
    </xf>
    <xf numFmtId="164" fontId="11" fillId="0" borderId="14" xfId="22" applyNumberFormat="1" applyFont="1" applyBorder="1" applyAlignment="1">
      <alignment horizontal="center" vertical="center" wrapText="1"/>
    </xf>
    <xf numFmtId="164" fontId="11" fillId="0" borderId="15" xfId="22" applyNumberFormat="1" applyFont="1" applyBorder="1" applyAlignment="1">
      <alignment horizontal="right" vertical="center" wrapText="1"/>
    </xf>
    <xf numFmtId="171" fontId="11" fillId="0" borderId="16" xfId="22" applyNumberFormat="1" applyFont="1" applyBorder="1" applyAlignment="1">
      <alignment horizontal="left" vertical="center" wrapText="1"/>
    </xf>
    <xf numFmtId="164" fontId="22" fillId="0" borderId="16" xfId="22" applyNumberFormat="1" applyFont="1" applyBorder="1" applyAlignment="1">
      <alignment horizontal="right" vertical="center" wrapText="1"/>
    </xf>
    <xf numFmtId="164" fontId="11" fillId="0" borderId="16" xfId="22" applyNumberFormat="1" applyFont="1" applyBorder="1" applyAlignment="1">
      <alignment horizontal="right" vertical="center" wrapText="1"/>
    </xf>
    <xf numFmtId="164" fontId="11" fillId="0" borderId="16" xfId="22" applyNumberFormat="1" applyFont="1" applyBorder="1" applyAlignment="1">
      <alignment horizontal="center" vertical="center" wrapText="1"/>
    </xf>
    <xf numFmtId="0" fontId="13" fillId="0" borderId="10" xfId="22" applyFont="1" applyBorder="1" applyAlignment="1">
      <alignment horizontal="left" vertical="center" wrapText="1"/>
    </xf>
    <xf numFmtId="0" fontId="25" fillId="0" borderId="0" xfId="18" applyFont="1" applyAlignment="1">
      <alignment horizontal="left"/>
    </xf>
    <xf numFmtId="0" fontId="13" fillId="0" borderId="0" xfId="24" applyFont="1" applyAlignment="1">
      <alignment wrapText="1"/>
    </xf>
    <xf numFmtId="0" fontId="37" fillId="0" borderId="0" xfId="25" applyFont="1" applyFill="1"/>
    <xf numFmtId="0" fontId="29" fillId="0" borderId="0" xfId="27" applyBorder="1"/>
    <xf numFmtId="0" fontId="68" fillId="4" borderId="0" xfId="28" applyNumberFormat="1" applyFont="1" applyFill="1" applyBorder="1"/>
    <xf numFmtId="49" fontId="15" fillId="0" borderId="0" xfId="29" applyNumberFormat="1" applyFont="1" applyAlignment="1">
      <alignment horizontal="left"/>
    </xf>
    <xf numFmtId="164" fontId="37" fillId="0" borderId="0" xfId="29" applyNumberFormat="1" applyFont="1" applyAlignment="1"/>
    <xf numFmtId="164" fontId="69" fillId="0" borderId="0" xfId="29" applyNumberFormat="1" applyFont="1" applyAlignment="1"/>
    <xf numFmtId="49" fontId="15" fillId="0" borderId="16" xfId="29" applyNumberFormat="1" applyFont="1" applyBorder="1" applyAlignment="1">
      <alignment horizontal="left"/>
    </xf>
    <xf numFmtId="164" fontId="37" fillId="0" borderId="16" xfId="29" applyNumberFormat="1" applyFont="1" applyBorder="1" applyAlignment="1"/>
    <xf numFmtId="164" fontId="69" fillId="0" borderId="16" xfId="29" applyNumberFormat="1" applyFont="1" applyBorder="1" applyAlignment="1"/>
    <xf numFmtId="0" fontId="28" fillId="0" borderId="0" xfId="27" applyFont="1" applyBorder="1" applyAlignment="1">
      <alignment vertical="center"/>
    </xf>
    <xf numFmtId="0" fontId="29" fillId="0" borderId="0" xfId="27"/>
    <xf numFmtId="0" fontId="25" fillId="0" borderId="0" xfId="23" applyFont="1"/>
    <xf numFmtId="0" fontId="3" fillId="0" borderId="0" xfId="23"/>
    <xf numFmtId="0" fontId="31" fillId="2" borderId="0" xfId="23" applyFont="1" applyFill="1" applyAlignment="1">
      <alignment horizontal="right" vertical="center"/>
    </xf>
    <xf numFmtId="0" fontId="22" fillId="0" borderId="0" xfId="23" applyFont="1" applyBorder="1"/>
    <xf numFmtId="1" fontId="22" fillId="0" borderId="0" xfId="23" applyNumberFormat="1" applyFont="1" applyBorder="1"/>
    <xf numFmtId="0" fontId="22" fillId="0" borderId="0" xfId="23" applyFont="1"/>
    <xf numFmtId="3" fontId="22" fillId="0" borderId="0" xfId="23" applyNumberFormat="1" applyFont="1"/>
    <xf numFmtId="0" fontId="22" fillId="0" borderId="0" xfId="23" applyFont="1" applyAlignment="1">
      <alignment horizontal="left" indent="1"/>
    </xf>
    <xf numFmtId="0" fontId="22" fillId="0" borderId="16" xfId="23" applyFont="1" applyBorder="1" applyAlignment="1">
      <alignment horizontal="left" indent="1"/>
    </xf>
    <xf numFmtId="1" fontId="22" fillId="0" borderId="16" xfId="23" applyNumberFormat="1" applyFont="1" applyBorder="1"/>
    <xf numFmtId="0" fontId="3" fillId="0" borderId="0" xfId="23" applyBorder="1"/>
    <xf numFmtId="0" fontId="28" fillId="0" borderId="0" xfId="23" applyFont="1" applyAlignment="1">
      <alignment horizontal="right"/>
    </xf>
    <xf numFmtId="4" fontId="22" fillId="0" borderId="0" xfId="23" applyNumberFormat="1" applyFont="1"/>
    <xf numFmtId="0" fontId="70" fillId="0" borderId="0" xfId="23" applyFont="1"/>
    <xf numFmtId="0" fontId="3" fillId="0" borderId="0" xfId="23" applyFill="1"/>
    <xf numFmtId="0" fontId="71" fillId="0" borderId="0" xfId="28" applyNumberFormat="1" applyFont="1" applyFill="1" applyBorder="1"/>
    <xf numFmtId="0" fontId="68" fillId="0" borderId="0" xfId="28" applyNumberFormat="1" applyFont="1" applyFill="1" applyBorder="1"/>
    <xf numFmtId="0" fontId="29" fillId="0" borderId="0" xfId="27" applyFill="1"/>
    <xf numFmtId="164" fontId="37" fillId="0" borderId="0" xfId="29" applyNumberFormat="1" applyFont="1" applyFill="1" applyAlignment="1"/>
    <xf numFmtId="164" fontId="37" fillId="0" borderId="0" xfId="29" applyNumberFormat="1" applyFont="1" applyFill="1" applyBorder="1" applyAlignment="1"/>
    <xf numFmtId="0" fontId="15" fillId="0" borderId="16" xfId="23" applyFont="1" applyBorder="1" applyAlignment="1">
      <alignment horizontal="left" indent="1"/>
    </xf>
    <xf numFmtId="164" fontId="15" fillId="0" borderId="16" xfId="23" applyNumberFormat="1" applyFont="1" applyBorder="1"/>
    <xf numFmtId="0" fontId="10" fillId="2" borderId="18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3" fillId="5" borderId="0" xfId="0" applyFont="1" applyFill="1" applyAlignment="1">
      <alignment horizontal="left" vertical="center" indent="1"/>
    </xf>
    <xf numFmtId="0" fontId="33" fillId="0" borderId="0" xfId="0" applyFont="1" applyAlignment="1">
      <alignment horizontal="right" vertical="center"/>
    </xf>
    <xf numFmtId="0" fontId="32" fillId="5" borderId="0" xfId="0" applyFont="1" applyFill="1" applyAlignment="1">
      <alignment horizontal="left" vertical="center"/>
    </xf>
    <xf numFmtId="0" fontId="7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61" fillId="2" borderId="0" xfId="0" applyFont="1" applyFill="1" applyAlignment="1">
      <alignment horizontal="justify" vertical="center"/>
    </xf>
    <xf numFmtId="0" fontId="68" fillId="2" borderId="0" xfId="0" applyFont="1" applyFill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10" fillId="2" borderId="0" xfId="0" applyFont="1" applyFill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3" fontId="33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0" fontId="74" fillId="2" borderId="0" xfId="0" applyFont="1" applyFill="1" applyAlignment="1">
      <alignment horizontal="center" vertical="center"/>
    </xf>
    <xf numFmtId="0" fontId="61" fillId="0" borderId="0" xfId="0" applyFont="1" applyAlignment="1">
      <alignment vertical="center"/>
    </xf>
    <xf numFmtId="0" fontId="74" fillId="2" borderId="0" xfId="0" applyFont="1" applyFill="1" applyAlignment="1">
      <alignment vertical="center"/>
    </xf>
    <xf numFmtId="0" fontId="32" fillId="0" borderId="21" xfId="0" applyFont="1" applyBorder="1" applyAlignment="1">
      <alignment horizontal="justify" vertical="center"/>
    </xf>
    <xf numFmtId="0" fontId="32" fillId="0" borderId="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 indent="1"/>
    </xf>
    <xf numFmtId="0" fontId="33" fillId="0" borderId="0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2" fillId="0" borderId="23" xfId="0" applyFont="1" applyBorder="1" applyAlignment="1">
      <alignment horizontal="left" vertical="center"/>
    </xf>
    <xf numFmtId="0" fontId="53" fillId="0" borderId="25" xfId="0" applyFont="1" applyBorder="1" applyAlignment="1">
      <alignment horizontal="justify" vertical="center"/>
    </xf>
    <xf numFmtId="0" fontId="53" fillId="0" borderId="1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 indent="1"/>
    </xf>
    <xf numFmtId="0" fontId="33" fillId="0" borderId="2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 indent="1"/>
    </xf>
    <xf numFmtId="0" fontId="75" fillId="0" borderId="0" xfId="0" applyFont="1"/>
    <xf numFmtId="3" fontId="75" fillId="0" borderId="0" xfId="0" applyNumberFormat="1" applyFont="1"/>
    <xf numFmtId="164" fontId="53" fillId="0" borderId="25" xfId="0" applyNumberFormat="1" applyFont="1" applyBorder="1" applyAlignment="1">
      <alignment horizontal="center" vertical="center"/>
    </xf>
    <xf numFmtId="164" fontId="53" fillId="0" borderId="26" xfId="0" applyNumberFormat="1" applyFont="1" applyBorder="1" applyAlignment="1">
      <alignment horizontal="center" vertical="center"/>
    </xf>
    <xf numFmtId="164" fontId="53" fillId="0" borderId="1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" fontId="32" fillId="0" borderId="23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33" fillId="0" borderId="24" xfId="0" applyNumberFormat="1" applyFont="1" applyBorder="1" applyAlignment="1">
      <alignment horizontal="center" vertical="center"/>
    </xf>
    <xf numFmtId="1" fontId="33" fillId="0" borderId="21" xfId="0" applyNumberFormat="1" applyFont="1" applyBorder="1" applyAlignment="1">
      <alignment horizontal="center" vertical="center"/>
    </xf>
    <xf numFmtId="1" fontId="33" fillId="0" borderId="23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1" fontId="33" fillId="0" borderId="24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0" borderId="26" xfId="0" applyNumberFormat="1" applyFont="1" applyBorder="1" applyAlignment="1">
      <alignment horizontal="center" vertical="center"/>
    </xf>
    <xf numFmtId="1" fontId="33" fillId="0" borderId="23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1" fontId="33" fillId="0" borderId="24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1" fontId="22" fillId="0" borderId="24" xfId="0" applyNumberFormat="1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/>
    </xf>
    <xf numFmtId="1" fontId="33" fillId="0" borderId="25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1" fontId="33" fillId="0" borderId="21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 wrapText="1"/>
    </xf>
    <xf numFmtId="1" fontId="33" fillId="0" borderId="26" xfId="0" applyNumberFormat="1" applyFont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0" fontId="22" fillId="0" borderId="0" xfId="22" applyFont="1"/>
    <xf numFmtId="3" fontId="22" fillId="0" borderId="0" xfId="22" applyNumberFormat="1" applyFont="1"/>
    <xf numFmtId="2" fontId="8" fillId="5" borderId="0" xfId="0" applyNumberFormat="1" applyFont="1" applyFill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33" fillId="5" borderId="0" xfId="0" applyNumberFormat="1" applyFont="1" applyFill="1" applyAlignment="1">
      <alignment horizontal="right" vertical="center"/>
    </xf>
    <xf numFmtId="2" fontId="32" fillId="5" borderId="0" xfId="0" applyNumberFormat="1" applyFont="1" applyFill="1" applyAlignment="1">
      <alignment horizontal="right" vertical="center"/>
    </xf>
    <xf numFmtId="2" fontId="8" fillId="5" borderId="1" xfId="0" applyNumberFormat="1" applyFont="1" applyFill="1" applyBorder="1" applyAlignment="1">
      <alignment horizontal="right" vertical="center"/>
    </xf>
    <xf numFmtId="2" fontId="32" fillId="0" borderId="0" xfId="0" applyNumberFormat="1" applyFont="1" applyAlignment="1">
      <alignment horizontal="right" vertical="center"/>
    </xf>
    <xf numFmtId="2" fontId="33" fillId="0" borderId="0" xfId="0" applyNumberFormat="1" applyFont="1" applyAlignment="1">
      <alignment horizontal="right" vertical="center"/>
    </xf>
    <xf numFmtId="2" fontId="32" fillId="5" borderId="1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justify" vertical="center"/>
    </xf>
    <xf numFmtId="0" fontId="33" fillId="0" borderId="24" xfId="0" applyFont="1" applyBorder="1" applyAlignment="1">
      <alignment horizontal="justify" vertical="center"/>
    </xf>
    <xf numFmtId="0" fontId="33" fillId="0" borderId="24" xfId="0" applyFont="1" applyBorder="1" applyAlignment="1">
      <alignment horizontal="left" vertical="center" indent="1"/>
    </xf>
    <xf numFmtId="0" fontId="10" fillId="2" borderId="0" xfId="0" applyFont="1" applyFill="1" applyBorder="1" applyAlignment="1">
      <alignment horizontal="justify" vertical="center"/>
    </xf>
    <xf numFmtId="2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2" fillId="0" borderId="24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164" fontId="10" fillId="2" borderId="34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0" fontId="33" fillId="0" borderId="33" xfId="0" applyFont="1" applyBorder="1" applyAlignment="1">
      <alignment horizontal="justify" vertical="center"/>
    </xf>
    <xf numFmtId="0" fontId="27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2" fontId="6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right" vertical="center"/>
    </xf>
    <xf numFmtId="3" fontId="32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3" fontId="3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3" fontId="32" fillId="0" borderId="0" xfId="0" applyNumberFormat="1" applyFont="1" applyBorder="1" applyAlignment="1">
      <alignment horizontal="right" vertical="center"/>
    </xf>
    <xf numFmtId="0" fontId="26" fillId="0" borderId="0" xfId="0" applyFont="1" applyBorder="1"/>
    <xf numFmtId="0" fontId="76" fillId="0" borderId="0" xfId="0" applyFont="1" applyAlignment="1">
      <alignment vertical="center"/>
    </xf>
    <xf numFmtId="0" fontId="11" fillId="0" borderId="0" xfId="19" applyFont="1" applyFill="1" applyAlignment="1">
      <alignment vertical="center"/>
    </xf>
    <xf numFmtId="0" fontId="11" fillId="0" borderId="1" xfId="19" applyFont="1" applyFill="1" applyBorder="1"/>
    <xf numFmtId="165" fontId="22" fillId="0" borderId="0" xfId="19" applyNumberFormat="1" applyFont="1" applyFill="1" applyBorder="1" applyAlignment="1">
      <alignment vertical="center"/>
    </xf>
    <xf numFmtId="165" fontId="22" fillId="0" borderId="1" xfId="19" applyNumberFormat="1" applyFont="1" applyFill="1" applyBorder="1"/>
    <xf numFmtId="3" fontId="22" fillId="0" borderId="0" xfId="19" applyNumberFormat="1" applyFont="1" applyFill="1" applyAlignment="1">
      <alignment horizontal="center"/>
    </xf>
    <xf numFmtId="2" fontId="22" fillId="0" borderId="0" xfId="19" applyNumberFormat="1" applyFont="1" applyFill="1" applyAlignment="1">
      <alignment horizontal="center"/>
    </xf>
    <xf numFmtId="3" fontId="53" fillId="0" borderId="1" xfId="19" applyNumberFormat="1" applyFont="1" applyFill="1" applyBorder="1" applyAlignment="1">
      <alignment horizontal="center"/>
    </xf>
    <xf numFmtId="3" fontId="22" fillId="0" borderId="1" xfId="19" applyNumberFormat="1" applyFont="1" applyFill="1" applyBorder="1" applyAlignment="1">
      <alignment horizontal="center"/>
    </xf>
    <xf numFmtId="2" fontId="22" fillId="0" borderId="1" xfId="19" applyNumberFormat="1" applyFont="1" applyFill="1" applyBorder="1" applyAlignment="1">
      <alignment horizontal="center"/>
    </xf>
    <xf numFmtId="3" fontId="22" fillId="0" borderId="0" xfId="19" applyNumberFormat="1" applyFont="1" applyFill="1"/>
    <xf numFmtId="3" fontId="22" fillId="0" borderId="0" xfId="0" applyNumberFormat="1" applyFont="1" applyFill="1" applyAlignment="1">
      <alignment horizontal="center"/>
    </xf>
    <xf numFmtId="0" fontId="25" fillId="0" borderId="0" xfId="19" applyFont="1" applyFill="1"/>
    <xf numFmtId="3" fontId="53" fillId="0" borderId="0" xfId="19" applyNumberFormat="1" applyFont="1" applyFill="1" applyBorder="1" applyAlignment="1">
      <alignment horizontal="center"/>
    </xf>
    <xf numFmtId="4" fontId="53" fillId="0" borderId="0" xfId="19" applyNumberFormat="1" applyFont="1" applyFill="1" applyBorder="1" applyAlignment="1">
      <alignment horizontal="center"/>
    </xf>
    <xf numFmtId="0" fontId="22" fillId="0" borderId="0" xfId="19" applyFont="1" applyBorder="1" applyAlignment="1">
      <alignment horizontal="left" indent="1"/>
    </xf>
    <xf numFmtId="3" fontId="22" fillId="0" borderId="0" xfId="19" applyNumberFormat="1" applyFont="1" applyFill="1" applyBorder="1" applyAlignment="1">
      <alignment horizontal="center"/>
    </xf>
    <xf numFmtId="2" fontId="22" fillId="0" borderId="0" xfId="19" applyNumberFormat="1" applyFont="1" applyFill="1" applyBorder="1" applyAlignment="1">
      <alignment horizontal="center"/>
    </xf>
    <xf numFmtId="2" fontId="53" fillId="0" borderId="1" xfId="19" applyNumberFormat="1" applyFont="1" applyFill="1" applyBorder="1" applyAlignment="1">
      <alignment horizontal="center"/>
    </xf>
    <xf numFmtId="0" fontId="22" fillId="0" borderId="0" xfId="19" applyFont="1" applyBorder="1"/>
    <xf numFmtId="0" fontId="61" fillId="0" borderId="0" xfId="30" applyFont="1" applyFill="1"/>
    <xf numFmtId="0" fontId="61" fillId="0" borderId="0" xfId="30" applyFont="1"/>
    <xf numFmtId="0" fontId="22" fillId="0" borderId="0" xfId="30" applyFont="1"/>
    <xf numFmtId="0" fontId="8" fillId="0" borderId="0" xfId="0" applyFont="1"/>
    <xf numFmtId="0" fontId="22" fillId="0" borderId="0" xfId="30" applyFont="1" applyFill="1"/>
    <xf numFmtId="0" fontId="8" fillId="0" borderId="0" xfId="31" applyFont="1" applyFill="1" applyBorder="1" applyAlignment="1">
      <alignment horizontal="left"/>
    </xf>
    <xf numFmtId="0" fontId="81" fillId="0" borderId="0" xfId="30" applyFont="1" applyFill="1"/>
    <xf numFmtId="1" fontId="22" fillId="6" borderId="0" xfId="30" applyNumberFormat="1" applyFont="1" applyFill="1"/>
    <xf numFmtId="1" fontId="81" fillId="6" borderId="0" xfId="30" applyNumberFormat="1" applyFont="1" applyFill="1"/>
    <xf numFmtId="0" fontId="22" fillId="6" borderId="0" xfId="30" applyFont="1" applyFill="1"/>
    <xf numFmtId="3" fontId="22" fillId="0" borderId="0" xfId="30" applyNumberFormat="1" applyFont="1" applyFill="1"/>
    <xf numFmtId="2" fontId="22" fillId="0" borderId="0" xfId="30" applyNumberFormat="1" applyFont="1" applyFill="1"/>
    <xf numFmtId="0" fontId="53" fillId="0" borderId="37" xfId="32" applyFont="1" applyFill="1" applyBorder="1" applyAlignment="1">
      <alignment wrapText="1"/>
    </xf>
    <xf numFmtId="0" fontId="22" fillId="0" borderId="37" xfId="32" applyFont="1" applyFill="1" applyBorder="1" applyAlignment="1">
      <alignment horizontal="right" wrapText="1"/>
    </xf>
    <xf numFmtId="0" fontId="82" fillId="0" borderId="0" xfId="32" applyFont="1" applyFill="1" applyBorder="1"/>
    <xf numFmtId="174" fontId="12" fillId="0" borderId="0" xfId="32" applyNumberFormat="1" applyFont="1" applyFill="1" applyBorder="1"/>
    <xf numFmtId="174" fontId="83" fillId="0" borderId="0" xfId="32" applyNumberFormat="1" applyFont="1" applyFill="1" applyBorder="1" applyProtection="1">
      <protection locked="0"/>
    </xf>
    <xf numFmtId="174" fontId="11" fillId="0" borderId="0" xfId="32" applyNumberFormat="1" applyFont="1" applyFill="1" applyBorder="1" applyProtection="1">
      <protection locked="0"/>
    </xf>
    <xf numFmtId="0" fontId="33" fillId="0" borderId="0" xfId="33" applyFont="1" applyFill="1" applyBorder="1" applyAlignment="1">
      <alignment horizontal="left" vertical="center" indent="1"/>
    </xf>
    <xf numFmtId="174" fontId="11" fillId="0" borderId="0" xfId="32" applyNumberFormat="1" applyFont="1" applyFill="1" applyBorder="1"/>
    <xf numFmtId="0" fontId="12" fillId="0" borderId="38" xfId="32" applyFont="1" applyFill="1" applyBorder="1"/>
    <xf numFmtId="174" fontId="12" fillId="0" borderId="38" xfId="34" applyNumberFormat="1" applyFont="1" applyFill="1" applyBorder="1"/>
    <xf numFmtId="174" fontId="83" fillId="0" borderId="38" xfId="32" applyNumberFormat="1" applyFont="1" applyFill="1" applyBorder="1" applyProtection="1">
      <protection locked="0"/>
    </xf>
    <xf numFmtId="174" fontId="11" fillId="0" borderId="38" xfId="32" applyNumberFormat="1" applyFont="1" applyFill="1" applyBorder="1" applyProtection="1">
      <protection locked="0"/>
    </xf>
    <xf numFmtId="175" fontId="22" fillId="0" borderId="0" xfId="30" applyNumberFormat="1" applyFont="1" applyFill="1"/>
    <xf numFmtId="0" fontId="84" fillId="0" borderId="0" xfId="35" applyFont="1" applyFill="1" applyBorder="1" applyAlignment="1">
      <alignment horizontal="left"/>
    </xf>
    <xf numFmtId="0" fontId="25" fillId="0" borderId="0" xfId="36" applyFont="1"/>
    <xf numFmtId="0" fontId="2" fillId="0" borderId="0" xfId="36"/>
    <xf numFmtId="0" fontId="30" fillId="2" borderId="0" xfId="36" applyFont="1" applyFill="1"/>
    <xf numFmtId="0" fontId="31" fillId="2" borderId="0" xfId="36" applyFont="1" applyFill="1"/>
    <xf numFmtId="0" fontId="22" fillId="0" borderId="0" xfId="36" applyFont="1"/>
    <xf numFmtId="164" fontId="22" fillId="0" borderId="0" xfId="36" applyNumberFormat="1" applyFont="1" applyFill="1"/>
    <xf numFmtId="0" fontId="22" fillId="0" borderId="1" xfId="36" applyFont="1" applyBorder="1"/>
    <xf numFmtId="164" fontId="22" fillId="0" borderId="1" xfId="36" applyNumberFormat="1" applyFont="1" applyFill="1" applyBorder="1"/>
    <xf numFmtId="0" fontId="14" fillId="0" borderId="0" xfId="36" applyFont="1" applyAlignment="1">
      <alignment horizontal="right"/>
    </xf>
    <xf numFmtId="164" fontId="22" fillId="0" borderId="0" xfId="36" applyNumberFormat="1" applyFont="1"/>
    <xf numFmtId="164" fontId="22" fillId="0" borderId="1" xfId="36" applyNumberFormat="1" applyFont="1" applyBorder="1"/>
    <xf numFmtId="1" fontId="32" fillId="0" borderId="0" xfId="0" applyNumberFormat="1" applyFont="1" applyAlignment="1">
      <alignment horizontal="right" vertical="center"/>
    </xf>
    <xf numFmtId="1" fontId="33" fillId="5" borderId="0" xfId="0" applyNumberFormat="1" applyFont="1" applyFill="1" applyAlignment="1">
      <alignment horizontal="right" vertical="center"/>
    </xf>
    <xf numFmtId="1" fontId="33" fillId="0" borderId="0" xfId="0" applyNumberFormat="1" applyFont="1" applyAlignment="1">
      <alignment horizontal="right" vertical="center"/>
    </xf>
    <xf numFmtId="1" fontId="32" fillId="5" borderId="0" xfId="0" applyNumberFormat="1" applyFont="1" applyFill="1" applyAlignment="1">
      <alignment horizontal="right" vertical="center"/>
    </xf>
    <xf numFmtId="1" fontId="32" fillId="5" borderId="1" xfId="0" applyNumberFormat="1" applyFont="1" applyFill="1" applyBorder="1" applyAlignment="1">
      <alignment horizontal="right" vertical="center"/>
    </xf>
    <xf numFmtId="0" fontId="22" fillId="0" borderId="0" xfId="37" applyFont="1"/>
    <xf numFmtId="0" fontId="1" fillId="0" borderId="0" xfId="37"/>
    <xf numFmtId="0" fontId="31" fillId="2" borderId="0" xfId="37" applyFont="1" applyFill="1"/>
    <xf numFmtId="2" fontId="1" fillId="0" borderId="0" xfId="37" applyNumberFormat="1"/>
    <xf numFmtId="2" fontId="33" fillId="0" borderId="0" xfId="37" applyNumberFormat="1" applyFont="1" applyFill="1" applyBorder="1" applyAlignment="1">
      <alignment horizontal="right" vertical="center"/>
    </xf>
    <xf numFmtId="0" fontId="31" fillId="2" borderId="0" xfId="37" applyFont="1" applyFill="1" applyAlignment="1">
      <alignment horizontal="right" vertical="center"/>
    </xf>
    <xf numFmtId="2" fontId="22" fillId="0" borderId="0" xfId="37" applyNumberFormat="1" applyFont="1" applyAlignment="1">
      <alignment vertical="center"/>
    </xf>
    <xf numFmtId="2" fontId="22" fillId="0" borderId="1" xfId="37" applyNumberFormat="1" applyFont="1" applyBorder="1" applyAlignment="1">
      <alignment vertical="center"/>
    </xf>
    <xf numFmtId="0" fontId="22" fillId="0" borderId="0" xfId="37" applyFont="1" applyAlignment="1">
      <alignment vertical="center"/>
    </xf>
    <xf numFmtId="0" fontId="22" fillId="0" borderId="1" xfId="37" applyFont="1" applyBorder="1" applyAlignment="1">
      <alignment vertical="center"/>
    </xf>
    <xf numFmtId="0" fontId="25" fillId="0" borderId="0" xfId="0" applyFont="1" applyAlignment="1">
      <alignment horizontal="justify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5" fillId="0" borderId="20" xfId="0" applyFont="1" applyBorder="1" applyAlignment="1">
      <alignment horizontal="left" vertical="center"/>
    </xf>
    <xf numFmtId="1" fontId="33" fillId="0" borderId="0" xfId="0" applyNumberFormat="1" applyFont="1" applyBorder="1" applyAlignment="1">
      <alignment horizontal="center" vertical="center" wrapText="1"/>
    </xf>
    <xf numFmtId="1" fontId="33" fillId="0" borderId="24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28" fillId="0" borderId="17" xfId="22" applyFont="1" applyBorder="1" applyAlignment="1">
      <alignment horizontal="right" vertical="center"/>
    </xf>
    <xf numFmtId="0" fontId="25" fillId="0" borderId="0" xfId="22" applyFont="1" applyAlignment="1">
      <alignment horizontal="left" vertical="center"/>
    </xf>
    <xf numFmtId="0" fontId="67" fillId="2" borderId="6" xfId="22" applyFont="1" applyFill="1" applyBorder="1" applyAlignment="1">
      <alignment horizontal="center" vertical="center" wrapText="1"/>
    </xf>
    <xf numFmtId="0" fontId="67" fillId="2" borderId="0" xfId="22" applyFont="1" applyFill="1" applyBorder="1" applyAlignment="1">
      <alignment horizontal="center" vertical="center" wrapText="1"/>
    </xf>
    <xf numFmtId="0" fontId="67" fillId="2" borderId="9" xfId="22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14" fillId="0" borderId="3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26" fillId="0" borderId="0" xfId="0" applyFont="1" applyBorder="1"/>
    <xf numFmtId="166" fontId="16" fillId="0" borderId="0" xfId="3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4" fillId="2" borderId="0" xfId="1" applyFont="1" applyFill="1" applyAlignment="1">
      <alignment horizontal="center" vertical="center"/>
    </xf>
    <xf numFmtId="0" fontId="28" fillId="0" borderId="0" xfId="19" applyFont="1" applyAlignment="1">
      <alignment horizontal="left" vertical="center" wrapText="1"/>
    </xf>
    <xf numFmtId="0" fontId="25" fillId="0" borderId="0" xfId="18" applyFont="1" applyAlignment="1">
      <alignment horizontal="left"/>
    </xf>
    <xf numFmtId="3" fontId="14" fillId="0" borderId="2" xfId="18" applyNumberFormat="1" applyFont="1" applyBorder="1" applyAlignment="1">
      <alignment horizontal="right" vertical="center"/>
    </xf>
    <xf numFmtId="172" fontId="25" fillId="0" borderId="0" xfId="26" applyNumberFormat="1" applyFont="1" applyFill="1" applyBorder="1" applyAlignment="1">
      <alignment horizontal="left"/>
    </xf>
    <xf numFmtId="0" fontId="28" fillId="0" borderId="17" xfId="27" applyFont="1" applyBorder="1" applyAlignment="1">
      <alignment horizontal="right" vertical="center"/>
    </xf>
    <xf numFmtId="0" fontId="28" fillId="0" borderId="17" xfId="23" applyFont="1" applyBorder="1" applyAlignment="1">
      <alignment horizontal="right"/>
    </xf>
  </cellXfs>
  <cellStyles count="38">
    <cellStyle name="Čiarka 2" xfId="3" xr:uid="{00000000-0005-0000-0000-000000000000}"/>
    <cellStyle name="Čiarka 3" xfId="6" xr:uid="{00000000-0005-0000-0000-000001000000}"/>
    <cellStyle name="Excel Built-in Normal" xfId="33" xr:uid="{ED4CAD0E-6FF7-4352-A67A-E1228D223AB3}"/>
    <cellStyle name="Hypertextové prepojenie" xfId="25" builtinId="8"/>
    <cellStyle name="Normal 2" xfId="22" xr:uid="{00000000-0005-0000-0000-000003000000}"/>
    <cellStyle name="Normal 2 2" xfId="27" xr:uid="{72E3B3B9-826E-404A-A8CE-CEDA3558793B}"/>
    <cellStyle name="Normal 2 3" xfId="30" xr:uid="{DEBA1E44-C8D0-4D62-A7F3-8F06AAA2420D}"/>
    <cellStyle name="Normal 3" xfId="23" xr:uid="{00000000-0005-0000-0000-000004000000}"/>
    <cellStyle name="Normal 3 2" xfId="36" xr:uid="{CB848C81-7FF3-4B1B-BFB4-E97D6F738E5A}"/>
    <cellStyle name="Normal 4" xfId="35" xr:uid="{A31327DB-511B-4079-A985-7338905B9256}"/>
    <cellStyle name="Normal 45" xfId="4" xr:uid="{00000000-0005-0000-0000-000005000000}"/>
    <cellStyle name="Normal 5" xfId="37" xr:uid="{354004DA-8F63-42B5-ACC5-1090FBB74BF8}"/>
    <cellStyle name="Normal 52" xfId="13" xr:uid="{00000000-0005-0000-0000-000006000000}"/>
    <cellStyle name="Normal_TAB2 2" xfId="5" xr:uid="{00000000-0005-0000-0000-000007000000}"/>
    <cellStyle name="Normálna" xfId="0" builtinId="0"/>
    <cellStyle name="Normálna 10" xfId="15" xr:uid="{00000000-0005-0000-0000-000009000000}"/>
    <cellStyle name="Normálna 2" xfId="2" xr:uid="{00000000-0005-0000-0000-00000A000000}"/>
    <cellStyle name="Normálna 2 2" xfId="24" xr:uid="{00000000-0005-0000-0000-00000B000000}"/>
    <cellStyle name="Normálna 2 3" xfId="31" xr:uid="{F78E7A6C-755D-41A7-9FD7-02F507E930C3}"/>
    <cellStyle name="Normálna 3" xfId="18" xr:uid="{00000000-0005-0000-0000-00000C000000}"/>
    <cellStyle name="Normálna 4" xfId="19" xr:uid="{00000000-0005-0000-0000-00000D000000}"/>
    <cellStyle name="Normálna 5" xfId="20" xr:uid="{00000000-0005-0000-0000-00000E000000}"/>
    <cellStyle name="Normálna 7" xfId="11" xr:uid="{00000000-0005-0000-0000-00000F000000}"/>
    <cellStyle name="normálne 11 2" xfId="1" xr:uid="{00000000-0005-0000-0000-000010000000}"/>
    <cellStyle name="Normálne 14" xfId="32" xr:uid="{77160D07-5CEE-433C-8866-02EFF6457F1A}"/>
    <cellStyle name="Normálne 14 2 2" xfId="34" xr:uid="{993E3675-6F55-4037-8807-AC121C1212FD}"/>
    <cellStyle name="Normálne 16" xfId="21" xr:uid="{00000000-0005-0000-0000-000011000000}"/>
    <cellStyle name="normálne 3 2" xfId="29" xr:uid="{9BFF035E-376E-46E3-9BD1-FB2B41230795}"/>
    <cellStyle name="normálne 5 3" xfId="14" xr:uid="{00000000-0005-0000-0000-000012000000}"/>
    <cellStyle name="normálne 5 3 2" xfId="28" xr:uid="{A6BC506A-7925-4FC4-BD27-E9D6702C4B7D}"/>
    <cellStyle name="Normálne 50" xfId="7" xr:uid="{00000000-0005-0000-0000-000013000000}"/>
    <cellStyle name="Normálne 52" xfId="10" xr:uid="{00000000-0005-0000-0000-000014000000}"/>
    <cellStyle name="Normálne 53" xfId="8" xr:uid="{00000000-0005-0000-0000-000015000000}"/>
    <cellStyle name="Normálne 54" xfId="9" xr:uid="{00000000-0005-0000-0000-000016000000}"/>
    <cellStyle name="Normálne 9" xfId="12" xr:uid="{00000000-0005-0000-0000-000017000000}"/>
    <cellStyle name="Normálne 9 2" xfId="26" xr:uid="{08395FC5-9858-4457-8C46-AF205CB41E9C}"/>
    <cellStyle name="normálne_annex tab 2,3,5" xfId="17" xr:uid="{00000000-0005-0000-0000-000018000000}"/>
    <cellStyle name="Percentá 16" xfId="16" xr:uid="{00000000-0005-0000-0000-000019000000}"/>
  </cellStyles>
  <dxfs count="0"/>
  <tableStyles count="0" defaultTableStyle="TableStyleMedium2" defaultPivotStyle="PivotStyleLight16"/>
  <colors>
    <mruColors>
      <color rgb="FF13B5EA"/>
      <color rgb="FFDCB47B"/>
      <color rgb="FFB2E4F8"/>
      <color rgb="FF595959"/>
      <color rgb="FF4BACC6"/>
      <color rgb="FF59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63" Type="http://schemas.openxmlformats.org/officeDocument/2006/relationships/externalLink" Target="externalLinks/externalLink27.xml"/><Relationship Id="rId68" Type="http://schemas.openxmlformats.org/officeDocument/2006/relationships/externalLink" Target="externalLinks/externalLink32.xml"/><Relationship Id="rId76" Type="http://schemas.openxmlformats.org/officeDocument/2006/relationships/externalLink" Target="externalLinks/externalLink40.xml"/><Relationship Id="rId84" Type="http://schemas.openxmlformats.org/officeDocument/2006/relationships/externalLink" Target="externalLinks/externalLink48.xml"/><Relationship Id="rId89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5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30.xml"/><Relationship Id="rId74" Type="http://schemas.openxmlformats.org/officeDocument/2006/relationships/externalLink" Target="externalLinks/externalLink38.xml"/><Relationship Id="rId79" Type="http://schemas.openxmlformats.org/officeDocument/2006/relationships/externalLink" Target="externalLinks/externalLink43.xml"/><Relationship Id="rId87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5.xml"/><Relationship Id="rId82" Type="http://schemas.openxmlformats.org/officeDocument/2006/relationships/externalLink" Target="externalLinks/externalLink46.xml"/><Relationship Id="rId90" Type="http://schemas.openxmlformats.org/officeDocument/2006/relationships/theme" Target="theme/theme1.xml"/><Relationship Id="rId95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64" Type="http://schemas.openxmlformats.org/officeDocument/2006/relationships/externalLink" Target="externalLinks/externalLink28.xml"/><Relationship Id="rId69" Type="http://schemas.openxmlformats.org/officeDocument/2006/relationships/externalLink" Target="externalLinks/externalLink33.xml"/><Relationship Id="rId77" Type="http://schemas.openxmlformats.org/officeDocument/2006/relationships/externalLink" Target="externalLinks/externalLink4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72" Type="http://schemas.openxmlformats.org/officeDocument/2006/relationships/externalLink" Target="externalLinks/externalLink36.xml"/><Relationship Id="rId80" Type="http://schemas.openxmlformats.org/officeDocument/2006/relationships/externalLink" Target="externalLinks/externalLink44.xml"/><Relationship Id="rId85" Type="http://schemas.openxmlformats.org/officeDocument/2006/relationships/externalLink" Target="externalLinks/externalLink49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externalLink" Target="externalLinks/externalLink23.xml"/><Relationship Id="rId67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62" Type="http://schemas.openxmlformats.org/officeDocument/2006/relationships/externalLink" Target="externalLinks/externalLink26.xml"/><Relationship Id="rId70" Type="http://schemas.openxmlformats.org/officeDocument/2006/relationships/externalLink" Target="externalLinks/externalLink34.xml"/><Relationship Id="rId75" Type="http://schemas.openxmlformats.org/officeDocument/2006/relationships/externalLink" Target="externalLinks/externalLink39.xml"/><Relationship Id="rId83" Type="http://schemas.openxmlformats.org/officeDocument/2006/relationships/externalLink" Target="externalLinks/externalLink47.xml"/><Relationship Id="rId88" Type="http://schemas.openxmlformats.org/officeDocument/2006/relationships/externalLink" Target="externalLinks/externalLink52.xml"/><Relationship Id="rId91" Type="http://schemas.openxmlformats.org/officeDocument/2006/relationships/styles" Target="styles.xml"/><Relationship Id="rId9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externalLink" Target="externalLinks/externalLink24.xml"/><Relationship Id="rId65" Type="http://schemas.openxmlformats.org/officeDocument/2006/relationships/externalLink" Target="externalLinks/externalLink29.xml"/><Relationship Id="rId73" Type="http://schemas.openxmlformats.org/officeDocument/2006/relationships/externalLink" Target="externalLinks/externalLink37.xml"/><Relationship Id="rId78" Type="http://schemas.openxmlformats.org/officeDocument/2006/relationships/externalLink" Target="externalLinks/externalLink42.xml"/><Relationship Id="rId81" Type="http://schemas.openxmlformats.org/officeDocument/2006/relationships/externalLink" Target="externalLinks/externalLink45.xml"/><Relationship Id="rId86" Type="http://schemas.openxmlformats.org/officeDocument/2006/relationships/externalLink" Target="externalLinks/externalLink50.xml"/><Relationship Id="rId9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8136482939632E-2"/>
          <c:y val="0.10739938757655293"/>
          <c:w val="0.91691863517060368"/>
          <c:h val="0.86717228054826478"/>
        </c:manualLayout>
      </c:layout>
      <c:lineChart>
        <c:grouping val="standard"/>
        <c:varyColors val="0"/>
        <c:ser>
          <c:idx val="0"/>
          <c:order val="0"/>
          <c:tx>
            <c:strRef>
              <c:f>'G01,G02'!$A$2</c:f>
              <c:strCache>
                <c:ptCount val="1"/>
                <c:pt idx="0">
                  <c:v>PS 2019-2022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9525">
                <a:solidFill>
                  <a:srgbClr val="13B5EA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'G01,G02'!$B$1:$E$1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'G01,G02'!$B$2:$E$2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0-489E-BD8A-4D69549B4ED8}"/>
            </c:ext>
          </c:extLst>
        </c:ser>
        <c:ser>
          <c:idx val="1"/>
          <c:order val="1"/>
          <c:tx>
            <c:strRef>
              <c:f>'G01,G02'!$A$3</c:f>
              <c:strCache>
                <c:ptCount val="1"/>
                <c:pt idx="0">
                  <c:v>NPC (MF SR)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9595B"/>
              </a:solidFill>
              <a:ln w="9525">
                <a:solidFill>
                  <a:srgbClr val="595959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'G01,G02'!$B$1:$E$1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'G01,G02'!$B$3:$E$3</c:f>
              <c:numCache>
                <c:formatCode>0.00</c:formatCode>
                <c:ptCount val="4"/>
                <c:pt idx="0">
                  <c:v>0</c:v>
                </c:pt>
                <c:pt idx="1">
                  <c:v>0.40167871494421092</c:v>
                </c:pt>
                <c:pt idx="2">
                  <c:v>0.42367970420745138</c:v>
                </c:pt>
                <c:pt idx="3">
                  <c:v>0.15988682099958851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0-489E-BD8A-4D69549B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32304"/>
        <c:axId val="564536568"/>
      </c:lineChart>
      <c:catAx>
        <c:axId val="5645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64536568"/>
        <c:crosses val="autoZero"/>
        <c:auto val="1"/>
        <c:lblAlgn val="ctr"/>
        <c:lblOffset val="100"/>
        <c:noMultiLvlLbl val="0"/>
      </c:catAx>
      <c:valAx>
        <c:axId val="564536568"/>
        <c:scaling>
          <c:orientation val="minMax"/>
          <c:max val="0.60000000000000009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6453230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93832020997409E-2"/>
          <c:y val="0.1209485272674249"/>
          <c:w val="0.32381211723534559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86695946926234E-2"/>
          <c:y val="9.07078230679777E-2"/>
          <c:w val="0.90547440944881885"/>
          <c:h val="0.90798556430446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'G10,G11'!$A$3</c:f>
              <c:strCache>
                <c:ptCount val="1"/>
                <c:pt idx="0">
                  <c:v>EK (jar 2019)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'G10,G11'!$B$2:$H$2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'G10,G11'!$B$3:$H$3</c:f>
              <c:numCache>
                <c:formatCode>0.0</c:formatCode>
                <c:ptCount val="7"/>
                <c:pt idx="0">
                  <c:v>-0.34416200000000002</c:v>
                </c:pt>
                <c:pt idx="1">
                  <c:v>0.40351399999999998</c:v>
                </c:pt>
                <c:pt idx="2">
                  <c:v>1.4603980000000001</c:v>
                </c:pt>
                <c:pt idx="3">
                  <c:v>2.1326299999999998</c:v>
                </c:pt>
                <c:pt idx="4">
                  <c:v>2.26172</c:v>
                </c:pt>
                <c:pt idx="5">
                  <c:v>1.5078130000000001</c:v>
                </c:pt>
                <c:pt idx="6">
                  <c:v>0.75390699999999999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0-4B65-9335-192BF9C47D5B}"/>
            </c:ext>
          </c:extLst>
        </c:ser>
        <c:ser>
          <c:idx val="5"/>
          <c:order val="1"/>
          <c:tx>
            <c:strRef>
              <c:f>'G10,G11'!$A$6</c:f>
              <c:strCache>
                <c:ptCount val="1"/>
                <c:pt idx="0">
                  <c:v>MMF (apríl 2019)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'G10,G11'!$B$2:$H$2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'G10,G11'!$B$6:$H$6</c:f>
              <c:numCache>
                <c:formatCode>0.0</c:formatCode>
                <c:ptCount val="7"/>
                <c:pt idx="0">
                  <c:v>1.363</c:v>
                </c:pt>
                <c:pt idx="1">
                  <c:v>1.1990000000000001</c:v>
                </c:pt>
                <c:pt idx="2">
                  <c:v>1.099</c:v>
                </c:pt>
                <c:pt idx="3">
                  <c:v>0.89900000000000002</c:v>
                </c:pt>
                <c:pt idx="4">
                  <c:v>0.47199999999999998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0-4B65-9335-192BF9C47D5B}"/>
            </c:ext>
          </c:extLst>
        </c:ser>
        <c:ser>
          <c:idx val="4"/>
          <c:order val="2"/>
          <c:tx>
            <c:strRef>
              <c:f>'G10,G11'!$A$5</c:f>
              <c:strCache>
                <c:ptCount val="1"/>
                <c:pt idx="0">
                  <c:v>OECD (máj 2019)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'G10,G11'!$B$2:$H$2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'G10,G11'!$B$5:$H$5</c:f>
              <c:numCache>
                <c:formatCode>0.0</c:formatCode>
                <c:ptCount val="7"/>
                <c:pt idx="0">
                  <c:v>-0.94717419316983098</c:v>
                </c:pt>
                <c:pt idx="1">
                  <c:v>-0.369488027451703</c:v>
                </c:pt>
                <c:pt idx="2">
                  <c:v>0.35327597371115299</c:v>
                </c:pt>
                <c:pt idx="3">
                  <c:v>0.110284745064715</c:v>
                </c:pt>
                <c:pt idx="4">
                  <c:v>6.0489662937879003E-2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0-4B65-9335-192BF9C47D5B}"/>
            </c:ext>
          </c:extLst>
        </c:ser>
        <c:ser>
          <c:idx val="2"/>
          <c:order val="3"/>
          <c:tx>
            <c:strRef>
              <c:f>'G10,G11'!$A$7</c:f>
              <c:strCache>
                <c:ptCount val="1"/>
                <c:pt idx="0">
                  <c:v>MF SR(VpM)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'G10,G11'!$B$2:$H$2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'G10,G11'!$B$7:$H$7</c:f>
              <c:numCache>
                <c:formatCode>0.0</c:formatCode>
                <c:ptCount val="7"/>
                <c:pt idx="0">
                  <c:v>-7.124527651805955E-2</c:v>
                </c:pt>
                <c:pt idx="1">
                  <c:v>6.8036993172934546E-2</c:v>
                </c:pt>
                <c:pt idx="2">
                  <c:v>0.88169474102572576</c:v>
                </c:pt>
                <c:pt idx="3">
                  <c:v>1.1342928526310221</c:v>
                </c:pt>
                <c:pt idx="4">
                  <c:v>1.095861562500706</c:v>
                </c:pt>
                <c:pt idx="5">
                  <c:v>0.93070615873430929</c:v>
                </c:pt>
                <c:pt idx="6">
                  <c:v>0.55226717149458548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D0-4B65-9335-192BF9C47D5B}"/>
            </c:ext>
          </c:extLst>
        </c:ser>
        <c:ser>
          <c:idx val="3"/>
          <c:order val="4"/>
          <c:tx>
            <c:strRef>
              <c:f>'G10,G11'!$A$4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'G10,G11'!$B$2:$H$2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'G10,G11'!$B$4:$H$4</c:f>
              <c:numCache>
                <c:formatCode>0.0</c:formatCode>
                <c:ptCount val="7"/>
                <c:pt idx="0">
                  <c:v>0.17817453498019672</c:v>
                </c:pt>
                <c:pt idx="1">
                  <c:v>0.52403263997129079</c:v>
                </c:pt>
                <c:pt idx="2">
                  <c:v>1.0613656169107635</c:v>
                </c:pt>
                <c:pt idx="3">
                  <c:v>1.2028024956749901</c:v>
                </c:pt>
                <c:pt idx="4">
                  <c:v>1.1558329802905378</c:v>
                </c:pt>
                <c:pt idx="5">
                  <c:v>0.81020783752724335</c:v>
                </c:pt>
                <c:pt idx="6">
                  <c:v>0.39354071423795844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0-4B65-9335-192BF9C4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27272"/>
        <c:axId val="457827664"/>
      </c:barChart>
      <c:catAx>
        <c:axId val="45782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7664"/>
        <c:crosses val="autoZero"/>
        <c:auto val="1"/>
        <c:lblAlgn val="ctr"/>
        <c:lblOffset val="100"/>
        <c:noMultiLvlLbl val="0"/>
      </c:catAx>
      <c:valAx>
        <c:axId val="4578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688798322320263"/>
          <c:y val="0.64730709801137309"/>
          <c:w val="0.47311201677679737"/>
          <c:h val="0.295328106363613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6701662292212E-2"/>
          <c:y val="5.0925925925925923E-2"/>
          <c:w val="0.90825218722659662"/>
          <c:h val="0.88483741615631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'G10,G11'!$A$12</c:f>
              <c:strCache>
                <c:ptCount val="1"/>
                <c:pt idx="0">
                  <c:v>EK (jar 2019)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'G10,G11'!$B$11:$H$11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'G10,G11'!$B$12:$H$12</c:f>
              <c:numCache>
                <c:formatCode>0.0</c:formatCode>
                <c:ptCount val="7"/>
                <c:pt idx="0">
                  <c:v>-2</c:v>
                </c:pt>
                <c:pt idx="1">
                  <c:v>-0.9</c:v>
                </c:pt>
                <c:pt idx="2">
                  <c:v>-1.3</c:v>
                </c:pt>
                <c:pt idx="3">
                  <c:v>-0.3</c:v>
                </c:pt>
                <c:pt idx="4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75A-AF8C-526E526E26A3}"/>
            </c:ext>
          </c:extLst>
        </c:ser>
        <c:ser>
          <c:idx val="5"/>
          <c:order val="1"/>
          <c:tx>
            <c:strRef>
              <c:f>'G10,G11'!$A$16</c:f>
              <c:strCache>
                <c:ptCount val="1"/>
                <c:pt idx="0">
                  <c:v>MMF (apríl 2019)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'G10,G11'!$B$11:$H$11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'G10,G11'!$B$16:$H$16</c:f>
              <c:numCache>
                <c:formatCode>0.0</c:formatCode>
                <c:ptCount val="7"/>
                <c:pt idx="0">
                  <c:v>-2.7429999999999999</c:v>
                </c:pt>
                <c:pt idx="1">
                  <c:v>-1.2589999999999999</c:v>
                </c:pt>
                <c:pt idx="2">
                  <c:v>-1.2769999999999999</c:v>
                </c:pt>
                <c:pt idx="3">
                  <c:v>-0.35299999999999998</c:v>
                </c:pt>
                <c:pt idx="4">
                  <c:v>0.158</c:v>
                </c:pt>
                <c:pt idx="5" formatCode="0.00">
                  <c:v>0.217</c:v>
                </c:pt>
                <c:pt idx="6" formatCode="0.0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75A-AF8C-526E526E26A3}"/>
            </c:ext>
          </c:extLst>
        </c:ser>
        <c:ser>
          <c:idx val="4"/>
          <c:order val="2"/>
          <c:tx>
            <c:strRef>
              <c:f>'G10,G11'!$A$15</c:f>
              <c:strCache>
                <c:ptCount val="1"/>
                <c:pt idx="0">
                  <c:v>OECD (máj 2019)</c:v>
                </c:pt>
              </c:strCache>
            </c:strRef>
          </c:tx>
          <c:spPr>
            <a:solidFill>
              <a:srgbClr val="B2E4F8"/>
            </a:solidFill>
            <a:ln>
              <a:solidFill>
                <a:srgbClr val="B2E4F8"/>
              </a:solidFill>
            </a:ln>
            <a:effectLst/>
          </c:spPr>
          <c:invertIfNegative val="0"/>
          <c:cat>
            <c:numRef>
              <c:f>'G10,G11'!$B$11:$H$11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'G10,G11'!$B$15:$H$15</c:f>
              <c:numCache>
                <c:formatCode>0.0</c:formatCode>
                <c:ptCount val="7"/>
                <c:pt idx="0">
                  <c:v>-2.3788578023446951</c:v>
                </c:pt>
                <c:pt idx="1">
                  <c:v>-0.88208008677482097</c:v>
                </c:pt>
                <c:pt idx="2">
                  <c:v>-0.83094006867456705</c:v>
                </c:pt>
                <c:pt idx="3">
                  <c:v>-8.0878590044781998E-2</c:v>
                </c:pt>
                <c:pt idx="4">
                  <c:v>-4.3018237623723997E-2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7-475A-AF8C-526E526E26A3}"/>
            </c:ext>
          </c:extLst>
        </c:ser>
        <c:ser>
          <c:idx val="1"/>
          <c:order val="3"/>
          <c:tx>
            <c:strRef>
              <c:f>'G10,G11'!$A$13</c:f>
              <c:strCache>
                <c:ptCount val="1"/>
                <c:pt idx="0">
                  <c:v>MF SR(PS)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'G10,G11'!$B$11:$H$11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'G10,G11'!$B$13:$H$13</c:f>
              <c:numCache>
                <c:formatCode>0.0</c:formatCode>
                <c:ptCount val="7"/>
                <c:pt idx="0">
                  <c:v>-2.1488164387334905</c:v>
                </c:pt>
                <c:pt idx="1">
                  <c:v>-0.8139438545060792</c:v>
                </c:pt>
                <c:pt idx="2">
                  <c:v>-1.0446831241312096</c:v>
                </c:pt>
                <c:pt idx="3">
                  <c:v>-0.4462209638173571</c:v>
                </c:pt>
                <c:pt idx="4">
                  <c:v>-0.43110242782119268</c:v>
                </c:pt>
                <c:pt idx="5">
                  <c:v>-0.36613172534577199</c:v>
                </c:pt>
                <c:pt idx="6">
                  <c:v>-0.21725681816170722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7-475A-AF8C-526E526E26A3}"/>
            </c:ext>
          </c:extLst>
        </c:ser>
        <c:ser>
          <c:idx val="3"/>
          <c:order val="4"/>
          <c:tx>
            <c:strRef>
              <c:f>'G10,G11'!$A$14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'G10,G11'!$B$11:$H$11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'G10,G11'!$B$14:$H$14</c:f>
              <c:numCache>
                <c:formatCode>0.0</c:formatCode>
                <c:ptCount val="7"/>
                <c:pt idx="0">
                  <c:v>-1.9398970666924609</c:v>
                </c:pt>
                <c:pt idx="1">
                  <c:v>-1.0472556786866596</c:v>
                </c:pt>
                <c:pt idx="2">
                  <c:v>-1.2602558131496209</c:v>
                </c:pt>
                <c:pt idx="3">
                  <c:v>-1.1740393449060005</c:v>
                </c:pt>
                <c:pt idx="4">
                  <c:v>-0.7918370781209717</c:v>
                </c:pt>
                <c:pt idx="5">
                  <c:v>-0.37964533775156534</c:v>
                </c:pt>
                <c:pt idx="6">
                  <c:v>-0.19151207291567116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7-475A-AF8C-526E526E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30800"/>
        <c:axId val="457831192"/>
      </c:barChart>
      <c:catAx>
        <c:axId val="4578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1192"/>
        <c:crosses val="autoZero"/>
        <c:auto val="1"/>
        <c:lblAlgn val="ctr"/>
        <c:lblOffset val="100"/>
        <c:noMultiLvlLbl val="0"/>
      </c:catAx>
      <c:valAx>
        <c:axId val="4578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912719243427902"/>
          <c:y val="0.69845932756504292"/>
          <c:w val="0.36501744974185918"/>
          <c:h val="0.29675464939448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7366579177599E-2"/>
          <c:y val="5.0925925925925923E-2"/>
          <c:w val="0.91223818897637798"/>
          <c:h val="0.85705963837853605"/>
        </c:manualLayout>
      </c:layout>
      <c:lineChart>
        <c:grouping val="standard"/>
        <c:varyColors val="0"/>
        <c:ser>
          <c:idx val="0"/>
          <c:order val="0"/>
          <c:tx>
            <c:strRef>
              <c:f>'G12,G13'!$A$2</c:f>
              <c:strCache>
                <c:ptCount val="1"/>
                <c:pt idx="0">
                  <c:v>štrukturálne saldo (riziká RRZ)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'G12,G13'!$B$1:$F$1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'G12,G13'!$B$2:$F$2</c:f>
              <c:numCache>
                <c:formatCode>0.0</c:formatCode>
                <c:ptCount val="5"/>
                <c:pt idx="0">
                  <c:v>-1.2602558131496209</c:v>
                </c:pt>
                <c:pt idx="1">
                  <c:v>-1.1740393449060005</c:v>
                </c:pt>
                <c:pt idx="2">
                  <c:v>-0.7918370781209717</c:v>
                </c:pt>
                <c:pt idx="3">
                  <c:v>-0.37964533775156534</c:v>
                </c:pt>
                <c:pt idx="4">
                  <c:v>-0.19151207291567116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9-4C3B-BE90-74A0F4F95A1B}"/>
            </c:ext>
          </c:extLst>
        </c:ser>
        <c:ser>
          <c:idx val="1"/>
          <c:order val="1"/>
          <c:tx>
            <c:strRef>
              <c:f>'G12,G13'!$A$3</c:f>
              <c:strCache>
                <c:ptCount val="1"/>
                <c:pt idx="0">
                  <c:v>štrukturálne saldo (NPC scenár RRZ)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cat>
            <c:numRef>
              <c:f>'G12,G13'!$B$1:$F$1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'G12,G13'!$B$3:$F$3</c:f>
              <c:numCache>
                <c:formatCode>0.0</c:formatCode>
                <c:ptCount val="5"/>
                <c:pt idx="0">
                  <c:v>-1.2884219685218707</c:v>
                </c:pt>
                <c:pt idx="1">
                  <c:v>-1.2726118049828703</c:v>
                </c:pt>
                <c:pt idx="2">
                  <c:v>-1.1056415891358775</c:v>
                </c:pt>
                <c:pt idx="3">
                  <c:v>-1.160225460261904</c:v>
                </c:pt>
                <c:pt idx="4">
                  <c:v>-0.82117331969658536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9-4C3B-BE90-74A0F4F9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062504"/>
        <c:axId val="628062832"/>
      </c:lineChart>
      <c:catAx>
        <c:axId val="62806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8062832"/>
        <c:crosses val="autoZero"/>
        <c:auto val="1"/>
        <c:lblAlgn val="ctr"/>
        <c:lblOffset val="100"/>
        <c:noMultiLvlLbl val="0"/>
      </c:catAx>
      <c:valAx>
        <c:axId val="628062832"/>
        <c:scaling>
          <c:orientation val="minMax"/>
          <c:min val="-1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806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466240300748442E-2"/>
          <c:y val="0.16275268565407022"/>
          <c:w val="0.57394468704512369"/>
          <c:h val="0.15743152923728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2869641294838E-2"/>
          <c:y val="5.0925925925925923E-2"/>
          <c:w val="0.87262685914260718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8595B"/>
              </a:solidFill>
              <a:ln>
                <a:solidFill>
                  <a:srgbClr val="58595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10-4AA6-A32B-D2C9C79B61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10-4AA6-A32B-D2C9C79B6105}"/>
              </c:ext>
            </c:extLst>
          </c:dPt>
          <c:dPt>
            <c:idx val="2"/>
            <c:invertIfNegative val="0"/>
            <c:bubble3D val="0"/>
            <c:spPr>
              <a:solidFill>
                <a:srgbClr val="B2E4F8"/>
              </a:solidFill>
              <a:ln>
                <a:solidFill>
                  <a:srgbClr val="B2E4F8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10-4AA6-A32B-D2C9C79B6105}"/>
              </c:ext>
            </c:extLst>
          </c:dPt>
          <c:dPt>
            <c:idx val="3"/>
            <c:invertIfNegative val="0"/>
            <c:bubble3D val="0"/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10-4AA6-A32B-D2C9C79B6105}"/>
              </c:ext>
            </c:extLst>
          </c:dPt>
          <c:dPt>
            <c:idx val="5"/>
            <c:invertIfNegative val="0"/>
            <c:bubble3D val="0"/>
            <c:spPr>
              <a:solidFill>
                <a:srgbClr val="DCB47B"/>
              </a:solidFill>
              <a:ln>
                <a:solidFill>
                  <a:srgbClr val="DCB47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10-4AA6-A32B-D2C9C79B610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'G12,G13'!$A$8:$A$13</c:f>
              <c:strCache>
                <c:ptCount val="6"/>
                <c:pt idx="0">
                  <c:v>cyklická zložka</c:v>
                </c:pt>
                <c:pt idx="1">
                  <c:v>jednorazové a iné vplyvy</c:v>
                </c:pt>
                <c:pt idx="2">
                  <c:v>NPC scenár</c:v>
                </c:pt>
                <c:pt idx="3">
                  <c:v>konsolidačné úsilie vlády</c:v>
                </c:pt>
                <c:pt idx="5">
                  <c:v>zmena salda</c:v>
                </c:pt>
              </c:strCache>
            </c:strRef>
          </c:cat>
          <c:val>
            <c:numRef>
              <c:f>'G12,G13'!$B$8:$B$13</c:f>
              <c:numCache>
                <c:formatCode>#,##0.00</c:formatCode>
                <c:ptCount val="6"/>
                <c:pt idx="0">
                  <c:v>-0.4437398577397853</c:v>
                </c:pt>
                <c:pt idx="1">
                  <c:v>9.0534391630359146E-4</c:v>
                </c:pt>
                <c:pt idx="2">
                  <c:v>0.45143848528628494</c:v>
                </c:pt>
                <c:pt idx="3">
                  <c:v>0.53108878670404436</c:v>
                </c:pt>
                <c:pt idx="5">
                  <c:v>0.53969275816684759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10-4AA6-A32B-D2C9C79B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-27"/>
        <c:axId val="630115840"/>
        <c:axId val="630116168"/>
      </c:barChart>
      <c:catAx>
        <c:axId val="63011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0116168"/>
        <c:crosses val="autoZero"/>
        <c:auto val="1"/>
        <c:lblAlgn val="ctr"/>
        <c:lblOffset val="100"/>
        <c:noMultiLvlLbl val="0"/>
      </c:catAx>
      <c:valAx>
        <c:axId val="63011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011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4782414992596E-2"/>
          <c:y val="4.8245614035087717E-2"/>
          <c:w val="0.90686137378292708"/>
          <c:h val="0.8576820002762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'G14,G15'!$A$2</c:f>
              <c:strCache>
                <c:ptCount val="1"/>
                <c:pt idx="0">
                  <c:v>Príjmy z rozpočtu EÚ (ps 2019-2022)</c:v>
                </c:pt>
              </c:strCache>
            </c:strRef>
          </c:tx>
          <c:spPr>
            <a:solidFill>
              <a:srgbClr val="59595B"/>
            </a:solidFill>
            <a:ln>
              <a:solidFill>
                <a:srgbClr val="595959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'G14,G15'!$B$2:$E$2</c:f>
              <c:numCache>
                <c:formatCode>0.0</c:formatCode>
                <c:ptCount val="4"/>
                <c:pt idx="0">
                  <c:v>1.8573419142383616</c:v>
                </c:pt>
                <c:pt idx="1">
                  <c:v>1.6407970662014186</c:v>
                </c:pt>
                <c:pt idx="2">
                  <c:v>1.7321773422966524</c:v>
                </c:pt>
                <c:pt idx="3">
                  <c:v>1.9664950523065956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841-A329-C4F9E13D2360}"/>
            </c:ext>
          </c:extLst>
        </c:ser>
        <c:ser>
          <c:idx val="1"/>
          <c:order val="1"/>
          <c:tx>
            <c:strRef>
              <c:f>'G14,G15'!$A$3</c:f>
              <c:strCache>
                <c:ptCount val="1"/>
                <c:pt idx="0">
                  <c:v>Príjmy z rozpočtu EÚ (VpMP)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'G14,G15'!$B$3:$E$3</c:f>
              <c:numCache>
                <c:formatCode>#\ ##0.0</c:formatCode>
                <c:ptCount val="4"/>
                <c:pt idx="0">
                  <c:v>2.5599627413391572</c:v>
                </c:pt>
                <c:pt idx="1">
                  <c:v>2.5342513269479281</c:v>
                </c:pt>
                <c:pt idx="2">
                  <c:v>2.6259240823422623</c:v>
                </c:pt>
                <c:pt idx="3">
                  <c:v>2.8769514386896686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841-A329-C4F9E13D2360}"/>
            </c:ext>
          </c:extLst>
        </c:ser>
        <c:ser>
          <c:idx val="2"/>
          <c:order val="2"/>
          <c:tx>
            <c:strRef>
              <c:f>'G14,G15'!$A$4</c:f>
              <c:strCache>
                <c:ptCount val="1"/>
                <c:pt idx="0">
                  <c:v>Príjmy z rozpočtu EÚ (RRZ)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'G14,G15'!$B$4:$E$4</c:f>
              <c:numCache>
                <c:formatCode>General</c:formatCode>
                <c:ptCount val="4"/>
                <c:pt idx="0">
                  <c:v>2.3497999250804664</c:v>
                </c:pt>
                <c:pt idx="1">
                  <c:v>2.4404295177965762</c:v>
                </c:pt>
                <c:pt idx="2">
                  <c:v>2.4369295433047142</c:v>
                </c:pt>
                <c:pt idx="3">
                  <c:v>2.4576269262520594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5-4047-843F-7187E7D2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4799472"/>
        <c:axId val="634781104"/>
      </c:barChart>
      <c:catAx>
        <c:axId val="6347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4781104"/>
        <c:crosses val="autoZero"/>
        <c:auto val="1"/>
        <c:lblAlgn val="ctr"/>
        <c:lblOffset val="100"/>
        <c:noMultiLvlLbl val="0"/>
      </c:catAx>
      <c:valAx>
        <c:axId val="63478110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479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510313740624585E-2"/>
          <c:y val="7.7819795551871809E-2"/>
          <c:w val="0.60588797543935757"/>
          <c:h val="0.17215015886172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1154664061139E-2"/>
          <c:y val="0.12228171081210615"/>
          <c:w val="0.89160858542317256"/>
          <c:h val="0.8122362967807488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'G14,G15'!$A$7</c:f>
              <c:strCache>
                <c:ptCount val="1"/>
                <c:pt idx="0">
                  <c:v>odhad (riziká) RRZ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diamond"/>
            <c:size val="5"/>
            <c:spPr>
              <a:solidFill>
                <a:srgbClr val="13B5EA"/>
              </a:solidFill>
              <a:ln w="28575">
                <a:solidFill>
                  <a:srgbClr val="13B5EA"/>
                </a:solidFill>
                <a:prstDash val="sysDash"/>
              </a:ln>
            </c:spPr>
          </c:marker>
          <c:dLbls>
            <c:dLbl>
              <c:idx val="0"/>
              <c:layout>
                <c:manualLayout>
                  <c:x val="-8.1483610169166804E-2"/>
                  <c:y val="0.105022868810580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3C-4E7A-9DC5-AE76C3D67E7D}"/>
                </c:ext>
              </c:extLst>
            </c:dLbl>
            <c:dLbl>
              <c:idx val="1"/>
              <c:layout>
                <c:manualLayout>
                  <c:x val="-0.50932684509326853"/>
                  <c:y val="-2.73972701244994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81495743688974"/>
                      <c:h val="0.12515986235208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13C-4E7A-9DC5-AE76C3D67E7D}"/>
                </c:ext>
              </c:extLst>
            </c:dLbl>
            <c:dLbl>
              <c:idx val="2"/>
              <c:layout>
                <c:manualLayout>
                  <c:x val="1.2976480129764802E-2"/>
                  <c:y val="5.9360751936415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3C-4E7A-9DC5-AE76C3D67E7D}"/>
                </c:ext>
              </c:extLst>
            </c:dLbl>
            <c:dLbl>
              <c:idx val="3"/>
              <c:layout>
                <c:manualLayout>
                  <c:x val="0.36334144363341431"/>
                  <c:y val="-0.301369971369493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3C-4E7A-9DC5-AE76C3D67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DCB47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'G14,G15'!$B$9:$E$9</c:f>
              <c:numCache>
                <c:formatCode>#\ ##0.0</c:formatCode>
                <c:ptCount val="4"/>
                <c:pt idx="0">
                  <c:v>1.2028024956749901</c:v>
                </c:pt>
                <c:pt idx="1">
                  <c:v>1.1558329802905378</c:v>
                </c:pt>
                <c:pt idx="2">
                  <c:v>0.81020783752724335</c:v>
                </c:pt>
                <c:pt idx="3">
                  <c:v>0.39354071423795844</c:v>
                </c:pt>
              </c:numCache>
            </c:numRef>
          </c:xVal>
          <c:yVal>
            <c:numRef>
              <c:f>'G14,G15'!$B$8:$E$8</c:f>
              <c:numCache>
                <c:formatCode>#\ ##0.0</c:formatCode>
                <c:ptCount val="4"/>
                <c:pt idx="0">
                  <c:v>-7.939241289423149E-2</c:v>
                </c:pt>
                <c:pt idx="1">
                  <c:v>0.27863279450908318</c:v>
                </c:pt>
                <c:pt idx="2">
                  <c:v>0.51111815955789464</c:v>
                </c:pt>
                <c:pt idx="3">
                  <c:v>0.15029919531579639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3C-4E7A-9DC5-AE76C3D67E7D}"/>
            </c:ext>
          </c:extLst>
        </c:ser>
        <c:ser>
          <c:idx val="0"/>
          <c:order val="1"/>
          <c:tx>
            <c:strRef>
              <c:f>'G14,G15'!$A$11</c:f>
              <c:strCache>
                <c:ptCount val="1"/>
                <c:pt idx="0">
                  <c:v>ciele vlády</c:v>
                </c:pt>
              </c:strCache>
            </c:strRef>
          </c:tx>
          <c:spPr>
            <a:ln w="28575">
              <a:solidFill>
                <a:srgbClr val="DCB47B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DCB47B"/>
              </a:solidFill>
              <a:ln w="28575">
                <a:solidFill>
                  <a:srgbClr val="DCB47B"/>
                </a:solidFill>
                <a:prstDash val="dash"/>
              </a:ln>
            </c:spPr>
          </c:marker>
          <c:dLbls>
            <c:dLbl>
              <c:idx val="0"/>
              <c:layout>
                <c:manualLayout>
                  <c:x val="-0.26277372262773724"/>
                  <c:y val="9.589044543574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C-4E7A-9DC5-AE76C3D67E7D}"/>
                </c:ext>
              </c:extLst>
            </c:dLbl>
            <c:dLbl>
              <c:idx val="1"/>
              <c:layout>
                <c:manualLayout>
                  <c:x val="2.2708840227088165E-2"/>
                  <c:y val="-0.159817409059579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C-4E7A-9DC5-AE76C3D67E7D}"/>
                </c:ext>
              </c:extLst>
            </c:dLbl>
            <c:dLbl>
              <c:idx val="2"/>
              <c:layout>
                <c:manualLayout>
                  <c:x val="0.1686942416869423"/>
                  <c:y val="0.210045737621161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C-4E7A-9DC5-AE76C3D67E7D}"/>
                </c:ext>
              </c:extLst>
            </c:dLbl>
            <c:dLbl>
              <c:idx val="3"/>
              <c:layout>
                <c:manualLayout>
                  <c:x val="-0.16869411396568135"/>
                  <c:y val="-8.3712913877245718E-1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/>
                      <a:t>2022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28953771289537"/>
                      <c:h val="7.85618518541156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13C-4E7A-9DC5-AE76C3D67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13B5EA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'G14,G15'!$B$13:$E$13</c:f>
              <c:numCache>
                <c:formatCode>#\ ##0.0</c:formatCode>
                <c:ptCount val="4"/>
                <c:pt idx="0">
                  <c:v>1.2028024956749901</c:v>
                </c:pt>
                <c:pt idx="1">
                  <c:v>1.1558329802905378</c:v>
                </c:pt>
                <c:pt idx="2">
                  <c:v>0.81020783752724335</c:v>
                </c:pt>
                <c:pt idx="3">
                  <c:v>0.39354071423795844</c:v>
                </c:pt>
              </c:numCache>
            </c:numRef>
          </c:xVal>
          <c:yVal>
            <c:numRef>
              <c:f>'G14,G15'!$B$12:$E$12</c:f>
              <c:numCache>
                <c:formatCode>#\ ##0.0</c:formatCode>
                <c:ptCount val="4"/>
                <c:pt idx="0">
                  <c:v>0.85424165569747512</c:v>
                </c:pt>
                <c:pt idx="1">
                  <c:v>-8.8296251018006977E-2</c:v>
                </c:pt>
                <c:pt idx="2">
                  <c:v>0.29491189223911407</c:v>
                </c:pt>
                <c:pt idx="3">
                  <c:v>0.19374204403071715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13C-4E7A-9DC5-AE76C3D6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5504"/>
        <c:axId val="457835896"/>
      </c:scatterChart>
      <c:valAx>
        <c:axId val="457835504"/>
        <c:scaling>
          <c:orientation val="minMax"/>
          <c:max val="1.5"/>
          <c:min val="-0.5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896"/>
        <c:crosses val="autoZero"/>
        <c:crossBetween val="midCat"/>
        <c:majorUnit val="0.5"/>
      </c:valAx>
      <c:valAx>
        <c:axId val="457835896"/>
        <c:scaling>
          <c:orientation val="minMax"/>
          <c:max val="1"/>
          <c:min val="-1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\ ##0.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504"/>
        <c:crosses val="autoZero"/>
        <c:crossBetween val="midCat"/>
        <c:majorUnit val="0.5"/>
      </c:valAx>
    </c:plotArea>
    <c:legend>
      <c:legendPos val="r"/>
      <c:layout>
        <c:manualLayout>
          <c:xMode val="edge"/>
          <c:yMode val="edge"/>
          <c:x val="0.61759896801221004"/>
          <c:y val="0.74910320681091824"/>
          <c:w val="0.33374566576071613"/>
          <c:h val="0.13003568536595195"/>
        </c:manualLayout>
      </c:layout>
      <c:overlay val="0"/>
      <c:txPr>
        <a:bodyPr/>
        <a:lstStyle/>
        <a:p>
          <a:pPr>
            <a:defRPr sz="8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70362222609742E-2"/>
          <c:y val="4.5267489711934158E-2"/>
          <c:w val="0.89784383425666336"/>
          <c:h val="0.83928615404555917"/>
        </c:manualLayout>
      </c:layout>
      <c:areaChart>
        <c:grouping val="standard"/>
        <c:varyColors val="0"/>
        <c:ser>
          <c:idx val="0"/>
          <c:order val="0"/>
          <c:tx>
            <c:strRef>
              <c:f>'G16'!$A$3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'G16'!$B$3:$AC$3</c:f>
              <c:numCache>
                <c:formatCode>#\ ##0.0</c:formatCode>
                <c:ptCount val="28"/>
                <c:pt idx="0">
                  <c:v>21.671966595210762</c:v>
                </c:pt>
                <c:pt idx="1">
                  <c:v>30.500421383504545</c:v>
                </c:pt>
                <c:pt idx="2">
                  <c:v>32.980553416668037</c:v>
                </c:pt>
                <c:pt idx="3">
                  <c:v>33.860884110095604</c:v>
                </c:pt>
                <c:pt idx="4">
                  <c:v>47.079964690551925</c:v>
                </c:pt>
                <c:pt idx="5">
                  <c:v>49.623591434529594</c:v>
                </c:pt>
                <c:pt idx="6">
                  <c:v>48.281289164281588</c:v>
                </c:pt>
                <c:pt idx="7">
                  <c:v>42.882204303671152</c:v>
                </c:pt>
                <c:pt idx="8">
                  <c:v>41.588675572343931</c:v>
                </c:pt>
                <c:pt idx="9">
                  <c:v>40.639241673264422</c:v>
                </c:pt>
                <c:pt idx="10">
                  <c:v>34.119142875844737</c:v>
                </c:pt>
                <c:pt idx="11">
                  <c:v>30.975055399865298</c:v>
                </c:pt>
                <c:pt idx="12">
                  <c:v>30.100913662755197</c:v>
                </c:pt>
                <c:pt idx="13">
                  <c:v>28.461446367145747</c:v>
                </c:pt>
                <c:pt idx="14">
                  <c:v>36.294399990003605</c:v>
                </c:pt>
                <c:pt idx="15">
                  <c:v>41.200669455571614</c:v>
                </c:pt>
                <c:pt idx="16">
                  <c:v>43.675666032350144</c:v>
                </c:pt>
                <c:pt idx="17">
                  <c:v>52.164899901655346</c:v>
                </c:pt>
                <c:pt idx="18">
                  <c:v>54.739200133746976</c:v>
                </c:pt>
                <c:pt idx="19">
                  <c:v>53.523723760720657</c:v>
                </c:pt>
                <c:pt idx="20">
                  <c:v>52.340737338437428</c:v>
                </c:pt>
                <c:pt idx="21">
                  <c:v>51.819085465274739</c:v>
                </c:pt>
                <c:pt idx="22">
                  <c:v>50.862978576314802</c:v>
                </c:pt>
                <c:pt idx="23">
                  <c:v>48.931269512113751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0-47AE-9B12-C11FF3CB0087}"/>
            </c:ext>
          </c:extLst>
        </c:ser>
        <c:ser>
          <c:idx val="2"/>
          <c:order val="1"/>
          <c:tx>
            <c:strRef>
              <c:f>'G16'!$A$5</c:f>
              <c:strCache>
                <c:ptCount val="1"/>
                <c:pt idx="0">
                  <c:v>Riziká RRZ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'G16'!$B$5:$AC$5</c:f>
              <c:numCache>
                <c:formatCode>#\ ##0.0</c:formatCode>
                <c:ptCount val="28"/>
                <c:pt idx="23">
                  <c:v>48.931154509906072</c:v>
                </c:pt>
                <c:pt idx="24">
                  <c:v>48.172994613584557</c:v>
                </c:pt>
                <c:pt idx="25">
                  <c:v>47.185339320614773</c:v>
                </c:pt>
                <c:pt idx="26">
                  <c:v>46.396525181135345</c:v>
                </c:pt>
                <c:pt idx="27">
                  <c:v>46.115529105129454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0-47AE-9B12-C11FF3CB0087}"/>
            </c:ext>
          </c:extLst>
        </c:ser>
        <c:ser>
          <c:idx val="1"/>
          <c:order val="2"/>
          <c:tx>
            <c:strRef>
              <c:f>'G16'!$A$4</c:f>
              <c:strCache>
                <c:ptCount val="1"/>
                <c:pt idx="0">
                  <c:v>Odhad vlády (PS 2019-2022)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'G16'!$B$4:$AC$4</c:f>
              <c:numCache>
                <c:formatCode>#\ ##0.0</c:formatCode>
                <c:ptCount val="28"/>
                <c:pt idx="23">
                  <c:v>48.931269512113751</c:v>
                </c:pt>
                <c:pt idx="24">
                  <c:v>47.503823136679706</c:v>
                </c:pt>
                <c:pt idx="25">
                  <c:v>45.927688290999654</c:v>
                </c:pt>
                <c:pt idx="26">
                  <c:v>44.922294246593466</c:v>
                </c:pt>
                <c:pt idx="27">
                  <c:v>44.371490487738299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0-47AE-9B12-C11FF3CB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622840"/>
        <c:axId val="602623824"/>
      </c:areaChart>
      <c:lineChart>
        <c:grouping val="standard"/>
        <c:varyColors val="0"/>
        <c:ser>
          <c:idx val="3"/>
          <c:order val="3"/>
          <c:tx>
            <c:strRef>
              <c:f>'G16'!$A$7</c:f>
              <c:strCache>
                <c:ptCount val="1"/>
                <c:pt idx="0">
                  <c:v>1. pásmo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'G16'!$B$7:$AC$7</c:f>
              <c:numCache>
                <c:formatCode>#,##0</c:formatCode>
                <c:ptCount val="28"/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49</c:v>
                </c:pt>
                <c:pt idx="24">
                  <c:v>48</c:v>
                </c:pt>
                <c:pt idx="25">
                  <c:v>47</c:v>
                </c:pt>
                <c:pt idx="26">
                  <c:v>46</c:v>
                </c:pt>
                <c:pt idx="2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C0-47AE-9B12-C11FF3CB0087}"/>
            </c:ext>
          </c:extLst>
        </c:ser>
        <c:ser>
          <c:idx val="4"/>
          <c:order val="4"/>
          <c:tx>
            <c:strRef>
              <c:f>'G16'!$A$8</c:f>
              <c:strCache>
                <c:ptCount val="1"/>
                <c:pt idx="0">
                  <c:v>2. pásmo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'G16'!$B$8:$AC$8</c:f>
              <c:numCache>
                <c:formatCode>#,##0</c:formatCode>
                <c:ptCount val="28"/>
                <c:pt idx="17">
                  <c:v>53</c:v>
                </c:pt>
                <c:pt idx="18">
                  <c:v>53</c:v>
                </c:pt>
                <c:pt idx="19">
                  <c:v>53</c:v>
                </c:pt>
                <c:pt idx="20">
                  <c:v>53</c:v>
                </c:pt>
                <c:pt idx="21">
                  <c:v>53</c:v>
                </c:pt>
                <c:pt idx="22">
                  <c:v>53</c:v>
                </c:pt>
                <c:pt idx="23">
                  <c:v>52</c:v>
                </c:pt>
                <c:pt idx="24">
                  <c:v>51</c:v>
                </c:pt>
                <c:pt idx="25">
                  <c:v>50</c:v>
                </c:pt>
                <c:pt idx="26">
                  <c:v>49</c:v>
                </c:pt>
                <c:pt idx="2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C0-47AE-9B12-C11FF3CB0087}"/>
            </c:ext>
          </c:extLst>
        </c:ser>
        <c:ser>
          <c:idx val="5"/>
          <c:order val="5"/>
          <c:tx>
            <c:strRef>
              <c:f>'G16'!$A$9</c:f>
              <c:strCache>
                <c:ptCount val="1"/>
                <c:pt idx="0">
                  <c:v>3. pásmo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'G16'!$B$9:$AC$9</c:f>
              <c:numCache>
                <c:formatCode>#,##0</c:formatCode>
                <c:ptCount val="28"/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54</c:v>
                </c:pt>
                <c:pt idx="24">
                  <c:v>53</c:v>
                </c:pt>
                <c:pt idx="25">
                  <c:v>52</c:v>
                </c:pt>
                <c:pt idx="26">
                  <c:v>51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C0-47AE-9B12-C11FF3CB0087}"/>
            </c:ext>
          </c:extLst>
        </c:ser>
        <c:ser>
          <c:idx val="6"/>
          <c:order val="6"/>
          <c:tx>
            <c:strRef>
              <c:f>'G16'!$A$10</c:f>
              <c:strCache>
                <c:ptCount val="1"/>
                <c:pt idx="0">
                  <c:v>4. pásmo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'G16'!$B$10:$AC$10</c:f>
              <c:numCache>
                <c:formatCode>#,##0</c:formatCode>
                <c:ptCount val="28"/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56</c:v>
                </c:pt>
                <c:pt idx="24">
                  <c:v>55</c:v>
                </c:pt>
                <c:pt idx="25">
                  <c:v>54</c:v>
                </c:pt>
                <c:pt idx="26">
                  <c:v>53</c:v>
                </c:pt>
                <c:pt idx="2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C0-47AE-9B12-C11FF3CB0087}"/>
            </c:ext>
          </c:extLst>
        </c:ser>
        <c:ser>
          <c:idx val="7"/>
          <c:order val="7"/>
          <c:tx>
            <c:strRef>
              <c:f>'G16'!$A$11</c:f>
              <c:strCache>
                <c:ptCount val="1"/>
                <c:pt idx="0">
                  <c:v>5. pásmo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'G16'!$B$1:$AC$2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'G16'!$B$11:$AC$11</c:f>
              <c:numCache>
                <c:formatCode>#,##0</c:formatCode>
                <c:ptCount val="28"/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59</c:v>
                </c:pt>
                <c:pt idx="24">
                  <c:v>58</c:v>
                </c:pt>
                <c:pt idx="25">
                  <c:v>57</c:v>
                </c:pt>
                <c:pt idx="26">
                  <c:v>56</c:v>
                </c:pt>
                <c:pt idx="2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C0-47AE-9B12-C11FF3CB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22840"/>
        <c:axId val="602623824"/>
      </c:lineChart>
      <c:catAx>
        <c:axId val="60262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02623824"/>
        <c:crosses val="autoZero"/>
        <c:auto val="1"/>
        <c:lblAlgn val="ctr"/>
        <c:lblOffset val="100"/>
        <c:noMultiLvlLbl val="0"/>
      </c:catAx>
      <c:valAx>
        <c:axId val="6026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0262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6199945846046363E-2"/>
          <c:y val="7.4072129872654796E-2"/>
          <c:w val="0.53628431219378458"/>
          <c:h val="7.2532322348595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920384951885E-2"/>
          <c:y val="5.0925925925925923E-2"/>
          <c:w val="0.86869641294838151"/>
          <c:h val="0.89814814814814814"/>
        </c:manualLayout>
      </c:layout>
      <c:barChart>
        <c:barDir val="col"/>
        <c:grouping val="clustered"/>
        <c:varyColors val="0"/>
        <c:ser>
          <c:idx val="2"/>
          <c:order val="2"/>
          <c:tx>
            <c:v>Dlh bez jednorazových vplyvov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5-48FB-B265-B77C43D14EFE}"/>
              </c:ext>
            </c:extLst>
          </c:dPt>
          <c:dPt>
            <c:idx val="7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55-48FB-B265-B77C43D14EFE}"/>
              </c:ext>
            </c:extLst>
          </c:dPt>
          <c:dPt>
            <c:idx val="8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5-48FB-B265-B77C43D14EFE}"/>
              </c:ext>
            </c:extLst>
          </c:dPt>
          <c:dPt>
            <c:idx val="9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55-48FB-B265-B77C43D14EFE}"/>
              </c:ext>
            </c:extLst>
          </c:dPt>
          <c:dPt>
            <c:idx val="10"/>
            <c:invertIfNegative val="0"/>
            <c:bubble3D val="0"/>
            <c:spPr>
              <a:solidFill>
                <a:srgbClr val="B2E4F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38-4AA7-A2BB-4B4DDD6CAFC0}"/>
              </c:ext>
            </c:extLst>
          </c:dPt>
          <c:cat>
            <c:numRef>
              <c:f>'G17'!$B$2:$L$2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'G17'!$B$7:$L$7</c:f>
              <c:numCache>
                <c:formatCode>#\ ##0.0</c:formatCode>
                <c:ptCount val="11"/>
                <c:pt idx="0">
                  <c:v>5.1204398515249512</c:v>
                </c:pt>
                <c:pt idx="1">
                  <c:v>3.295668059613885</c:v>
                </c:pt>
                <c:pt idx="2">
                  <c:v>2.0011450289068002</c:v>
                </c:pt>
                <c:pt idx="3">
                  <c:v>0.11004942755455005</c:v>
                </c:pt>
                <c:pt idx="4">
                  <c:v>0.29624983334293842</c:v>
                </c:pt>
                <c:pt idx="5">
                  <c:v>-1.1246653945631571</c:v>
                </c:pt>
                <c:pt idx="6">
                  <c:v>-2.0804521324733254</c:v>
                </c:pt>
                <c:pt idx="7">
                  <c:v>-0.87183660250616735</c:v>
                </c:pt>
                <c:pt idx="8">
                  <c:v>-0.82477711654603703</c:v>
                </c:pt>
                <c:pt idx="9">
                  <c:v>-0.95550644401289331</c:v>
                </c:pt>
                <c:pt idx="10">
                  <c:v>-1.1456167563619992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55-48FB-B265-B77C43D1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720072"/>
        <c:axId val="349718112"/>
      </c:barChart>
      <c:lineChart>
        <c:grouping val="standard"/>
        <c:varyColors val="0"/>
        <c:ser>
          <c:idx val="0"/>
          <c:order val="0"/>
          <c:tx>
            <c:v>Hrubý dlh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55-48FB-B265-B77C43D14EF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155-48FB-B265-B77C43D14EF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B155-48FB-B265-B77C43D14EF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B155-48FB-B265-B77C43D14EF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A38-4AA7-A2BB-4B4DDD6CAFC0}"/>
              </c:ext>
            </c:extLst>
          </c:dPt>
          <c:cat>
            <c:numRef>
              <c:f>'G17'!$B$2:$L$2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'G17'!$B$3:$L$3</c:f>
              <c:numCache>
                <c:formatCode>#\ ##0.0</c:formatCode>
                <c:ptCount val="11"/>
                <c:pt idx="0">
                  <c:v>8.4892228657084061</c:v>
                </c:pt>
                <c:pt idx="1">
                  <c:v>2.5742977531301463</c:v>
                </c:pt>
                <c:pt idx="2">
                  <c:v>-1.2154942852640716</c:v>
                </c:pt>
                <c:pt idx="3">
                  <c:v>-1.3428239610329271</c:v>
                </c:pt>
                <c:pt idx="4">
                  <c:v>-0.40785455835715112</c:v>
                </c:pt>
                <c:pt idx="5">
                  <c:v>-0.82350918969388687</c:v>
                </c:pt>
                <c:pt idx="6">
                  <c:v>-2.009787408663712</c:v>
                </c:pt>
                <c:pt idx="7">
                  <c:v>-0.76672263459239787</c:v>
                </c:pt>
                <c:pt idx="8">
                  <c:v>-0.98765529296977661</c:v>
                </c:pt>
                <c:pt idx="9">
                  <c:v>-0.78881413947942747</c:v>
                </c:pt>
                <c:pt idx="10">
                  <c:v>-0.28099607600589849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55-48FB-B265-B77C43D14EFE}"/>
            </c:ext>
          </c:extLst>
        </c:ser>
        <c:ser>
          <c:idx val="1"/>
          <c:order val="1"/>
          <c:tx>
            <c:v>Čistý dlh</c:v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155-48FB-B265-B77C43D14EF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155-48FB-B265-B77C43D14EF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155-48FB-B265-B77C43D14EF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B155-48FB-B265-B77C43D14EF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DCB47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38-4AA7-A2BB-4B4DDD6CAFC0}"/>
              </c:ext>
            </c:extLst>
          </c:dPt>
          <c:cat>
            <c:numRef>
              <c:f>'G17'!$B$2:$L$2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'G17'!$B$5:$L$5</c:f>
              <c:numCache>
                <c:formatCode>#\ ##0.0</c:formatCode>
                <c:ptCount val="11"/>
                <c:pt idx="0">
                  <c:v>4.3330592439888624</c:v>
                </c:pt>
                <c:pt idx="1">
                  <c:v>2.4269559137997474</c:v>
                </c:pt>
                <c:pt idx="2">
                  <c:v>1.7136598996745187</c:v>
                </c:pt>
                <c:pt idx="3">
                  <c:v>-2.0408316500918966</c:v>
                </c:pt>
                <c:pt idx="4">
                  <c:v>-1.0907964251995743</c:v>
                </c:pt>
                <c:pt idx="5">
                  <c:v>-1.2946262960973005</c:v>
                </c:pt>
                <c:pt idx="6">
                  <c:v>-2.3364150733742308</c:v>
                </c:pt>
                <c:pt idx="7">
                  <c:v>-1.0450522046200836</c:v>
                </c:pt>
                <c:pt idx="8">
                  <c:v>-0.88598980112373926</c:v>
                </c:pt>
                <c:pt idx="9">
                  <c:v>-1.0192541871761716</c:v>
                </c:pt>
                <c:pt idx="10">
                  <c:v>-1.2002950844540834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55-48FB-B265-B77C43D1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20072"/>
        <c:axId val="349718112"/>
      </c:lineChart>
      <c:catAx>
        <c:axId val="34972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49718112"/>
        <c:crosses val="autoZero"/>
        <c:auto val="1"/>
        <c:lblAlgn val="ctr"/>
        <c:lblOffset val="100"/>
        <c:noMultiLvlLbl val="0"/>
      </c:catAx>
      <c:valAx>
        <c:axId val="34971811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4972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666666666666664"/>
          <c:y val="7.8990594925634289E-2"/>
          <c:w val="0.59722222222222221"/>
          <c:h val="0.22164843977836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25809273840766E-2"/>
          <c:y val="5.0925925925925923E-2"/>
          <c:w val="0.87101027996500424"/>
          <c:h val="0.76297098279381748"/>
        </c:manualLayout>
      </c:layout>
      <c:barChart>
        <c:barDir val="col"/>
        <c:grouping val="stacked"/>
        <c:varyColors val="0"/>
        <c:ser>
          <c:idx val="0"/>
          <c:order val="0"/>
          <c:tx>
            <c:v>Ukazovateľ dlhodobej udržateľnosti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379430512388103E-5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D-4DE7-BE89-F5A5A832D690}"/>
                </c:ext>
              </c:extLst>
            </c:dLbl>
            <c:dLbl>
              <c:idx val="1"/>
              <c:layout>
                <c:manualLayout>
                  <c:x val="-5.4337325481373655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D-4DE7-BE89-F5A5A832D690}"/>
                </c:ext>
              </c:extLst>
            </c:dLbl>
            <c:dLbl>
              <c:idx val="2"/>
              <c:layout>
                <c:manualLayout>
                  <c:x val="1.9166721806832969E-4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D-4DE7-BE89-F5A5A832D6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'G18'!$A$3:$A$5</c:f>
              <c:strCache>
                <c:ptCount val="3"/>
                <c:pt idx="0">
                  <c:v>ZS 2018 (apríl 2019)</c:v>
                </c:pt>
                <c:pt idx="1">
                  <c:v>Strop na dôchodkový vek</c:v>
                </c:pt>
                <c:pt idx="2">
                  <c:v>Ciele PS 2019-2022</c:v>
                </c:pt>
              </c:strCache>
            </c:strRef>
          </c:cat>
          <c:val>
            <c:numRef>
              <c:f>'G18'!$B$3:$B$5</c:f>
              <c:numCache>
                <c:formatCode>0.00</c:formatCode>
                <c:ptCount val="3"/>
                <c:pt idx="0">
                  <c:v>1.3249380723323301</c:v>
                </c:pt>
                <c:pt idx="1">
                  <c:v>2.28779567994733</c:v>
                </c:pt>
                <c:pt idx="2">
                  <c:v>1.2643739671198639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D-4DE7-BE89-F5A5A832D690}"/>
            </c:ext>
          </c:extLst>
        </c:ser>
        <c:ser>
          <c:idx val="1"/>
          <c:order val="1"/>
          <c:tx>
            <c:strRef>
              <c:f>'G18'!$C$2</c:f>
              <c:strCache>
                <c:ptCount val="1"/>
                <c:pt idx="0">
                  <c:v>Riziká RRZ</c:v>
                </c:pt>
              </c:strCache>
            </c:strRef>
          </c:tx>
          <c:spPr>
            <a:solidFill>
              <a:srgbClr val="DCB47B">
                <a:alpha val="44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'G18'!$A$3:$A$5</c:f>
              <c:strCache>
                <c:ptCount val="3"/>
                <c:pt idx="0">
                  <c:v>ZS 2018 (apríl 2019)</c:v>
                </c:pt>
                <c:pt idx="1">
                  <c:v>Strop na dôchodkový vek</c:v>
                </c:pt>
                <c:pt idx="2">
                  <c:v>Ciele PS 2019-2022</c:v>
                </c:pt>
              </c:strCache>
            </c:strRef>
          </c:cat>
          <c:val>
            <c:numRef>
              <c:f>'G18'!$C$3:$C$5</c:f>
              <c:numCache>
                <c:formatCode>0.00</c:formatCode>
                <c:ptCount val="3"/>
                <c:pt idx="2">
                  <c:v>0.37120403070258101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1D-4DE7-BE89-F5A5A832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3666440"/>
        <c:axId val="483669720"/>
      </c:barChart>
      <c:catAx>
        <c:axId val="48366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83669720"/>
        <c:crosses val="autoZero"/>
        <c:auto val="1"/>
        <c:lblAlgn val="ctr"/>
        <c:lblOffset val="100"/>
        <c:noMultiLvlLbl val="0"/>
      </c:catAx>
      <c:valAx>
        <c:axId val="48366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8366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8308740819162314E-2"/>
          <c:y val="3.7615193934091573E-2"/>
          <c:w val="0.61450142261629059"/>
          <c:h val="9.9539224263633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47900268501309E-2"/>
          <c:y val="7.1829629629629632E-2"/>
          <c:w val="0.89334148046309025"/>
          <c:h val="0.84791975308641976"/>
        </c:manualLayout>
      </c:layout>
      <c:lineChart>
        <c:grouping val="standard"/>
        <c:varyColors val="0"/>
        <c:ser>
          <c:idx val="0"/>
          <c:order val="0"/>
          <c:tx>
            <c:strRef>
              <c:f>'G19'!$A$3</c:f>
              <c:strCache>
                <c:ptCount val="1"/>
                <c:pt idx="0">
                  <c:v>VpMP 2/2019</c:v>
                </c:pt>
              </c:strCache>
            </c:strRef>
          </c:tx>
          <c:spPr>
            <a:ln w="25400" cap="rnd">
              <a:noFill/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'G19'!$B$3:$F$3</c:f>
              <c:numCache>
                <c:formatCode>0.0</c:formatCode>
                <c:ptCount val="5"/>
                <c:pt idx="3">
                  <c:v>4.0348430234782295</c:v>
                </c:pt>
                <c:pt idx="4">
                  <c:v>3.6951605120379538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48-44E4-AA6E-28BFCA434AFF}"/>
            </c:ext>
          </c:extLst>
        </c:ser>
        <c:ser>
          <c:idx val="3"/>
          <c:order val="1"/>
          <c:tx>
            <c:strRef>
              <c:f>'G19'!$A$4</c:f>
              <c:strCache>
                <c:ptCount val="1"/>
                <c:pt idx="0">
                  <c:v>MMF 10/2018</c:v>
                </c:pt>
              </c:strCache>
            </c:strRef>
          </c:tx>
          <c:spPr>
            <a:ln w="1270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'G19'!$B$4:$F$4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4.1399999999999997</c:v>
                </c:pt>
                <c:pt idx="4">
                  <c:v>3.8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48-44E4-AA6E-28BFCA434AFF}"/>
            </c:ext>
          </c:extLst>
        </c:ser>
        <c:ser>
          <c:idx val="4"/>
          <c:order val="2"/>
          <c:tx>
            <c:strRef>
              <c:f>'G19'!$A$5</c:f>
              <c:strCache>
                <c:ptCount val="1"/>
                <c:pt idx="0">
                  <c:v>MMF 4/2019 (v. rev. 10/2018)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'G19'!$B$5:$F$5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3.6909999999999998</c:v>
                </c:pt>
                <c:pt idx="4">
                  <c:v>3.46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48-44E4-AA6E-28BFCA434AFF}"/>
            </c:ext>
          </c:extLst>
        </c:ser>
        <c:ser>
          <c:idx val="5"/>
          <c:order val="3"/>
          <c:tx>
            <c:strRef>
              <c:f>'G19'!$A$6</c:f>
              <c:strCache>
                <c:ptCount val="1"/>
                <c:pt idx="0">
                  <c:v>EK 11/2018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'G19'!$B$6:$F$6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4.0999999999999996</c:v>
                </c:pt>
                <c:pt idx="4">
                  <c:v>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48-44E4-AA6E-28BFCA434AFF}"/>
            </c:ext>
          </c:extLst>
        </c:ser>
        <c:ser>
          <c:idx val="6"/>
          <c:order val="4"/>
          <c:tx>
            <c:strRef>
              <c:f>'G19'!$A$7</c:f>
              <c:strCache>
                <c:ptCount val="1"/>
                <c:pt idx="0">
                  <c:v>EK 5/2019 (v. rev. 11/2018)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'G19'!$B$7:$F$7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3.7821961090354108</c:v>
                </c:pt>
                <c:pt idx="4">
                  <c:v>3.3710166481411505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48-44E4-AA6E-28BFCA434AFF}"/>
            </c:ext>
          </c:extLst>
        </c:ser>
        <c:ser>
          <c:idx val="1"/>
          <c:order val="5"/>
          <c:tx>
            <c:strRef>
              <c:f>'G19'!$A$8</c:f>
              <c:strCache>
                <c:ptCount val="1"/>
                <c:pt idx="0">
                  <c:v>OECD 11/2018</c:v>
                </c:pt>
              </c:strCache>
            </c:strRef>
          </c:tx>
          <c:spPr>
            <a:ln w="12700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</a:ln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'G19'!$B$8:$F$8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4.3390000000000004</c:v>
                </c:pt>
                <c:pt idx="4">
                  <c:v>3.6040000000000001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948-44E4-AA6E-28BFCA434AFF}"/>
            </c:ext>
          </c:extLst>
        </c:ser>
        <c:ser>
          <c:idx val="2"/>
          <c:order val="6"/>
          <c:tx>
            <c:strRef>
              <c:f>'G19'!$A$9</c:f>
              <c:strCache>
                <c:ptCount val="1"/>
                <c:pt idx="0">
                  <c:v>OECD 5/2019 (v. rev. 11/2018)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'G19'!$B$9:$F$9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3.5044656147</c:v>
                </c:pt>
                <c:pt idx="4">
                  <c:v>3.4202340574000001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948-44E4-AA6E-28BFCA434AFF}"/>
            </c:ext>
          </c:extLst>
        </c:ser>
        <c:ser>
          <c:idx val="7"/>
          <c:order val="7"/>
          <c:tx>
            <c:strRef>
              <c:f>'G19'!$A$10</c:f>
              <c:strCache>
                <c:ptCount val="1"/>
                <c:pt idx="0">
                  <c:v>NBS 1/2019</c:v>
                </c:pt>
              </c:strCache>
            </c:strRef>
          </c:tx>
          <c:spPr>
            <a:ln w="12700">
              <a:solidFill>
                <a:sysClr val="window" lastClr="FFFFFF">
                  <a:lumMod val="75000"/>
                </a:sysClr>
              </a:solidFill>
              <a:prstDash val="dash"/>
            </a:ln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'G19'!$B$10:$F$10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4.1881692901757077</c:v>
                </c:pt>
                <c:pt idx="4">
                  <c:v>3.9521805492857425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948-44E4-AA6E-28BFCA434AFF}"/>
            </c:ext>
          </c:extLst>
        </c:ser>
        <c:ser>
          <c:idx val="8"/>
          <c:order val="8"/>
          <c:tx>
            <c:strRef>
              <c:f>'G19'!$A$11</c:f>
              <c:strCache>
                <c:ptCount val="1"/>
                <c:pt idx="0">
                  <c:v>NBS 3/2019 (v. rev. 1/2019)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'G19'!$B$11:$F$11</c:f>
              <c:numCache>
                <c:formatCode>0.0</c:formatCode>
                <c:ptCount val="5"/>
                <c:pt idx="0">
                  <c:v>3.1</c:v>
                </c:pt>
                <c:pt idx="1">
                  <c:v>3.1883410545346269</c:v>
                </c:pt>
                <c:pt idx="2">
                  <c:v>4.1090495825022941</c:v>
                </c:pt>
                <c:pt idx="3">
                  <c:v>3.4510001799060745</c:v>
                </c:pt>
                <c:pt idx="4">
                  <c:v>3.388322552742423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948-44E4-AA6E-28BFCA434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in val="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7164095228837135"/>
          <c:y val="0.5488961095052991"/>
          <c:w val="0.53218329190332692"/>
          <c:h val="0.32616950729260102"/>
        </c:manualLayout>
      </c:layout>
      <c:overlay val="0"/>
      <c:spPr>
        <a:solidFill>
          <a:sysClr val="window" lastClr="FFFFFF">
            <a:alpha val="67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8136482939632E-2"/>
          <c:y val="2.7777777777777776E-2"/>
          <c:w val="0.9141408573928258"/>
          <c:h val="0.8648228346456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'G01,G02'!$A$8</c:f>
              <c:strCache>
                <c:ptCount val="1"/>
                <c:pt idx="0">
                  <c:v>vplyv daňových opatrení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F2-42B7-BCB6-0CB0A12ACAC2}"/>
                </c:ext>
              </c:extLst>
            </c:dLbl>
            <c:dLbl>
              <c:idx val="1"/>
              <c:layout>
                <c:manualLayout>
                  <c:x val="-2.7777777777778798E-3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F2-42B7-BCB6-0CB0A12ACAC2}"/>
                </c:ext>
              </c:extLst>
            </c:dLbl>
            <c:dLbl>
              <c:idx val="2"/>
              <c:layout>
                <c:manualLayout>
                  <c:x val="-2.7777777777777779E-3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F2-42B7-BCB6-0CB0A12AC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'G01,G02'!$C$1:$E$1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'G01,G02'!$C$8:$E$8</c:f>
              <c:numCache>
                <c:formatCode>0.00</c:formatCode>
                <c:ptCount val="3"/>
                <c:pt idx="0">
                  <c:v>9.2549866554513693E-2</c:v>
                </c:pt>
                <c:pt idx="1">
                  <c:v>2.2793263475015646E-2</c:v>
                </c:pt>
                <c:pt idx="2">
                  <c:v>5.2849653366025207E-2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2B7-BCB6-0CB0A12ACAC2}"/>
            </c:ext>
          </c:extLst>
        </c:ser>
        <c:ser>
          <c:idx val="2"/>
          <c:order val="1"/>
          <c:tx>
            <c:strRef>
              <c:f>'G01,G02'!$A$9</c:f>
              <c:strCache>
                <c:ptCount val="1"/>
                <c:pt idx="0">
                  <c:v>vplyv výdavkových opatrení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rgbClr val="4BACC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0.22222185768445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1F-49AA-8BFE-7E2E4FEABB0C}"/>
                </c:ext>
              </c:extLst>
            </c:dLbl>
            <c:dLbl>
              <c:idx val="1"/>
              <c:layout>
                <c:manualLayout>
                  <c:x val="0"/>
                  <c:y val="-0.22222185768445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1F-49AA-8BFE-7E2E4FEABB0C}"/>
                </c:ext>
              </c:extLst>
            </c:dLbl>
            <c:dLbl>
              <c:idx val="2"/>
              <c:layout>
                <c:manualLayout>
                  <c:x val="8.3333333333333332E-3"/>
                  <c:y val="-0.13425889472149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1F-49AA-8BFE-7E2E4FEAB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BACC6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'G01,G02'!$C$1:$E$1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'G01,G02'!$C$9:$E$9</c:f>
              <c:numCache>
                <c:formatCode>0.00</c:formatCode>
                <c:ptCount val="3"/>
                <c:pt idx="0">
                  <c:v>-0.49422858149871018</c:v>
                </c:pt>
                <c:pt idx="1">
                  <c:v>-0.44647296768246036</c:v>
                </c:pt>
                <c:pt idx="2">
                  <c:v>-0.21273618032971342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2-42B7-BCB6-0CB0A12A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567568"/>
        <c:axId val="597560352"/>
      </c:barChart>
      <c:lineChart>
        <c:grouping val="stacked"/>
        <c:varyColors val="0"/>
        <c:ser>
          <c:idx val="3"/>
          <c:order val="2"/>
          <c:tx>
            <c:strRef>
              <c:f>'G01,G02'!$A$10</c:f>
              <c:strCache>
                <c:ptCount val="1"/>
                <c:pt idx="0">
                  <c:v>celkový vplyv</c:v>
                </c:pt>
              </c:strCache>
            </c:strRef>
          </c:tx>
          <c:spPr>
            <a:ln w="28575" cap="rnd">
              <a:solidFill>
                <a:srgbClr val="59595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95959"/>
              </a:solidFill>
              <a:ln w="9525">
                <a:solidFill>
                  <a:srgbClr val="595959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593066491688539E-2"/>
                  <c:y val="-4.857648002333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1F-49AA-8BFE-7E2E4FEAB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'G01,G02'!$C$10:$E$10</c:f>
              <c:numCache>
                <c:formatCode>0.00</c:formatCode>
                <c:ptCount val="3"/>
                <c:pt idx="0">
                  <c:v>-0.40167871494419649</c:v>
                </c:pt>
                <c:pt idx="1">
                  <c:v>-0.42367970420744472</c:v>
                </c:pt>
                <c:pt idx="2">
                  <c:v>-0.15988652696368821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F2-42B7-BCB6-0CB0A12A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567568"/>
        <c:axId val="597560352"/>
      </c:lineChart>
      <c:catAx>
        <c:axId val="59756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7560352"/>
        <c:crosses val="autoZero"/>
        <c:auto val="1"/>
        <c:lblAlgn val="ctr"/>
        <c:lblOffset val="100"/>
        <c:noMultiLvlLbl val="0"/>
      </c:catAx>
      <c:valAx>
        <c:axId val="597560352"/>
        <c:scaling>
          <c:orientation val="minMax"/>
          <c:max val="0.5"/>
          <c:min val="-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75675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48425196850392"/>
          <c:y val="0.73495261009040547"/>
          <c:w val="0.44569816272965879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8045404580836"/>
          <c:y val="3.2601626016260161E-2"/>
          <c:w val="0.75702245552639258"/>
          <c:h val="0.79210421867998204"/>
        </c:manualLayout>
      </c:layout>
      <c:lineChart>
        <c:grouping val="standard"/>
        <c:varyColors val="0"/>
        <c:ser>
          <c:idx val="1"/>
          <c:order val="0"/>
          <c:tx>
            <c:strRef>
              <c:f>'G20'!$A$3</c:f>
              <c:strCache>
                <c:ptCount val="1"/>
                <c:pt idx="0">
                  <c:v>Sentiment eurozóna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'G20'!$J$2:$BC$2</c:f>
              <c:strCache>
                <c:ptCount val="46"/>
                <c:pt idx="0">
                  <c:v>1Q08</c:v>
                </c:pt>
                <c:pt idx="1">
                  <c:v>2Q08</c:v>
                </c:pt>
                <c:pt idx="2">
                  <c:v>3Q08</c:v>
                </c:pt>
                <c:pt idx="3">
                  <c:v>4Q08</c:v>
                </c:pt>
                <c:pt idx="4">
                  <c:v>1Q09</c:v>
                </c:pt>
                <c:pt idx="5">
                  <c:v>2Q09</c:v>
                </c:pt>
                <c:pt idx="6">
                  <c:v>3Q09</c:v>
                </c:pt>
                <c:pt idx="7">
                  <c:v>4Q09</c:v>
                </c:pt>
                <c:pt idx="8">
                  <c:v>1Q10</c:v>
                </c:pt>
                <c:pt idx="9">
                  <c:v>2Q10</c:v>
                </c:pt>
                <c:pt idx="10">
                  <c:v>3Q10</c:v>
                </c:pt>
                <c:pt idx="11">
                  <c:v>4Q10</c:v>
                </c:pt>
                <c:pt idx="12">
                  <c:v>1Q11</c:v>
                </c:pt>
                <c:pt idx="13">
                  <c:v>2Q11</c:v>
                </c:pt>
                <c:pt idx="14">
                  <c:v>3Q11</c:v>
                </c:pt>
                <c:pt idx="15">
                  <c:v>4Q11</c:v>
                </c:pt>
                <c:pt idx="16">
                  <c:v>1Q12</c:v>
                </c:pt>
                <c:pt idx="17">
                  <c:v>2Q12</c:v>
                </c:pt>
                <c:pt idx="18">
                  <c:v>3Q12</c:v>
                </c:pt>
                <c:pt idx="19">
                  <c:v>4Q12</c:v>
                </c:pt>
                <c:pt idx="20">
                  <c:v>1Q13</c:v>
                </c:pt>
                <c:pt idx="21">
                  <c:v>2Q13</c:v>
                </c:pt>
                <c:pt idx="22">
                  <c:v>3Q13</c:v>
                </c:pt>
                <c:pt idx="23">
                  <c:v>4Q13</c:v>
                </c:pt>
                <c:pt idx="24">
                  <c:v>1Q14</c:v>
                </c:pt>
                <c:pt idx="25">
                  <c:v>2Q14</c:v>
                </c:pt>
                <c:pt idx="26">
                  <c:v>3Q14</c:v>
                </c:pt>
                <c:pt idx="27">
                  <c:v>4Q14</c:v>
                </c:pt>
                <c:pt idx="28">
                  <c:v>1Q15</c:v>
                </c:pt>
                <c:pt idx="29">
                  <c:v>2Q15</c:v>
                </c:pt>
                <c:pt idx="30">
                  <c:v>3Q15</c:v>
                </c:pt>
                <c:pt idx="31">
                  <c:v>4Q15</c:v>
                </c:pt>
                <c:pt idx="32">
                  <c:v>1Q16</c:v>
                </c:pt>
                <c:pt idx="33">
                  <c:v>2Q16</c:v>
                </c:pt>
                <c:pt idx="34">
                  <c:v>3Q16</c:v>
                </c:pt>
                <c:pt idx="35">
                  <c:v>4Q16</c:v>
                </c:pt>
                <c:pt idx="36">
                  <c:v>1Q17</c:v>
                </c:pt>
                <c:pt idx="37">
                  <c:v>2Q17</c:v>
                </c:pt>
                <c:pt idx="38">
                  <c:v>3Q17</c:v>
                </c:pt>
                <c:pt idx="39">
                  <c:v>4Q17</c:v>
                </c:pt>
                <c:pt idx="40">
                  <c:v>1Q18</c:v>
                </c:pt>
                <c:pt idx="41">
                  <c:v>2Q18</c:v>
                </c:pt>
                <c:pt idx="42">
                  <c:v>3Q18</c:v>
                </c:pt>
                <c:pt idx="43">
                  <c:v>4Q18</c:v>
                </c:pt>
                <c:pt idx="44">
                  <c:v>1Q19</c:v>
                </c:pt>
                <c:pt idx="45">
                  <c:v>2Q19</c:v>
                </c:pt>
              </c:strCache>
            </c:strRef>
          </c:cat>
          <c:val>
            <c:numRef>
              <c:f>'G20'!$J$3:$BC$3</c:f>
              <c:numCache>
                <c:formatCode>0</c:formatCode>
                <c:ptCount val="46"/>
                <c:pt idx="0">
                  <c:v>102.66666666666667</c:v>
                </c:pt>
                <c:pt idx="1">
                  <c:v>98.366666666666674</c:v>
                </c:pt>
                <c:pt idx="2">
                  <c:v>91.59999999999998</c:v>
                </c:pt>
                <c:pt idx="3">
                  <c:v>78.833333333333329</c:v>
                </c:pt>
                <c:pt idx="4">
                  <c:v>70.100000000000009</c:v>
                </c:pt>
                <c:pt idx="5">
                  <c:v>72.7</c:v>
                </c:pt>
                <c:pt idx="6">
                  <c:v>81.733333333333334</c:v>
                </c:pt>
                <c:pt idx="7">
                  <c:v>89.899999999999991</c:v>
                </c:pt>
                <c:pt idx="8">
                  <c:v>94.866666666666674</c:v>
                </c:pt>
                <c:pt idx="9">
                  <c:v>98.066666666666663</c:v>
                </c:pt>
                <c:pt idx="10">
                  <c:v>100.23333333333335</c:v>
                </c:pt>
                <c:pt idx="11">
                  <c:v>103.63333333333333</c:v>
                </c:pt>
                <c:pt idx="12">
                  <c:v>105.86666666666667</c:v>
                </c:pt>
                <c:pt idx="13">
                  <c:v>103.43333333333334</c:v>
                </c:pt>
                <c:pt idx="14">
                  <c:v>97.233333333333334</c:v>
                </c:pt>
                <c:pt idx="15">
                  <c:v>92.966666666666654</c:v>
                </c:pt>
                <c:pt idx="16">
                  <c:v>93.466666666666654</c:v>
                </c:pt>
                <c:pt idx="17">
                  <c:v>90.59999999999998</c:v>
                </c:pt>
                <c:pt idx="18">
                  <c:v>86.2</c:v>
                </c:pt>
                <c:pt idx="19">
                  <c:v>85.333333333333329</c:v>
                </c:pt>
                <c:pt idx="20">
                  <c:v>88.3</c:v>
                </c:pt>
                <c:pt idx="21">
                  <c:v>87.933333333333323</c:v>
                </c:pt>
                <c:pt idx="22">
                  <c:v>92.466666666666654</c:v>
                </c:pt>
                <c:pt idx="23">
                  <c:v>96.933333333333337</c:v>
                </c:pt>
                <c:pt idx="24">
                  <c:v>99.633333333333326</c:v>
                </c:pt>
                <c:pt idx="25">
                  <c:v>100.36666666666667</c:v>
                </c:pt>
                <c:pt idx="26">
                  <c:v>99.5</c:v>
                </c:pt>
                <c:pt idx="27">
                  <c:v>99.333333333333329</c:v>
                </c:pt>
                <c:pt idx="28">
                  <c:v>101</c:v>
                </c:pt>
                <c:pt idx="29">
                  <c:v>102.56666666666666</c:v>
                </c:pt>
                <c:pt idx="30">
                  <c:v>103.66666666666667</c:v>
                </c:pt>
                <c:pt idx="31">
                  <c:v>105.36666666666667</c:v>
                </c:pt>
                <c:pt idx="32">
                  <c:v>103.5</c:v>
                </c:pt>
                <c:pt idx="33">
                  <c:v>103.5</c:v>
                </c:pt>
                <c:pt idx="34">
                  <c:v>103.56666666666666</c:v>
                </c:pt>
                <c:pt idx="35">
                  <c:v>105.93333333333334</c:v>
                </c:pt>
                <c:pt idx="36">
                  <c:v>106.8</c:v>
                </c:pt>
                <c:pt idx="37">
                  <c:v>108.73333333333333</c:v>
                </c:pt>
                <c:pt idx="38">
                  <c:v>111.36666666666667</c:v>
                </c:pt>
                <c:pt idx="39">
                  <c:v>113.66666666666667</c:v>
                </c:pt>
                <c:pt idx="40">
                  <c:v>113.2</c:v>
                </c:pt>
                <c:pt idx="41">
                  <c:v>111.83333333333333</c:v>
                </c:pt>
                <c:pt idx="42">
                  <c:v>110.86666666666667</c:v>
                </c:pt>
                <c:pt idx="43">
                  <c:v>108.86666666666667</c:v>
                </c:pt>
                <c:pt idx="44">
                  <c:v>106.03333333333335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F-405E-BF61-D294AF93C400}"/>
            </c:ext>
          </c:extLst>
        </c:ser>
        <c:ser>
          <c:idx val="4"/>
          <c:order val="1"/>
          <c:tx>
            <c:strRef>
              <c:f>'G20'!$A$4</c:f>
              <c:strCache>
                <c:ptCount val="1"/>
                <c:pt idx="0">
                  <c:v>Sentiment Slovensko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'G20'!$J$2:$BC$2</c:f>
              <c:strCache>
                <c:ptCount val="46"/>
                <c:pt idx="0">
                  <c:v>1Q08</c:v>
                </c:pt>
                <c:pt idx="1">
                  <c:v>2Q08</c:v>
                </c:pt>
                <c:pt idx="2">
                  <c:v>3Q08</c:v>
                </c:pt>
                <c:pt idx="3">
                  <c:v>4Q08</c:v>
                </c:pt>
                <c:pt idx="4">
                  <c:v>1Q09</c:v>
                </c:pt>
                <c:pt idx="5">
                  <c:v>2Q09</c:v>
                </c:pt>
                <c:pt idx="6">
                  <c:v>3Q09</c:v>
                </c:pt>
                <c:pt idx="7">
                  <c:v>4Q09</c:v>
                </c:pt>
                <c:pt idx="8">
                  <c:v>1Q10</c:v>
                </c:pt>
                <c:pt idx="9">
                  <c:v>2Q10</c:v>
                </c:pt>
                <c:pt idx="10">
                  <c:v>3Q10</c:v>
                </c:pt>
                <c:pt idx="11">
                  <c:v>4Q10</c:v>
                </c:pt>
                <c:pt idx="12">
                  <c:v>1Q11</c:v>
                </c:pt>
                <c:pt idx="13">
                  <c:v>2Q11</c:v>
                </c:pt>
                <c:pt idx="14">
                  <c:v>3Q11</c:v>
                </c:pt>
                <c:pt idx="15">
                  <c:v>4Q11</c:v>
                </c:pt>
                <c:pt idx="16">
                  <c:v>1Q12</c:v>
                </c:pt>
                <c:pt idx="17">
                  <c:v>2Q12</c:v>
                </c:pt>
                <c:pt idx="18">
                  <c:v>3Q12</c:v>
                </c:pt>
                <c:pt idx="19">
                  <c:v>4Q12</c:v>
                </c:pt>
                <c:pt idx="20">
                  <c:v>1Q13</c:v>
                </c:pt>
                <c:pt idx="21">
                  <c:v>2Q13</c:v>
                </c:pt>
                <c:pt idx="22">
                  <c:v>3Q13</c:v>
                </c:pt>
                <c:pt idx="23">
                  <c:v>4Q13</c:v>
                </c:pt>
                <c:pt idx="24">
                  <c:v>1Q14</c:v>
                </c:pt>
                <c:pt idx="25">
                  <c:v>2Q14</c:v>
                </c:pt>
                <c:pt idx="26">
                  <c:v>3Q14</c:v>
                </c:pt>
                <c:pt idx="27">
                  <c:v>4Q14</c:v>
                </c:pt>
                <c:pt idx="28">
                  <c:v>1Q15</c:v>
                </c:pt>
                <c:pt idx="29">
                  <c:v>2Q15</c:v>
                </c:pt>
                <c:pt idx="30">
                  <c:v>3Q15</c:v>
                </c:pt>
                <c:pt idx="31">
                  <c:v>4Q15</c:v>
                </c:pt>
                <c:pt idx="32">
                  <c:v>1Q16</c:v>
                </c:pt>
                <c:pt idx="33">
                  <c:v>2Q16</c:v>
                </c:pt>
                <c:pt idx="34">
                  <c:v>3Q16</c:v>
                </c:pt>
                <c:pt idx="35">
                  <c:v>4Q16</c:v>
                </c:pt>
                <c:pt idx="36">
                  <c:v>1Q17</c:v>
                </c:pt>
                <c:pt idx="37">
                  <c:v>2Q17</c:v>
                </c:pt>
                <c:pt idx="38">
                  <c:v>3Q17</c:v>
                </c:pt>
                <c:pt idx="39">
                  <c:v>4Q17</c:v>
                </c:pt>
                <c:pt idx="40">
                  <c:v>1Q18</c:v>
                </c:pt>
                <c:pt idx="41">
                  <c:v>2Q18</c:v>
                </c:pt>
                <c:pt idx="42">
                  <c:v>3Q18</c:v>
                </c:pt>
                <c:pt idx="43">
                  <c:v>4Q18</c:v>
                </c:pt>
                <c:pt idx="44">
                  <c:v>1Q19</c:v>
                </c:pt>
                <c:pt idx="45">
                  <c:v>2Q19</c:v>
                </c:pt>
              </c:strCache>
            </c:strRef>
          </c:cat>
          <c:val>
            <c:numRef>
              <c:f>'G20'!$J$4:$BC$4</c:f>
              <c:numCache>
                <c:formatCode>#,##0</c:formatCode>
                <c:ptCount val="46"/>
                <c:pt idx="0">
                  <c:v>108.56666666666666</c:v>
                </c:pt>
                <c:pt idx="1">
                  <c:v>102.46666666666668</c:v>
                </c:pt>
                <c:pt idx="2">
                  <c:v>102.8</c:v>
                </c:pt>
                <c:pt idx="3">
                  <c:v>86.733333333333334</c:v>
                </c:pt>
                <c:pt idx="4">
                  <c:v>74.166666666666671</c:v>
                </c:pt>
                <c:pt idx="5">
                  <c:v>67.133333333333326</c:v>
                </c:pt>
                <c:pt idx="6">
                  <c:v>77.333333333333329</c:v>
                </c:pt>
                <c:pt idx="7">
                  <c:v>87.2</c:v>
                </c:pt>
                <c:pt idx="8">
                  <c:v>95.466666666666654</c:v>
                </c:pt>
                <c:pt idx="9">
                  <c:v>96.833333333333329</c:v>
                </c:pt>
                <c:pt idx="10">
                  <c:v>98.866666666666674</c:v>
                </c:pt>
                <c:pt idx="11">
                  <c:v>101.40000000000002</c:v>
                </c:pt>
                <c:pt idx="12">
                  <c:v>103</c:v>
                </c:pt>
                <c:pt idx="13">
                  <c:v>100.33333333333333</c:v>
                </c:pt>
                <c:pt idx="14">
                  <c:v>94.166666666666671</c:v>
                </c:pt>
                <c:pt idx="15">
                  <c:v>94.266666666666666</c:v>
                </c:pt>
                <c:pt idx="16">
                  <c:v>95.833333333333329</c:v>
                </c:pt>
                <c:pt idx="17">
                  <c:v>97.533333333333346</c:v>
                </c:pt>
                <c:pt idx="18">
                  <c:v>91.966666666666654</c:v>
                </c:pt>
                <c:pt idx="19">
                  <c:v>85.7</c:v>
                </c:pt>
                <c:pt idx="20">
                  <c:v>87.2</c:v>
                </c:pt>
                <c:pt idx="21">
                  <c:v>87.366666666666674</c:v>
                </c:pt>
                <c:pt idx="22">
                  <c:v>88.166666666666671</c:v>
                </c:pt>
                <c:pt idx="23">
                  <c:v>93.600000000000009</c:v>
                </c:pt>
                <c:pt idx="24">
                  <c:v>94.766666666666666</c:v>
                </c:pt>
                <c:pt idx="25">
                  <c:v>99.933333333333337</c:v>
                </c:pt>
                <c:pt idx="26">
                  <c:v>101.56666666666666</c:v>
                </c:pt>
                <c:pt idx="27">
                  <c:v>101.93333333333332</c:v>
                </c:pt>
                <c:pt idx="28">
                  <c:v>100.96666666666665</c:v>
                </c:pt>
                <c:pt idx="29">
                  <c:v>101.23333333333333</c:v>
                </c:pt>
                <c:pt idx="30">
                  <c:v>99.233333333333334</c:v>
                </c:pt>
                <c:pt idx="31">
                  <c:v>100.16666666666667</c:v>
                </c:pt>
                <c:pt idx="32">
                  <c:v>103.39999999999999</c:v>
                </c:pt>
                <c:pt idx="33">
                  <c:v>98.899999999999991</c:v>
                </c:pt>
                <c:pt idx="34">
                  <c:v>102.5</c:v>
                </c:pt>
                <c:pt idx="35">
                  <c:v>103.03333333333335</c:v>
                </c:pt>
                <c:pt idx="36">
                  <c:v>104.60000000000001</c:v>
                </c:pt>
                <c:pt idx="37">
                  <c:v>101.36666666666667</c:v>
                </c:pt>
                <c:pt idx="38">
                  <c:v>104.06666666666666</c:v>
                </c:pt>
                <c:pt idx="39">
                  <c:v>103.5</c:v>
                </c:pt>
                <c:pt idx="40">
                  <c:v>103.16666666666667</c:v>
                </c:pt>
                <c:pt idx="41">
                  <c:v>102.10000000000001</c:v>
                </c:pt>
                <c:pt idx="42">
                  <c:v>98.333333333333329</c:v>
                </c:pt>
                <c:pt idx="43">
                  <c:v>97.766666666666666</c:v>
                </c:pt>
                <c:pt idx="44">
                  <c:v>98.3</c:v>
                </c:pt>
                <c:pt idx="45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F-405E-BF61-D294AF93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175024"/>
        <c:axId val="372168752"/>
      </c:lineChart>
      <c:lineChart>
        <c:grouping val="standard"/>
        <c:varyColors val="0"/>
        <c:ser>
          <c:idx val="6"/>
          <c:order val="2"/>
          <c:tx>
            <c:strRef>
              <c:f>'G20'!$A$5</c:f>
              <c:strCache>
                <c:ptCount val="1"/>
                <c:pt idx="0">
                  <c:v>   Spotrebitelia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'G20'!$J$2:$BC$2</c:f>
              <c:strCache>
                <c:ptCount val="46"/>
                <c:pt idx="0">
                  <c:v>1Q08</c:v>
                </c:pt>
                <c:pt idx="1">
                  <c:v>2Q08</c:v>
                </c:pt>
                <c:pt idx="2">
                  <c:v>3Q08</c:v>
                </c:pt>
                <c:pt idx="3">
                  <c:v>4Q08</c:v>
                </c:pt>
                <c:pt idx="4">
                  <c:v>1Q09</c:v>
                </c:pt>
                <c:pt idx="5">
                  <c:v>2Q09</c:v>
                </c:pt>
                <c:pt idx="6">
                  <c:v>3Q09</c:v>
                </c:pt>
                <c:pt idx="7">
                  <c:v>4Q09</c:v>
                </c:pt>
                <c:pt idx="8">
                  <c:v>1Q10</c:v>
                </c:pt>
                <c:pt idx="9">
                  <c:v>2Q10</c:v>
                </c:pt>
                <c:pt idx="10">
                  <c:v>3Q10</c:v>
                </c:pt>
                <c:pt idx="11">
                  <c:v>4Q10</c:v>
                </c:pt>
                <c:pt idx="12">
                  <c:v>1Q11</c:v>
                </c:pt>
                <c:pt idx="13">
                  <c:v>2Q11</c:v>
                </c:pt>
                <c:pt idx="14">
                  <c:v>3Q11</c:v>
                </c:pt>
                <c:pt idx="15">
                  <c:v>4Q11</c:v>
                </c:pt>
                <c:pt idx="16">
                  <c:v>1Q12</c:v>
                </c:pt>
                <c:pt idx="17">
                  <c:v>2Q12</c:v>
                </c:pt>
                <c:pt idx="18">
                  <c:v>3Q12</c:v>
                </c:pt>
                <c:pt idx="19">
                  <c:v>4Q12</c:v>
                </c:pt>
                <c:pt idx="20">
                  <c:v>1Q13</c:v>
                </c:pt>
                <c:pt idx="21">
                  <c:v>2Q13</c:v>
                </c:pt>
                <c:pt idx="22">
                  <c:v>3Q13</c:v>
                </c:pt>
                <c:pt idx="23">
                  <c:v>4Q13</c:v>
                </c:pt>
                <c:pt idx="24">
                  <c:v>1Q14</c:v>
                </c:pt>
                <c:pt idx="25">
                  <c:v>2Q14</c:v>
                </c:pt>
                <c:pt idx="26">
                  <c:v>3Q14</c:v>
                </c:pt>
                <c:pt idx="27">
                  <c:v>4Q14</c:v>
                </c:pt>
                <c:pt idx="28">
                  <c:v>1Q15</c:v>
                </c:pt>
                <c:pt idx="29">
                  <c:v>2Q15</c:v>
                </c:pt>
                <c:pt idx="30">
                  <c:v>3Q15</c:v>
                </c:pt>
                <c:pt idx="31">
                  <c:v>4Q15</c:v>
                </c:pt>
                <c:pt idx="32">
                  <c:v>1Q16</c:v>
                </c:pt>
                <c:pt idx="33">
                  <c:v>2Q16</c:v>
                </c:pt>
                <c:pt idx="34">
                  <c:v>3Q16</c:v>
                </c:pt>
                <c:pt idx="35">
                  <c:v>4Q16</c:v>
                </c:pt>
                <c:pt idx="36">
                  <c:v>1Q17</c:v>
                </c:pt>
                <c:pt idx="37">
                  <c:v>2Q17</c:v>
                </c:pt>
                <c:pt idx="38">
                  <c:v>3Q17</c:v>
                </c:pt>
                <c:pt idx="39">
                  <c:v>4Q17</c:v>
                </c:pt>
                <c:pt idx="40">
                  <c:v>1Q18</c:v>
                </c:pt>
                <c:pt idx="41">
                  <c:v>2Q18</c:v>
                </c:pt>
                <c:pt idx="42">
                  <c:v>3Q18</c:v>
                </c:pt>
                <c:pt idx="43">
                  <c:v>4Q18</c:v>
                </c:pt>
                <c:pt idx="44">
                  <c:v>1Q19</c:v>
                </c:pt>
                <c:pt idx="45">
                  <c:v>2Q19</c:v>
                </c:pt>
              </c:strCache>
            </c:strRef>
          </c:cat>
          <c:val>
            <c:numRef>
              <c:f>'G20'!$J$5:$BC$5</c:f>
              <c:numCache>
                <c:formatCode>#,##0</c:formatCode>
                <c:ptCount val="46"/>
                <c:pt idx="0">
                  <c:v>-8.8333333333333339</c:v>
                </c:pt>
                <c:pt idx="1">
                  <c:v>-12.9</c:v>
                </c:pt>
                <c:pt idx="2">
                  <c:v>-12.1</c:v>
                </c:pt>
                <c:pt idx="3">
                  <c:v>-15.866666666666667</c:v>
                </c:pt>
                <c:pt idx="4">
                  <c:v>-28.399999999999995</c:v>
                </c:pt>
                <c:pt idx="5">
                  <c:v>-32.06666666666667</c:v>
                </c:pt>
                <c:pt idx="6">
                  <c:v>-27.966666666666669</c:v>
                </c:pt>
                <c:pt idx="7">
                  <c:v>-26.133333333333336</c:v>
                </c:pt>
                <c:pt idx="8">
                  <c:v>-19.099999999999998</c:v>
                </c:pt>
                <c:pt idx="9">
                  <c:v>-18.099999999999998</c:v>
                </c:pt>
                <c:pt idx="10">
                  <c:v>-20.2</c:v>
                </c:pt>
                <c:pt idx="11">
                  <c:v>-22.766666666666666</c:v>
                </c:pt>
                <c:pt idx="12">
                  <c:v>-25.099999999999998</c:v>
                </c:pt>
                <c:pt idx="13">
                  <c:v>-26.133333333333336</c:v>
                </c:pt>
                <c:pt idx="14">
                  <c:v>-26.033333333333331</c:v>
                </c:pt>
                <c:pt idx="15">
                  <c:v>-32.666666666666664</c:v>
                </c:pt>
                <c:pt idx="16">
                  <c:v>-31.666666666666668</c:v>
                </c:pt>
                <c:pt idx="17">
                  <c:v>-24.533333333333331</c:v>
                </c:pt>
                <c:pt idx="18">
                  <c:v>-27.933333333333334</c:v>
                </c:pt>
                <c:pt idx="19">
                  <c:v>-30.233333333333331</c:v>
                </c:pt>
                <c:pt idx="20">
                  <c:v>-28</c:v>
                </c:pt>
                <c:pt idx="21">
                  <c:v>-28.266666666666666</c:v>
                </c:pt>
                <c:pt idx="22">
                  <c:v>-23.666666666666668</c:v>
                </c:pt>
                <c:pt idx="23">
                  <c:v>-18.733333333333334</c:v>
                </c:pt>
                <c:pt idx="24">
                  <c:v>-15.5</c:v>
                </c:pt>
                <c:pt idx="25">
                  <c:v>-13.866666666666665</c:v>
                </c:pt>
                <c:pt idx="26">
                  <c:v>-14.733333333333334</c:v>
                </c:pt>
                <c:pt idx="27">
                  <c:v>-11.4</c:v>
                </c:pt>
                <c:pt idx="28">
                  <c:v>-9.5</c:v>
                </c:pt>
                <c:pt idx="29">
                  <c:v>-11.833333333333334</c:v>
                </c:pt>
                <c:pt idx="30">
                  <c:v>-13.366666666666667</c:v>
                </c:pt>
                <c:pt idx="31">
                  <c:v>-9.4333333333333318</c:v>
                </c:pt>
                <c:pt idx="32">
                  <c:v>-8.8000000000000007</c:v>
                </c:pt>
                <c:pt idx="33">
                  <c:v>-9.7333333333333325</c:v>
                </c:pt>
                <c:pt idx="34">
                  <c:v>-9.6666666666666661</c:v>
                </c:pt>
                <c:pt idx="35">
                  <c:v>-7.2</c:v>
                </c:pt>
                <c:pt idx="36">
                  <c:v>-8.6333333333333329</c:v>
                </c:pt>
                <c:pt idx="37">
                  <c:v>-8.2666666666666675</c:v>
                </c:pt>
                <c:pt idx="38">
                  <c:v>-8.2666666666666675</c:v>
                </c:pt>
                <c:pt idx="39">
                  <c:v>-7.8</c:v>
                </c:pt>
                <c:pt idx="40">
                  <c:v>-7.833333333333333</c:v>
                </c:pt>
                <c:pt idx="41">
                  <c:v>-9.2333333333333343</c:v>
                </c:pt>
                <c:pt idx="42">
                  <c:v>-7.8</c:v>
                </c:pt>
                <c:pt idx="43">
                  <c:v>-7.833333333333333</c:v>
                </c:pt>
                <c:pt idx="44">
                  <c:v>-8.9</c:v>
                </c:pt>
                <c:pt idx="45">
                  <c:v>-8.1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F-405E-BF61-D294AF93C400}"/>
            </c:ext>
          </c:extLst>
        </c:ser>
        <c:ser>
          <c:idx val="0"/>
          <c:order val="3"/>
          <c:tx>
            <c:strRef>
              <c:f>'G20'!$A$6</c:f>
              <c:strCache>
                <c:ptCount val="1"/>
                <c:pt idx="0">
                  <c:v>   Priemysel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'G20'!$J$2:$BC$2</c:f>
              <c:strCache>
                <c:ptCount val="46"/>
                <c:pt idx="0">
                  <c:v>1Q08</c:v>
                </c:pt>
                <c:pt idx="1">
                  <c:v>2Q08</c:v>
                </c:pt>
                <c:pt idx="2">
                  <c:v>3Q08</c:v>
                </c:pt>
                <c:pt idx="3">
                  <c:v>4Q08</c:v>
                </c:pt>
                <c:pt idx="4">
                  <c:v>1Q09</c:v>
                </c:pt>
                <c:pt idx="5">
                  <c:v>2Q09</c:v>
                </c:pt>
                <c:pt idx="6">
                  <c:v>3Q09</c:v>
                </c:pt>
                <c:pt idx="7">
                  <c:v>4Q09</c:v>
                </c:pt>
                <c:pt idx="8">
                  <c:v>1Q10</c:v>
                </c:pt>
                <c:pt idx="9">
                  <c:v>2Q10</c:v>
                </c:pt>
                <c:pt idx="10">
                  <c:v>3Q10</c:v>
                </c:pt>
                <c:pt idx="11">
                  <c:v>4Q10</c:v>
                </c:pt>
                <c:pt idx="12">
                  <c:v>1Q11</c:v>
                </c:pt>
                <c:pt idx="13">
                  <c:v>2Q11</c:v>
                </c:pt>
                <c:pt idx="14">
                  <c:v>3Q11</c:v>
                </c:pt>
                <c:pt idx="15">
                  <c:v>4Q11</c:v>
                </c:pt>
                <c:pt idx="16">
                  <c:v>1Q12</c:v>
                </c:pt>
                <c:pt idx="17">
                  <c:v>2Q12</c:v>
                </c:pt>
                <c:pt idx="18">
                  <c:v>3Q12</c:v>
                </c:pt>
                <c:pt idx="19">
                  <c:v>4Q12</c:v>
                </c:pt>
                <c:pt idx="20">
                  <c:v>1Q13</c:v>
                </c:pt>
                <c:pt idx="21">
                  <c:v>2Q13</c:v>
                </c:pt>
                <c:pt idx="22">
                  <c:v>3Q13</c:v>
                </c:pt>
                <c:pt idx="23">
                  <c:v>4Q13</c:v>
                </c:pt>
                <c:pt idx="24">
                  <c:v>1Q14</c:v>
                </c:pt>
                <c:pt idx="25">
                  <c:v>2Q14</c:v>
                </c:pt>
                <c:pt idx="26">
                  <c:v>3Q14</c:v>
                </c:pt>
                <c:pt idx="27">
                  <c:v>4Q14</c:v>
                </c:pt>
                <c:pt idx="28">
                  <c:v>1Q15</c:v>
                </c:pt>
                <c:pt idx="29">
                  <c:v>2Q15</c:v>
                </c:pt>
                <c:pt idx="30">
                  <c:v>3Q15</c:v>
                </c:pt>
                <c:pt idx="31">
                  <c:v>4Q15</c:v>
                </c:pt>
                <c:pt idx="32">
                  <c:v>1Q16</c:v>
                </c:pt>
                <c:pt idx="33">
                  <c:v>2Q16</c:v>
                </c:pt>
                <c:pt idx="34">
                  <c:v>3Q16</c:v>
                </c:pt>
                <c:pt idx="35">
                  <c:v>4Q16</c:v>
                </c:pt>
                <c:pt idx="36">
                  <c:v>1Q17</c:v>
                </c:pt>
                <c:pt idx="37">
                  <c:v>2Q17</c:v>
                </c:pt>
                <c:pt idx="38">
                  <c:v>3Q17</c:v>
                </c:pt>
                <c:pt idx="39">
                  <c:v>4Q17</c:v>
                </c:pt>
                <c:pt idx="40">
                  <c:v>1Q18</c:v>
                </c:pt>
                <c:pt idx="41">
                  <c:v>2Q18</c:v>
                </c:pt>
                <c:pt idx="42">
                  <c:v>3Q18</c:v>
                </c:pt>
                <c:pt idx="43">
                  <c:v>4Q18</c:v>
                </c:pt>
                <c:pt idx="44">
                  <c:v>1Q19</c:v>
                </c:pt>
                <c:pt idx="45">
                  <c:v>2Q19</c:v>
                </c:pt>
              </c:strCache>
            </c:strRef>
          </c:cat>
          <c:val>
            <c:numRef>
              <c:f>'G20'!$J$6:$BC$6</c:f>
              <c:numCache>
                <c:formatCode>0</c:formatCode>
                <c:ptCount val="46"/>
                <c:pt idx="0">
                  <c:v>4.8999999999999995</c:v>
                </c:pt>
                <c:pt idx="1">
                  <c:v>-1.2333333333333334</c:v>
                </c:pt>
                <c:pt idx="2">
                  <c:v>-0.73333333333333339</c:v>
                </c:pt>
                <c:pt idx="3">
                  <c:v>-21.233333333333331</c:v>
                </c:pt>
                <c:pt idx="4">
                  <c:v>-29.466666666666669</c:v>
                </c:pt>
                <c:pt idx="5">
                  <c:v>-26.133333333333336</c:v>
                </c:pt>
                <c:pt idx="6">
                  <c:v>-11.566666666666665</c:v>
                </c:pt>
                <c:pt idx="7">
                  <c:v>-3.6333333333333329</c:v>
                </c:pt>
                <c:pt idx="8">
                  <c:v>-0.23333333333333309</c:v>
                </c:pt>
                <c:pt idx="9">
                  <c:v>0.20000000000000004</c:v>
                </c:pt>
                <c:pt idx="10">
                  <c:v>2.7000000000000006</c:v>
                </c:pt>
                <c:pt idx="11">
                  <c:v>5.0666666666666664</c:v>
                </c:pt>
                <c:pt idx="12">
                  <c:v>10.9</c:v>
                </c:pt>
                <c:pt idx="13">
                  <c:v>2.3666666666666671</c:v>
                </c:pt>
                <c:pt idx="14">
                  <c:v>-2.6</c:v>
                </c:pt>
                <c:pt idx="15">
                  <c:v>2</c:v>
                </c:pt>
                <c:pt idx="16">
                  <c:v>2.6333333333333333</c:v>
                </c:pt>
                <c:pt idx="17">
                  <c:v>4.5</c:v>
                </c:pt>
                <c:pt idx="18">
                  <c:v>-3.2333333333333329</c:v>
                </c:pt>
                <c:pt idx="19">
                  <c:v>-12.533333333333333</c:v>
                </c:pt>
                <c:pt idx="20">
                  <c:v>-9</c:v>
                </c:pt>
                <c:pt idx="21">
                  <c:v>-3.5</c:v>
                </c:pt>
                <c:pt idx="22">
                  <c:v>-4.3</c:v>
                </c:pt>
                <c:pt idx="23">
                  <c:v>0.49999999999999994</c:v>
                </c:pt>
                <c:pt idx="24">
                  <c:v>-1.3333333333333333</c:v>
                </c:pt>
                <c:pt idx="25">
                  <c:v>0.40000000000000008</c:v>
                </c:pt>
                <c:pt idx="26">
                  <c:v>5.1333333333333337</c:v>
                </c:pt>
                <c:pt idx="27">
                  <c:v>4.2</c:v>
                </c:pt>
                <c:pt idx="28">
                  <c:v>4.1333333333333337</c:v>
                </c:pt>
                <c:pt idx="29">
                  <c:v>3.6333333333333333</c:v>
                </c:pt>
                <c:pt idx="30">
                  <c:v>1.2333333333333332</c:v>
                </c:pt>
                <c:pt idx="31">
                  <c:v>1.3000000000000003</c:v>
                </c:pt>
                <c:pt idx="32">
                  <c:v>9.2999999999999989</c:v>
                </c:pt>
                <c:pt idx="33">
                  <c:v>2.8333333333333335</c:v>
                </c:pt>
                <c:pt idx="34">
                  <c:v>5.3000000000000007</c:v>
                </c:pt>
                <c:pt idx="35">
                  <c:v>2.3000000000000003</c:v>
                </c:pt>
                <c:pt idx="36">
                  <c:v>8.3666666666666654</c:v>
                </c:pt>
                <c:pt idx="37">
                  <c:v>0.43333333333333335</c:v>
                </c:pt>
                <c:pt idx="38">
                  <c:v>2.4333333333333331</c:v>
                </c:pt>
                <c:pt idx="39">
                  <c:v>5.9666666666666659</c:v>
                </c:pt>
                <c:pt idx="40">
                  <c:v>4.1333333333333329</c:v>
                </c:pt>
                <c:pt idx="41">
                  <c:v>3.2999999999999994</c:v>
                </c:pt>
                <c:pt idx="42">
                  <c:v>1.3666666666666665</c:v>
                </c:pt>
                <c:pt idx="43">
                  <c:v>1.1333333333333335</c:v>
                </c:pt>
                <c:pt idx="44">
                  <c:v>-1.2</c:v>
                </c:pt>
                <c:pt idx="45">
                  <c:v>-9.6499999999999986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DF-405E-BF61-D294AF93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72832"/>
        <c:axId val="793988864"/>
      </c:lineChart>
      <c:catAx>
        <c:axId val="37217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72168752"/>
        <c:crosses val="autoZero"/>
        <c:auto val="1"/>
        <c:lblAlgn val="ctr"/>
        <c:lblOffset val="100"/>
        <c:noMultiLvlLbl val="0"/>
      </c:catAx>
      <c:valAx>
        <c:axId val="3721687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index (dlh. priemer =100)</a:t>
                </a:r>
              </a:p>
            </c:rich>
          </c:tx>
          <c:layout>
            <c:manualLayout>
              <c:xMode val="edge"/>
              <c:yMode val="edge"/>
              <c:x val="0"/>
              <c:y val="2.249503872991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72175024"/>
        <c:crosses val="autoZero"/>
        <c:crossBetween val="between"/>
      </c:valAx>
      <c:valAx>
        <c:axId val="793988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bilancia nálad</a:t>
                </a:r>
                <a:r>
                  <a:rPr lang="sk-SK" baseline="0"/>
                  <a:t> (spotrebitelia, priemysel)</a:t>
                </a:r>
              </a:p>
            </c:rich>
          </c:tx>
          <c:layout>
            <c:manualLayout>
              <c:xMode val="edge"/>
              <c:yMode val="edge"/>
              <c:x val="0.95226890756302518"/>
              <c:y val="2.48151487089540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98172832"/>
        <c:crosses val="max"/>
        <c:crossBetween val="between"/>
      </c:valAx>
      <c:catAx>
        <c:axId val="159817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988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848052027323223"/>
          <c:y val="0.61713098881240469"/>
          <c:w val="0.46395720619489161"/>
          <c:h val="0.19998487255124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580453692863539E-2"/>
          <c:y val="4.3231932110644807E-2"/>
          <c:w val="0.80889061457507216"/>
          <c:h val="0.81541654107445105"/>
        </c:manualLayout>
      </c:layout>
      <c:areaChart>
        <c:grouping val="standard"/>
        <c:varyColors val="0"/>
        <c:ser>
          <c:idx val="1"/>
          <c:order val="0"/>
          <c:tx>
            <c:strRef>
              <c:f>'G21'!$A$3</c:f>
              <c:strCache>
                <c:ptCount val="1"/>
                <c:pt idx="0">
                  <c:v>Nedostatočný dopyt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'G21'!$G$2:$BO$2</c:f>
              <c:strCache>
                <c:ptCount val="61"/>
                <c:pt idx="0">
                  <c:v>2Q04</c:v>
                </c:pt>
                <c:pt idx="1">
                  <c:v>3Q04</c:v>
                </c:pt>
                <c:pt idx="2">
                  <c:v>4Q04</c:v>
                </c:pt>
                <c:pt idx="3">
                  <c:v>1Q05</c:v>
                </c:pt>
                <c:pt idx="4">
                  <c:v>2Q05</c:v>
                </c:pt>
                <c:pt idx="5">
                  <c:v>3Q05</c:v>
                </c:pt>
                <c:pt idx="6">
                  <c:v>4Q05</c:v>
                </c:pt>
                <c:pt idx="7">
                  <c:v>1Q06</c:v>
                </c:pt>
                <c:pt idx="8">
                  <c:v>2Q06</c:v>
                </c:pt>
                <c:pt idx="9">
                  <c:v>3Q06</c:v>
                </c:pt>
                <c:pt idx="10">
                  <c:v>4Q06</c:v>
                </c:pt>
                <c:pt idx="11">
                  <c:v>1Q07</c:v>
                </c:pt>
                <c:pt idx="12">
                  <c:v>2Q07</c:v>
                </c:pt>
                <c:pt idx="13">
                  <c:v>3Q07</c:v>
                </c:pt>
                <c:pt idx="14">
                  <c:v>4Q07</c:v>
                </c:pt>
                <c:pt idx="15">
                  <c:v>1Q08</c:v>
                </c:pt>
                <c:pt idx="16">
                  <c:v>2Q08</c:v>
                </c:pt>
                <c:pt idx="17">
                  <c:v>3Q08</c:v>
                </c:pt>
                <c:pt idx="18">
                  <c:v>4Q08</c:v>
                </c:pt>
                <c:pt idx="19">
                  <c:v>1Q09</c:v>
                </c:pt>
                <c:pt idx="20">
                  <c:v>2Q09</c:v>
                </c:pt>
                <c:pt idx="21">
                  <c:v>3Q09</c:v>
                </c:pt>
                <c:pt idx="22">
                  <c:v>4Q09</c:v>
                </c:pt>
                <c:pt idx="23">
                  <c:v>1Q10</c:v>
                </c:pt>
                <c:pt idx="24">
                  <c:v>2Q10</c:v>
                </c:pt>
                <c:pt idx="25">
                  <c:v>3Q10</c:v>
                </c:pt>
                <c:pt idx="26">
                  <c:v>4Q10</c:v>
                </c:pt>
                <c:pt idx="27">
                  <c:v>1Q11</c:v>
                </c:pt>
                <c:pt idx="28">
                  <c:v>2Q11</c:v>
                </c:pt>
                <c:pt idx="29">
                  <c:v>3Q11</c:v>
                </c:pt>
                <c:pt idx="30">
                  <c:v>4Q11</c:v>
                </c:pt>
                <c:pt idx="31">
                  <c:v>1Q12</c:v>
                </c:pt>
                <c:pt idx="32">
                  <c:v>2Q12</c:v>
                </c:pt>
                <c:pt idx="33">
                  <c:v>3Q12</c:v>
                </c:pt>
                <c:pt idx="34">
                  <c:v>4Q12</c:v>
                </c:pt>
                <c:pt idx="35">
                  <c:v>1Q13</c:v>
                </c:pt>
                <c:pt idx="36">
                  <c:v>2Q13</c:v>
                </c:pt>
                <c:pt idx="37">
                  <c:v>3Q13</c:v>
                </c:pt>
                <c:pt idx="38">
                  <c:v>4Q13</c:v>
                </c:pt>
                <c:pt idx="39">
                  <c:v>1Q14</c:v>
                </c:pt>
                <c:pt idx="40">
                  <c:v>2Q14</c:v>
                </c:pt>
                <c:pt idx="41">
                  <c:v>3Q14</c:v>
                </c:pt>
                <c:pt idx="42">
                  <c:v>4Q14</c:v>
                </c:pt>
                <c:pt idx="43">
                  <c:v>1Q15</c:v>
                </c:pt>
                <c:pt idx="44">
                  <c:v>2Q15</c:v>
                </c:pt>
                <c:pt idx="45">
                  <c:v>3Q15</c:v>
                </c:pt>
                <c:pt idx="46">
                  <c:v>4Q15</c:v>
                </c:pt>
                <c:pt idx="47">
                  <c:v>1Q16</c:v>
                </c:pt>
                <c:pt idx="48">
                  <c:v>2Q16</c:v>
                </c:pt>
                <c:pt idx="49">
                  <c:v>3Q16</c:v>
                </c:pt>
                <c:pt idx="50">
                  <c:v>4Q16</c:v>
                </c:pt>
                <c:pt idx="51">
                  <c:v>1Q17</c:v>
                </c:pt>
                <c:pt idx="52">
                  <c:v>2Q17</c:v>
                </c:pt>
                <c:pt idx="53">
                  <c:v>3Q17</c:v>
                </c:pt>
                <c:pt idx="54">
                  <c:v>4Q17</c:v>
                </c:pt>
                <c:pt idx="55">
                  <c:v>1Q18</c:v>
                </c:pt>
                <c:pt idx="56">
                  <c:v>2Q18</c:v>
                </c:pt>
                <c:pt idx="57">
                  <c:v>3Q18</c:v>
                </c:pt>
                <c:pt idx="58">
                  <c:v>4Q18</c:v>
                </c:pt>
                <c:pt idx="59">
                  <c:v>1Q19</c:v>
                </c:pt>
                <c:pt idx="60">
                  <c:v>2Q19</c:v>
                </c:pt>
              </c:strCache>
            </c:strRef>
          </c:cat>
          <c:val>
            <c:numRef>
              <c:f>'G21'!$G$3:$BO$3</c:f>
              <c:numCache>
                <c:formatCode>0</c:formatCode>
                <c:ptCount val="61"/>
                <c:pt idx="0">
                  <c:v>22.573160348783784</c:v>
                </c:pt>
                <c:pt idx="1">
                  <c:v>21.815589902232443</c:v>
                </c:pt>
                <c:pt idx="2">
                  <c:v>20.42969921071867</c:v>
                </c:pt>
                <c:pt idx="3">
                  <c:v>18.840864933658523</c:v>
                </c:pt>
                <c:pt idx="4">
                  <c:v>22.838112769459123</c:v>
                </c:pt>
                <c:pt idx="5">
                  <c:v>20.521600841776777</c:v>
                </c:pt>
                <c:pt idx="6">
                  <c:v>20.067485234694093</c:v>
                </c:pt>
                <c:pt idx="7">
                  <c:v>15.648656122413556</c:v>
                </c:pt>
                <c:pt idx="8">
                  <c:v>17.371073159996897</c:v>
                </c:pt>
                <c:pt idx="9">
                  <c:v>14.248065557274487</c:v>
                </c:pt>
                <c:pt idx="10">
                  <c:v>13.532081486535475</c:v>
                </c:pt>
                <c:pt idx="11">
                  <c:v>14.091684639700141</c:v>
                </c:pt>
                <c:pt idx="12">
                  <c:v>11.399295546313867</c:v>
                </c:pt>
                <c:pt idx="13">
                  <c:v>11.673952976934647</c:v>
                </c:pt>
                <c:pt idx="14">
                  <c:v>10.580508472443448</c:v>
                </c:pt>
                <c:pt idx="15">
                  <c:v>12.989488845390264</c:v>
                </c:pt>
                <c:pt idx="16">
                  <c:v>13.973178446310284</c:v>
                </c:pt>
                <c:pt idx="17">
                  <c:v>12.72211715512754</c:v>
                </c:pt>
                <c:pt idx="18">
                  <c:v>19.030637015927393</c:v>
                </c:pt>
                <c:pt idx="19">
                  <c:v>30.294547031382972</c:v>
                </c:pt>
                <c:pt idx="20">
                  <c:v>37.85653021608826</c:v>
                </c:pt>
                <c:pt idx="21">
                  <c:v>42.575460559177294</c:v>
                </c:pt>
                <c:pt idx="22">
                  <c:v>35.605294352247121</c:v>
                </c:pt>
                <c:pt idx="23">
                  <c:v>34.312431106581812</c:v>
                </c:pt>
                <c:pt idx="24">
                  <c:v>30.187813014576054</c:v>
                </c:pt>
                <c:pt idx="25">
                  <c:v>33.133639231708564</c:v>
                </c:pt>
                <c:pt idx="26">
                  <c:v>28.7225243447214</c:v>
                </c:pt>
                <c:pt idx="27">
                  <c:v>27.868797295985537</c:v>
                </c:pt>
                <c:pt idx="28">
                  <c:v>27.448288288091</c:v>
                </c:pt>
                <c:pt idx="29">
                  <c:v>29.652864612058057</c:v>
                </c:pt>
                <c:pt idx="30">
                  <c:v>30.970102376530345</c:v>
                </c:pt>
                <c:pt idx="31">
                  <c:v>29.503225204862147</c:v>
                </c:pt>
                <c:pt idx="32">
                  <c:v>28.161885352214721</c:v>
                </c:pt>
                <c:pt idx="33">
                  <c:v>26.021146522965051</c:v>
                </c:pt>
                <c:pt idx="34">
                  <c:v>38.006756086943255</c:v>
                </c:pt>
                <c:pt idx="35">
                  <c:v>35.311285115887614</c:v>
                </c:pt>
                <c:pt idx="36">
                  <c:v>37.286637845858493</c:v>
                </c:pt>
                <c:pt idx="37">
                  <c:v>31.196686253640639</c:v>
                </c:pt>
                <c:pt idx="38">
                  <c:v>37.837681160811194</c:v>
                </c:pt>
                <c:pt idx="39">
                  <c:v>38.723369463827751</c:v>
                </c:pt>
                <c:pt idx="40">
                  <c:v>37.696850719892872</c:v>
                </c:pt>
                <c:pt idx="41">
                  <c:v>36.770256542635835</c:v>
                </c:pt>
                <c:pt idx="42">
                  <c:v>33.7371227246662</c:v>
                </c:pt>
                <c:pt idx="43">
                  <c:v>34.481538234745592</c:v>
                </c:pt>
                <c:pt idx="44">
                  <c:v>33.098709558628094</c:v>
                </c:pt>
                <c:pt idx="45">
                  <c:v>32.534000290163753</c:v>
                </c:pt>
                <c:pt idx="46">
                  <c:v>30.225064379555103</c:v>
                </c:pt>
                <c:pt idx="47">
                  <c:v>30.504608533143855</c:v>
                </c:pt>
                <c:pt idx="48">
                  <c:v>29.564947029452323</c:v>
                </c:pt>
                <c:pt idx="49">
                  <c:v>29.30169152914252</c:v>
                </c:pt>
                <c:pt idx="50">
                  <c:v>27.495461397597662</c:v>
                </c:pt>
                <c:pt idx="51">
                  <c:v>26.621302812332683</c:v>
                </c:pt>
                <c:pt idx="52">
                  <c:v>26.35832105615372</c:v>
                </c:pt>
                <c:pt idx="53">
                  <c:v>25.681118422170165</c:v>
                </c:pt>
                <c:pt idx="54">
                  <c:v>24.826611995532232</c:v>
                </c:pt>
                <c:pt idx="55">
                  <c:v>24.07311425951324</c:v>
                </c:pt>
                <c:pt idx="56">
                  <c:v>22.978238160108361</c:v>
                </c:pt>
                <c:pt idx="57">
                  <c:v>22.041060879804991</c:v>
                </c:pt>
                <c:pt idx="58">
                  <c:v>23.063985235344891</c:v>
                </c:pt>
                <c:pt idx="59">
                  <c:v>22.23927696068289</c:v>
                </c:pt>
                <c:pt idx="60">
                  <c:v>24.005681115119522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8-4E1C-9DBD-8B5054F4BE53}"/>
            </c:ext>
          </c:extLst>
        </c:ser>
        <c:ser>
          <c:idx val="0"/>
          <c:order val="1"/>
          <c:tx>
            <c:strRef>
              <c:f>'G21'!$A$4</c:f>
              <c:strCache>
                <c:ptCount val="1"/>
                <c:pt idx="0">
                  <c:v>Nedostatok zamestnancov v odvetviach</c:v>
                </c:pt>
              </c:strCache>
            </c:strRef>
          </c:tx>
          <c:spPr>
            <a:solidFill>
              <a:sysClr val="windowText" lastClr="000000"/>
            </a:solidFill>
            <a:ln w="25400">
              <a:noFill/>
            </a:ln>
            <a:effectLst/>
          </c:spPr>
          <c:cat>
            <c:strRef>
              <c:f>'G21'!$G$2:$BO$2</c:f>
              <c:strCache>
                <c:ptCount val="61"/>
                <c:pt idx="0">
                  <c:v>2Q04</c:v>
                </c:pt>
                <c:pt idx="1">
                  <c:v>3Q04</c:v>
                </c:pt>
                <c:pt idx="2">
                  <c:v>4Q04</c:v>
                </c:pt>
                <c:pt idx="3">
                  <c:v>1Q05</c:v>
                </c:pt>
                <c:pt idx="4">
                  <c:v>2Q05</c:v>
                </c:pt>
                <c:pt idx="5">
                  <c:v>3Q05</c:v>
                </c:pt>
                <c:pt idx="6">
                  <c:v>4Q05</c:v>
                </c:pt>
                <c:pt idx="7">
                  <c:v>1Q06</c:v>
                </c:pt>
                <c:pt idx="8">
                  <c:v>2Q06</c:v>
                </c:pt>
                <c:pt idx="9">
                  <c:v>3Q06</c:v>
                </c:pt>
                <c:pt idx="10">
                  <c:v>4Q06</c:v>
                </c:pt>
                <c:pt idx="11">
                  <c:v>1Q07</c:v>
                </c:pt>
                <c:pt idx="12">
                  <c:v>2Q07</c:v>
                </c:pt>
                <c:pt idx="13">
                  <c:v>3Q07</c:v>
                </c:pt>
                <c:pt idx="14">
                  <c:v>4Q07</c:v>
                </c:pt>
                <c:pt idx="15">
                  <c:v>1Q08</c:v>
                </c:pt>
                <c:pt idx="16">
                  <c:v>2Q08</c:v>
                </c:pt>
                <c:pt idx="17">
                  <c:v>3Q08</c:v>
                </c:pt>
                <c:pt idx="18">
                  <c:v>4Q08</c:v>
                </c:pt>
                <c:pt idx="19">
                  <c:v>1Q09</c:v>
                </c:pt>
                <c:pt idx="20">
                  <c:v>2Q09</c:v>
                </c:pt>
                <c:pt idx="21">
                  <c:v>3Q09</c:v>
                </c:pt>
                <c:pt idx="22">
                  <c:v>4Q09</c:v>
                </c:pt>
                <c:pt idx="23">
                  <c:v>1Q10</c:v>
                </c:pt>
                <c:pt idx="24">
                  <c:v>2Q10</c:v>
                </c:pt>
                <c:pt idx="25">
                  <c:v>3Q10</c:v>
                </c:pt>
                <c:pt idx="26">
                  <c:v>4Q10</c:v>
                </c:pt>
                <c:pt idx="27">
                  <c:v>1Q11</c:v>
                </c:pt>
                <c:pt idx="28">
                  <c:v>2Q11</c:v>
                </c:pt>
                <c:pt idx="29">
                  <c:v>3Q11</c:v>
                </c:pt>
                <c:pt idx="30">
                  <c:v>4Q11</c:v>
                </c:pt>
                <c:pt idx="31">
                  <c:v>1Q12</c:v>
                </c:pt>
                <c:pt idx="32">
                  <c:v>2Q12</c:v>
                </c:pt>
                <c:pt idx="33">
                  <c:v>3Q12</c:v>
                </c:pt>
                <c:pt idx="34">
                  <c:v>4Q12</c:v>
                </c:pt>
                <c:pt idx="35">
                  <c:v>1Q13</c:v>
                </c:pt>
                <c:pt idx="36">
                  <c:v>2Q13</c:v>
                </c:pt>
                <c:pt idx="37">
                  <c:v>3Q13</c:v>
                </c:pt>
                <c:pt idx="38">
                  <c:v>4Q13</c:v>
                </c:pt>
                <c:pt idx="39">
                  <c:v>1Q14</c:v>
                </c:pt>
                <c:pt idx="40">
                  <c:v>2Q14</c:v>
                </c:pt>
                <c:pt idx="41">
                  <c:v>3Q14</c:v>
                </c:pt>
                <c:pt idx="42">
                  <c:v>4Q14</c:v>
                </c:pt>
                <c:pt idx="43">
                  <c:v>1Q15</c:v>
                </c:pt>
                <c:pt idx="44">
                  <c:v>2Q15</c:v>
                </c:pt>
                <c:pt idx="45">
                  <c:v>3Q15</c:v>
                </c:pt>
                <c:pt idx="46">
                  <c:v>4Q15</c:v>
                </c:pt>
                <c:pt idx="47">
                  <c:v>1Q16</c:v>
                </c:pt>
                <c:pt idx="48">
                  <c:v>2Q16</c:v>
                </c:pt>
                <c:pt idx="49">
                  <c:v>3Q16</c:v>
                </c:pt>
                <c:pt idx="50">
                  <c:v>4Q16</c:v>
                </c:pt>
                <c:pt idx="51">
                  <c:v>1Q17</c:v>
                </c:pt>
                <c:pt idx="52">
                  <c:v>2Q17</c:v>
                </c:pt>
                <c:pt idx="53">
                  <c:v>3Q17</c:v>
                </c:pt>
                <c:pt idx="54">
                  <c:v>4Q17</c:v>
                </c:pt>
                <c:pt idx="55">
                  <c:v>1Q18</c:v>
                </c:pt>
                <c:pt idx="56">
                  <c:v>2Q18</c:v>
                </c:pt>
                <c:pt idx="57">
                  <c:v>3Q18</c:v>
                </c:pt>
                <c:pt idx="58">
                  <c:v>4Q18</c:v>
                </c:pt>
                <c:pt idx="59">
                  <c:v>1Q19</c:v>
                </c:pt>
                <c:pt idx="60">
                  <c:v>2Q19</c:v>
                </c:pt>
              </c:strCache>
            </c:strRef>
          </c:cat>
          <c:val>
            <c:numRef>
              <c:f>'G21'!$G$4:$BO$4</c:f>
              <c:numCache>
                <c:formatCode>#,##0</c:formatCode>
                <c:ptCount val="61"/>
                <c:pt idx="0">
                  <c:v>1.2661816302557347</c:v>
                </c:pt>
                <c:pt idx="1">
                  <c:v>1.7823575746990006</c:v>
                </c:pt>
                <c:pt idx="2">
                  <c:v>1.7357561411154228</c:v>
                </c:pt>
                <c:pt idx="3">
                  <c:v>2.2977363600598237</c:v>
                </c:pt>
                <c:pt idx="4">
                  <c:v>2.29221269498407</c:v>
                </c:pt>
                <c:pt idx="5">
                  <c:v>2.6438859372178207</c:v>
                </c:pt>
                <c:pt idx="6">
                  <c:v>2.177213231028519</c:v>
                </c:pt>
                <c:pt idx="7">
                  <c:v>2.8082827464867099</c:v>
                </c:pt>
                <c:pt idx="8">
                  <c:v>3.0848168369598374</c:v>
                </c:pt>
                <c:pt idx="9">
                  <c:v>4.5390188473413664</c:v>
                </c:pt>
                <c:pt idx="10">
                  <c:v>5.3368583310602684</c:v>
                </c:pt>
                <c:pt idx="11">
                  <c:v>7.2693038023336243</c:v>
                </c:pt>
                <c:pt idx="12">
                  <c:v>6.8552230626893795</c:v>
                </c:pt>
                <c:pt idx="13">
                  <c:v>11.21433061016312</c:v>
                </c:pt>
                <c:pt idx="14">
                  <c:v>10.224474132765586</c:v>
                </c:pt>
                <c:pt idx="15">
                  <c:v>12.187999416046864</c:v>
                </c:pt>
                <c:pt idx="16">
                  <c:v>11.167232925429106</c:v>
                </c:pt>
                <c:pt idx="17">
                  <c:v>11.49160564107906</c:v>
                </c:pt>
                <c:pt idx="18">
                  <c:v>7.8853950662033085</c:v>
                </c:pt>
                <c:pt idx="19">
                  <c:v>3.3876631133074753</c:v>
                </c:pt>
                <c:pt idx="20">
                  <c:v>3.4545854265609943</c:v>
                </c:pt>
                <c:pt idx="21">
                  <c:v>0.86200576302957721</c:v>
                </c:pt>
                <c:pt idx="22">
                  <c:v>1.7925111195740167</c:v>
                </c:pt>
                <c:pt idx="23">
                  <c:v>1.8849817695162325</c:v>
                </c:pt>
                <c:pt idx="24">
                  <c:v>2.514882185384709</c:v>
                </c:pt>
                <c:pt idx="25">
                  <c:v>2.089131944392618</c:v>
                </c:pt>
                <c:pt idx="26">
                  <c:v>3.2236396877782267</c:v>
                </c:pt>
                <c:pt idx="27">
                  <c:v>2.9656040507004269</c:v>
                </c:pt>
                <c:pt idx="28">
                  <c:v>2.887154896629947</c:v>
                </c:pt>
                <c:pt idx="29">
                  <c:v>2.5535595703292788</c:v>
                </c:pt>
                <c:pt idx="30">
                  <c:v>3.1490089709884392</c:v>
                </c:pt>
                <c:pt idx="31">
                  <c:v>3.8346886513511844</c:v>
                </c:pt>
                <c:pt idx="32">
                  <c:v>3.037119116221684</c:v>
                </c:pt>
                <c:pt idx="33">
                  <c:v>2.0738394586352489</c:v>
                </c:pt>
                <c:pt idx="34">
                  <c:v>1.6917212778439898</c:v>
                </c:pt>
                <c:pt idx="35">
                  <c:v>2.6381643195830695</c:v>
                </c:pt>
                <c:pt idx="36">
                  <c:v>2.4474083842447336</c:v>
                </c:pt>
                <c:pt idx="37">
                  <c:v>2.0164361262941233</c:v>
                </c:pt>
                <c:pt idx="38">
                  <c:v>4.002015997231779</c:v>
                </c:pt>
                <c:pt idx="39">
                  <c:v>3.6306778208013473</c:v>
                </c:pt>
                <c:pt idx="40">
                  <c:v>4.2953751246682552</c:v>
                </c:pt>
                <c:pt idx="41">
                  <c:v>4.7367400999672675</c:v>
                </c:pt>
                <c:pt idx="42">
                  <c:v>4.7274024675580533</c:v>
                </c:pt>
                <c:pt idx="43">
                  <c:v>4.9053949265178041</c:v>
                </c:pt>
                <c:pt idx="44">
                  <c:v>6.0889321350704657</c:v>
                </c:pt>
                <c:pt idx="45">
                  <c:v>7.2825852536623668</c:v>
                </c:pt>
                <c:pt idx="46">
                  <c:v>8.5993158514740902</c:v>
                </c:pt>
                <c:pt idx="47">
                  <c:v>7.3406474120409539</c:v>
                </c:pt>
                <c:pt idx="48">
                  <c:v>8.8861928792464617</c:v>
                </c:pt>
                <c:pt idx="49">
                  <c:v>10.490132565205379</c:v>
                </c:pt>
                <c:pt idx="50">
                  <c:v>11.302269746570877</c:v>
                </c:pt>
                <c:pt idx="51">
                  <c:v>12.822291098241386</c:v>
                </c:pt>
                <c:pt idx="52">
                  <c:v>14.211820858224907</c:v>
                </c:pt>
                <c:pt idx="53">
                  <c:v>15.83399965615134</c:v>
                </c:pt>
                <c:pt idx="54">
                  <c:v>16.863851270078936</c:v>
                </c:pt>
                <c:pt idx="55">
                  <c:v>18.241409240625526</c:v>
                </c:pt>
                <c:pt idx="56">
                  <c:v>18.273803607346267</c:v>
                </c:pt>
                <c:pt idx="57">
                  <c:v>18.613135148544725</c:v>
                </c:pt>
                <c:pt idx="58">
                  <c:v>19.222973034747405</c:v>
                </c:pt>
                <c:pt idx="59">
                  <c:v>19.026163720672251</c:v>
                </c:pt>
                <c:pt idx="60">
                  <c:v>16.445861975436173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8-4E1C-9DBD-8B5054F4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633720"/>
        <c:axId val="824634504"/>
      </c:areaChart>
      <c:lineChart>
        <c:grouping val="standard"/>
        <c:varyColors val="0"/>
        <c:ser>
          <c:idx val="2"/>
          <c:order val="2"/>
          <c:tx>
            <c:strRef>
              <c:f>'G21'!$A$5</c:f>
              <c:strCache>
                <c:ptCount val="1"/>
                <c:pt idx="0">
                  <c:v>Vnímané využitie prod. kapacity v priemysle (pravá os)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'G21'!$G$2:$BO$2</c:f>
              <c:strCache>
                <c:ptCount val="61"/>
                <c:pt idx="0">
                  <c:v>2Q04</c:v>
                </c:pt>
                <c:pt idx="1">
                  <c:v>3Q04</c:v>
                </c:pt>
                <c:pt idx="2">
                  <c:v>4Q04</c:v>
                </c:pt>
                <c:pt idx="3">
                  <c:v>1Q05</c:v>
                </c:pt>
                <c:pt idx="4">
                  <c:v>2Q05</c:v>
                </c:pt>
                <c:pt idx="5">
                  <c:v>3Q05</c:v>
                </c:pt>
                <c:pt idx="6">
                  <c:v>4Q05</c:v>
                </c:pt>
                <c:pt idx="7">
                  <c:v>1Q06</c:v>
                </c:pt>
                <c:pt idx="8">
                  <c:v>2Q06</c:v>
                </c:pt>
                <c:pt idx="9">
                  <c:v>3Q06</c:v>
                </c:pt>
                <c:pt idx="10">
                  <c:v>4Q06</c:v>
                </c:pt>
                <c:pt idx="11">
                  <c:v>1Q07</c:v>
                </c:pt>
                <c:pt idx="12">
                  <c:v>2Q07</c:v>
                </c:pt>
                <c:pt idx="13">
                  <c:v>3Q07</c:v>
                </c:pt>
                <c:pt idx="14">
                  <c:v>4Q07</c:v>
                </c:pt>
                <c:pt idx="15">
                  <c:v>1Q08</c:v>
                </c:pt>
                <c:pt idx="16">
                  <c:v>2Q08</c:v>
                </c:pt>
                <c:pt idx="17">
                  <c:v>3Q08</c:v>
                </c:pt>
                <c:pt idx="18">
                  <c:v>4Q08</c:v>
                </c:pt>
                <c:pt idx="19">
                  <c:v>1Q09</c:v>
                </c:pt>
                <c:pt idx="20">
                  <c:v>2Q09</c:v>
                </c:pt>
                <c:pt idx="21">
                  <c:v>3Q09</c:v>
                </c:pt>
                <c:pt idx="22">
                  <c:v>4Q09</c:v>
                </c:pt>
                <c:pt idx="23">
                  <c:v>1Q10</c:v>
                </c:pt>
                <c:pt idx="24">
                  <c:v>2Q10</c:v>
                </c:pt>
                <c:pt idx="25">
                  <c:v>3Q10</c:v>
                </c:pt>
                <c:pt idx="26">
                  <c:v>4Q10</c:v>
                </c:pt>
                <c:pt idx="27">
                  <c:v>1Q11</c:v>
                </c:pt>
                <c:pt idx="28">
                  <c:v>2Q11</c:v>
                </c:pt>
                <c:pt idx="29">
                  <c:v>3Q11</c:v>
                </c:pt>
                <c:pt idx="30">
                  <c:v>4Q11</c:v>
                </c:pt>
                <c:pt idx="31">
                  <c:v>1Q12</c:v>
                </c:pt>
                <c:pt idx="32">
                  <c:v>2Q12</c:v>
                </c:pt>
                <c:pt idx="33">
                  <c:v>3Q12</c:v>
                </c:pt>
                <c:pt idx="34">
                  <c:v>4Q12</c:v>
                </c:pt>
                <c:pt idx="35">
                  <c:v>1Q13</c:v>
                </c:pt>
                <c:pt idx="36">
                  <c:v>2Q13</c:v>
                </c:pt>
                <c:pt idx="37">
                  <c:v>3Q13</c:v>
                </c:pt>
                <c:pt idx="38">
                  <c:v>4Q13</c:v>
                </c:pt>
                <c:pt idx="39">
                  <c:v>1Q14</c:v>
                </c:pt>
                <c:pt idx="40">
                  <c:v>2Q14</c:v>
                </c:pt>
                <c:pt idx="41">
                  <c:v>3Q14</c:v>
                </c:pt>
                <c:pt idx="42">
                  <c:v>4Q14</c:v>
                </c:pt>
                <c:pt idx="43">
                  <c:v>1Q15</c:v>
                </c:pt>
                <c:pt idx="44">
                  <c:v>2Q15</c:v>
                </c:pt>
                <c:pt idx="45">
                  <c:v>3Q15</c:v>
                </c:pt>
                <c:pt idx="46">
                  <c:v>4Q15</c:v>
                </c:pt>
                <c:pt idx="47">
                  <c:v>1Q16</c:v>
                </c:pt>
                <c:pt idx="48">
                  <c:v>2Q16</c:v>
                </c:pt>
                <c:pt idx="49">
                  <c:v>3Q16</c:v>
                </c:pt>
                <c:pt idx="50">
                  <c:v>4Q16</c:v>
                </c:pt>
                <c:pt idx="51">
                  <c:v>1Q17</c:v>
                </c:pt>
                <c:pt idx="52">
                  <c:v>2Q17</c:v>
                </c:pt>
                <c:pt idx="53">
                  <c:v>3Q17</c:v>
                </c:pt>
                <c:pt idx="54">
                  <c:v>4Q17</c:v>
                </c:pt>
                <c:pt idx="55">
                  <c:v>1Q18</c:v>
                </c:pt>
                <c:pt idx="56">
                  <c:v>2Q18</c:v>
                </c:pt>
                <c:pt idx="57">
                  <c:v>3Q18</c:v>
                </c:pt>
                <c:pt idx="58">
                  <c:v>4Q18</c:v>
                </c:pt>
                <c:pt idx="59">
                  <c:v>1Q19</c:v>
                </c:pt>
                <c:pt idx="60">
                  <c:v>2Q19</c:v>
                </c:pt>
              </c:strCache>
            </c:strRef>
          </c:cat>
          <c:val>
            <c:numRef>
              <c:f>'G21'!$G$5:$BO$5</c:f>
              <c:numCache>
                <c:formatCode>0</c:formatCode>
                <c:ptCount val="61"/>
                <c:pt idx="0">
                  <c:v>80.7</c:v>
                </c:pt>
                <c:pt idx="1">
                  <c:v>81.8</c:v>
                </c:pt>
                <c:pt idx="2">
                  <c:v>83.6</c:v>
                </c:pt>
                <c:pt idx="3">
                  <c:v>82</c:v>
                </c:pt>
                <c:pt idx="4">
                  <c:v>83.2</c:v>
                </c:pt>
                <c:pt idx="5">
                  <c:v>81.7</c:v>
                </c:pt>
                <c:pt idx="6">
                  <c:v>83</c:v>
                </c:pt>
                <c:pt idx="7">
                  <c:v>84.1</c:v>
                </c:pt>
                <c:pt idx="8">
                  <c:v>83.9</c:v>
                </c:pt>
                <c:pt idx="9">
                  <c:v>86.5</c:v>
                </c:pt>
                <c:pt idx="10">
                  <c:v>84.4</c:v>
                </c:pt>
                <c:pt idx="11">
                  <c:v>88.6</c:v>
                </c:pt>
                <c:pt idx="12">
                  <c:v>87</c:v>
                </c:pt>
                <c:pt idx="13">
                  <c:v>84.3</c:v>
                </c:pt>
                <c:pt idx="14">
                  <c:v>86.8</c:v>
                </c:pt>
                <c:pt idx="15">
                  <c:v>84.8</c:v>
                </c:pt>
                <c:pt idx="16">
                  <c:v>85.2</c:v>
                </c:pt>
                <c:pt idx="17">
                  <c:v>83.3</c:v>
                </c:pt>
                <c:pt idx="18">
                  <c:v>80.599999999999994</c:v>
                </c:pt>
                <c:pt idx="19">
                  <c:v>69.5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</c:v>
                </c:pt>
                <c:pt idx="23">
                  <c:v>74</c:v>
                </c:pt>
                <c:pt idx="24">
                  <c:v>72.8</c:v>
                </c:pt>
                <c:pt idx="25">
                  <c:v>74.400000000000006</c:v>
                </c:pt>
                <c:pt idx="26">
                  <c:v>81.7</c:v>
                </c:pt>
                <c:pt idx="27">
                  <c:v>83.1</c:v>
                </c:pt>
                <c:pt idx="28">
                  <c:v>79.5</c:v>
                </c:pt>
                <c:pt idx="29">
                  <c:v>77.3</c:v>
                </c:pt>
                <c:pt idx="30">
                  <c:v>75.2</c:v>
                </c:pt>
                <c:pt idx="31">
                  <c:v>76.8</c:v>
                </c:pt>
                <c:pt idx="32">
                  <c:v>78.599999999999994</c:v>
                </c:pt>
                <c:pt idx="33">
                  <c:v>79.3</c:v>
                </c:pt>
                <c:pt idx="34">
                  <c:v>75.599999999999994</c:v>
                </c:pt>
                <c:pt idx="35">
                  <c:v>75.400000000000006</c:v>
                </c:pt>
                <c:pt idx="36">
                  <c:v>82</c:v>
                </c:pt>
                <c:pt idx="37">
                  <c:v>74.2</c:v>
                </c:pt>
                <c:pt idx="38">
                  <c:v>76.7</c:v>
                </c:pt>
                <c:pt idx="39">
                  <c:v>79.2</c:v>
                </c:pt>
                <c:pt idx="40">
                  <c:v>79.099999999999994</c:v>
                </c:pt>
                <c:pt idx="41">
                  <c:v>83.2</c:v>
                </c:pt>
                <c:pt idx="42">
                  <c:v>81.099999999999994</c:v>
                </c:pt>
                <c:pt idx="43">
                  <c:v>81</c:v>
                </c:pt>
                <c:pt idx="44">
                  <c:v>79.099999999999994</c:v>
                </c:pt>
                <c:pt idx="45">
                  <c:v>86.2</c:v>
                </c:pt>
                <c:pt idx="46">
                  <c:v>83.4</c:v>
                </c:pt>
                <c:pt idx="47">
                  <c:v>85.4</c:v>
                </c:pt>
                <c:pt idx="48">
                  <c:v>83</c:v>
                </c:pt>
                <c:pt idx="49">
                  <c:v>84.3</c:v>
                </c:pt>
                <c:pt idx="50">
                  <c:v>85.4</c:v>
                </c:pt>
                <c:pt idx="51">
                  <c:v>87.1</c:v>
                </c:pt>
                <c:pt idx="52">
                  <c:v>86.5</c:v>
                </c:pt>
                <c:pt idx="53">
                  <c:v>84.4</c:v>
                </c:pt>
                <c:pt idx="54">
                  <c:v>83</c:v>
                </c:pt>
                <c:pt idx="55">
                  <c:v>83.7</c:v>
                </c:pt>
                <c:pt idx="56">
                  <c:v>86.3</c:v>
                </c:pt>
                <c:pt idx="57">
                  <c:v>84</c:v>
                </c:pt>
                <c:pt idx="58">
                  <c:v>87.6</c:v>
                </c:pt>
                <c:pt idx="59">
                  <c:v>88.2</c:v>
                </c:pt>
                <c:pt idx="60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8-4E1C-9DBD-8B5054F4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549888"/>
        <c:axId val="793984288"/>
      </c:lineChart>
      <c:catAx>
        <c:axId val="82463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24634504"/>
        <c:crosses val="autoZero"/>
        <c:auto val="1"/>
        <c:lblAlgn val="ctr"/>
        <c:lblOffset val="50"/>
        <c:noMultiLvlLbl val="0"/>
      </c:catAx>
      <c:valAx>
        <c:axId val="824634504"/>
        <c:scaling>
          <c:orientation val="minMax"/>
          <c:max val="5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sk-SK"/>
                  <a:t> respondentov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015332905321599E-4"/>
              <c:y val="5.07625379674928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24633720"/>
        <c:crosses val="autoZero"/>
        <c:crossBetween val="midCat"/>
      </c:valAx>
      <c:valAx>
        <c:axId val="793984288"/>
        <c:scaling>
          <c:orientation val="minMax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895705873837134"/>
              <c:y val="4.3961429664494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658549888"/>
        <c:crosses val="max"/>
        <c:crossBetween val="between"/>
      </c:valAx>
      <c:catAx>
        <c:axId val="16585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98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12037998665608E-2"/>
          <c:y val="8.6394885112105538E-3"/>
          <c:w val="0.78742509787630455"/>
          <c:h val="0.14410547427484988"/>
        </c:manualLayout>
      </c:layout>
      <c:overlay val="0"/>
      <c:spPr>
        <a:solidFill>
          <a:sysClr val="window" lastClr="FFFFFF">
            <a:alpha val="64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632905982905988E-2"/>
          <c:y val="3.6762037037037044E-2"/>
          <c:w val="0.89424123931623933"/>
          <c:h val="0.8213466049382716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'G22'!$A$3</c:f>
              <c:strCache>
                <c:ptCount val="1"/>
                <c:pt idx="0">
                  <c:v>VpMP (2/2019)</c:v>
                </c:pt>
              </c:strCache>
            </c:strRef>
          </c:tx>
          <c:spPr>
            <a:solidFill>
              <a:srgbClr val="FF0000"/>
            </a:solidFill>
            <a:ln w="28575" cap="rnd" cmpd="sng">
              <a:noFill/>
              <a:prstDash val="solid"/>
              <a:round/>
              <a:tailEnd type="none" w="sm" len="med"/>
            </a:ln>
            <a:effectLst/>
          </c:spPr>
          <c:invertIfNegative val="0"/>
          <c:cat>
            <c:numRef>
              <c:f>'G22'!$B$2:$F$2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'G22'!$B$3:$F$3</c:f>
              <c:numCache>
                <c:formatCode>0.0</c:formatCode>
                <c:ptCount val="5"/>
                <c:pt idx="0">
                  <c:v>-0.15878338211967802</c:v>
                </c:pt>
                <c:pt idx="1">
                  <c:v>6.8036993172934546E-2</c:v>
                </c:pt>
                <c:pt idx="2">
                  <c:v>0.88169474102572576</c:v>
                </c:pt>
                <c:pt idx="3">
                  <c:v>1.1342928526310221</c:v>
                </c:pt>
                <c:pt idx="4">
                  <c:v>1.095861562500706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2-494A-9B35-DB5FB3FDAB2A}"/>
            </c:ext>
          </c:extLst>
        </c:ser>
        <c:ser>
          <c:idx val="3"/>
          <c:order val="1"/>
          <c:tx>
            <c:strRef>
              <c:f>'G22'!$A$4</c:f>
              <c:strCache>
                <c:ptCount val="1"/>
                <c:pt idx="0">
                  <c:v>OECD (5/2019)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invertIfNegative val="0"/>
          <c:cat>
            <c:numRef>
              <c:f>'G22'!$B$2:$F$2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'G22'!$B$4:$F$4</c:f>
              <c:numCache>
                <c:formatCode>0.0</c:formatCode>
                <c:ptCount val="5"/>
                <c:pt idx="0">
                  <c:v>-0.94717419319999996</c:v>
                </c:pt>
                <c:pt idx="1">
                  <c:v>-0.36948802749999998</c:v>
                </c:pt>
                <c:pt idx="2">
                  <c:v>0.35327597370000002</c:v>
                </c:pt>
                <c:pt idx="3">
                  <c:v>0.1102847451</c:v>
                </c:pt>
                <c:pt idx="4">
                  <c:v>6.0489662899999998E-2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2-494A-9B35-DB5FB3FDAB2A}"/>
            </c:ext>
          </c:extLst>
        </c:ser>
        <c:ser>
          <c:idx val="0"/>
          <c:order val="2"/>
          <c:tx>
            <c:strRef>
              <c:f>'G22'!$A$5</c:f>
              <c:strCache>
                <c:ptCount val="1"/>
                <c:pt idx="0">
                  <c:v>MMF (4/2019)</c:v>
                </c:pt>
              </c:strCache>
            </c:strRef>
          </c:tx>
          <c:spPr>
            <a:solidFill>
              <a:srgbClr val="57D3FF"/>
            </a:solidFill>
            <a:ln>
              <a:noFill/>
              <a:prstDash val="sysDot"/>
            </a:ln>
            <a:effectLst/>
          </c:spPr>
          <c:invertIfNegative val="0"/>
          <c:cat>
            <c:numRef>
              <c:f>'G22'!$B$2:$F$2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'G22'!$B$5:$F$5</c:f>
              <c:numCache>
                <c:formatCode>0.0</c:formatCode>
                <c:ptCount val="5"/>
                <c:pt idx="0">
                  <c:v>1.363</c:v>
                </c:pt>
                <c:pt idx="1">
                  <c:v>1.1990000000000001</c:v>
                </c:pt>
                <c:pt idx="2">
                  <c:v>1.099</c:v>
                </c:pt>
                <c:pt idx="3">
                  <c:v>0.89900000000000002</c:v>
                </c:pt>
                <c:pt idx="4">
                  <c:v>0.47199999999999998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2-494A-9B35-DB5FB3FDAB2A}"/>
            </c:ext>
          </c:extLst>
        </c:ser>
        <c:ser>
          <c:idx val="1"/>
          <c:order val="3"/>
          <c:tx>
            <c:strRef>
              <c:f>'G22'!$A$6</c:f>
              <c:strCache>
                <c:ptCount val="1"/>
                <c:pt idx="0">
                  <c:v>EK (4/2019)</c:v>
                </c:pt>
              </c:strCache>
            </c:strRef>
          </c:tx>
          <c:spPr>
            <a:solidFill>
              <a:sysClr val="windowText" lastClr="000000"/>
            </a:solidFill>
            <a:ln cmpd="dbl">
              <a:noFill/>
              <a:prstDash val="sysDot"/>
              <a:tailEnd type="none" w="sm" len="med"/>
            </a:ln>
            <a:effectLst/>
          </c:spPr>
          <c:invertIfNegative val="0"/>
          <c:cat>
            <c:numRef>
              <c:f>'G22'!$B$2:$F$2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'G22'!$B$6:$F$6</c:f>
              <c:numCache>
                <c:formatCode>0.0</c:formatCode>
                <c:ptCount val="5"/>
                <c:pt idx="0">
                  <c:v>-0.34416200000000002</c:v>
                </c:pt>
                <c:pt idx="1">
                  <c:v>0.40351399999999998</c:v>
                </c:pt>
                <c:pt idx="2">
                  <c:v>1.4603980000000001</c:v>
                </c:pt>
                <c:pt idx="3">
                  <c:v>2.1326299999999998</c:v>
                </c:pt>
                <c:pt idx="4">
                  <c:v>2.26172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C2-494A-9B35-DB5FB3FDAB2A}"/>
            </c:ext>
          </c:extLst>
        </c:ser>
        <c:ser>
          <c:idx val="4"/>
          <c:order val="4"/>
          <c:tx>
            <c:strRef>
              <c:f>'G22'!$A$7</c:f>
              <c:strCache>
                <c:ptCount val="1"/>
                <c:pt idx="0">
                  <c:v>NBS (3/2019)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'G22'!$B$2:$F$2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'G22'!$B$7:$F$7</c:f>
              <c:numCache>
                <c:formatCode>0.0</c:formatCode>
                <c:ptCount val="5"/>
                <c:pt idx="0">
                  <c:v>-0.3668172323184779</c:v>
                </c:pt>
                <c:pt idx="1">
                  <c:v>-0.15672738314207624</c:v>
                </c:pt>
                <c:pt idx="2">
                  <c:v>0.53124229371560183</c:v>
                </c:pt>
                <c:pt idx="3">
                  <c:v>0.69442280257828171</c:v>
                </c:pt>
                <c:pt idx="4">
                  <c:v>1.0185036014260074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C2-494A-9B35-DB5FB3FDA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158832448"/>
        <c:axId val="1158822928"/>
      </c:barChart>
      <c:catAx>
        <c:axId val="11588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158822928"/>
        <c:crosses val="autoZero"/>
        <c:auto val="1"/>
        <c:lblAlgn val="ctr"/>
        <c:lblOffset val="100"/>
        <c:tickLblSkip val="1"/>
        <c:noMultiLvlLbl val="0"/>
      </c:catAx>
      <c:valAx>
        <c:axId val="115882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% HDP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0621153846153851E-2"/>
              <c:y val="4.153518518518517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1588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983867521367519"/>
          <c:y val="0.57258209876543198"/>
          <c:w val="0.51016130573899698"/>
          <c:h val="0.1358814814814814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'G04'!$A$2</c:f>
              <c:strCache>
                <c:ptCount val="1"/>
                <c:pt idx="0">
                  <c:v>RVS 2018-2020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'G04'!$B$1:$F$1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'G04'!$B$2:$F$2</c:f>
              <c:numCache>
                <c:formatCode>0.0</c:formatCode>
                <c:ptCount val="5"/>
                <c:pt idx="0">
                  <c:v>-2.19</c:v>
                </c:pt>
                <c:pt idx="1">
                  <c:v>-1.29</c:v>
                </c:pt>
                <c:pt idx="2">
                  <c:v>-0.83</c:v>
                </c:pt>
                <c:pt idx="3">
                  <c:v>-0.1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2-41E2-9CE5-DB2695BBF848}"/>
            </c:ext>
          </c:extLst>
        </c:ser>
        <c:ser>
          <c:idx val="1"/>
          <c:order val="1"/>
          <c:tx>
            <c:strRef>
              <c:f>'G04'!$A$3</c:f>
              <c:strCache>
                <c:ptCount val="1"/>
                <c:pt idx="0">
                  <c:v>PS 2018-2021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'G04'!$B$1:$F$1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'G04'!$B$3:$F$3</c:f>
              <c:numCache>
                <c:formatCode>0.0</c:formatCode>
                <c:ptCount val="5"/>
                <c:pt idx="0">
                  <c:v>-2.21</c:v>
                </c:pt>
                <c:pt idx="1">
                  <c:v>-1.04</c:v>
                </c:pt>
                <c:pt idx="2">
                  <c:v>-0.8</c:v>
                </c:pt>
                <c:pt idx="3">
                  <c:v>-0.32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2-41E2-9CE5-DB2695BBF848}"/>
            </c:ext>
          </c:extLst>
        </c:ser>
        <c:ser>
          <c:idx val="2"/>
          <c:order val="2"/>
          <c:tx>
            <c:strRef>
              <c:f>'G04'!$A$4</c:f>
              <c:strCache>
                <c:ptCount val="1"/>
                <c:pt idx="0">
                  <c:v>Zmena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2-41E2-9CE5-DB2695BBF8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'G04'!$B$4:$F$4</c:f>
              <c:numCache>
                <c:formatCode>0.0</c:formatCode>
                <c:ptCount val="5"/>
                <c:pt idx="0">
                  <c:v>-2.0000000000000018E-2</c:v>
                </c:pt>
                <c:pt idx="1">
                  <c:v>0.25</c:v>
                </c:pt>
                <c:pt idx="2">
                  <c:v>2.9999999999999916E-2</c:v>
                </c:pt>
                <c:pt idx="3">
                  <c:v>-0.22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52-41E2-9CE5-DB2695BB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388976"/>
        <c:axId val="478389632"/>
      </c:barChart>
      <c:catAx>
        <c:axId val="47838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78389632"/>
        <c:crosses val="autoZero"/>
        <c:auto val="1"/>
        <c:lblAlgn val="ctr"/>
        <c:lblOffset val="100"/>
        <c:noMultiLvlLbl val="0"/>
      </c:catAx>
      <c:valAx>
        <c:axId val="4783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7838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21916010498693"/>
          <c:y val="0.52835593467483222"/>
          <c:w val="0.19600590551181099"/>
          <c:h val="0.23553295421405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0336832895888"/>
          <c:y val="5.0925925925925923E-2"/>
          <c:w val="0.84030774278215226"/>
          <c:h val="0.82720545348498109"/>
        </c:manualLayout>
      </c:layout>
      <c:areaChart>
        <c:grouping val="standard"/>
        <c:varyColors val="0"/>
        <c:ser>
          <c:idx val="4"/>
          <c:order val="0"/>
          <c:tx>
            <c:v>PS 2019-2022</c:v>
          </c:tx>
          <c:spPr>
            <a:solidFill>
              <a:srgbClr val="58595B"/>
            </a:solidFill>
            <a:ln w="25400"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13-4F5C-A285-24B3E2B158C4}"/>
                </c:ext>
              </c:extLst>
            </c:dLbl>
            <c:dLbl>
              <c:idx val="1"/>
              <c:layout>
                <c:manualLayout>
                  <c:x val="-1.8434475993531079E-2"/>
                  <c:y val="-0.20833333333333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3-4F5C-A285-24B3E2B158C4}"/>
                </c:ext>
              </c:extLst>
            </c:dLbl>
            <c:dLbl>
              <c:idx val="2"/>
              <c:layout>
                <c:manualLayout>
                  <c:x val="-1.5067207508152391E-2"/>
                  <c:y val="-0.17708333333333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3-4F5C-A285-24B3E2B158C4}"/>
                </c:ext>
              </c:extLst>
            </c:dLbl>
            <c:dLbl>
              <c:idx val="3"/>
              <c:layout>
                <c:manualLayout>
                  <c:x val="-5.5555555555555558E-3"/>
                  <c:y val="-0.130208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3-4F5C-A285-24B3E2B158C4}"/>
                </c:ext>
              </c:extLst>
            </c:dLbl>
            <c:dLbl>
              <c:idx val="4"/>
              <c:layout>
                <c:manualLayout>
                  <c:x val="-5.5555555555556572E-3"/>
                  <c:y val="-9.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3-4F5C-A285-24B3E2B158C4}"/>
                </c:ext>
              </c:extLst>
            </c:dLbl>
            <c:dLbl>
              <c:idx val="5"/>
              <c:layout>
                <c:manualLayout>
                  <c:x val="-3.0555555555555454E-2"/>
                  <c:y val="-5.7291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3-4F5C-A285-24B3E2B15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'G05'!$B$2:$G$2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'G05'!$B$4:$G$4</c:f>
              <c:numCache>
                <c:formatCode>#\ ##0.0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47.503823136679706</c:v>
                </c:pt>
                <c:pt idx="3">
                  <c:v>45.927688290999654</c:v>
                </c:pt>
                <c:pt idx="4">
                  <c:v>44.922294246593466</c:v>
                </c:pt>
                <c:pt idx="5">
                  <c:v>44.371490487738299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3-4F5C-A285-24B3E2B158C4}"/>
            </c:ext>
          </c:extLst>
        </c:ser>
        <c:ser>
          <c:idx val="0"/>
          <c:order val="1"/>
          <c:tx>
            <c:v>Hotovosť na úrovni RVS 2019-2021</c:v>
          </c:tx>
          <c:spPr>
            <a:solidFill>
              <a:srgbClr val="13B5EA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-0.39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3-4F5C-A285-24B3E2B158C4}"/>
                </c:ext>
              </c:extLst>
            </c:dLbl>
            <c:dLbl>
              <c:idx val="1"/>
              <c:layout>
                <c:manualLayout>
                  <c:x val="-1.3889021448076596E-2"/>
                  <c:y val="-0.3541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13-4F5C-A285-24B3E2B158C4}"/>
                </c:ext>
              </c:extLst>
            </c:dLbl>
            <c:dLbl>
              <c:idx val="2"/>
              <c:layout>
                <c:manualLayout>
                  <c:x val="-2.4999867440812323E-2"/>
                  <c:y val="-0.30729166666666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13-4F5C-A285-24B3E2B158C4}"/>
                </c:ext>
              </c:extLst>
            </c:dLbl>
            <c:dLbl>
              <c:idx val="3"/>
              <c:layout>
                <c:manualLayout>
                  <c:x val="-8.3334658925211334E-3"/>
                  <c:y val="-0.244791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13-4F5C-A285-24B3E2B158C4}"/>
                </c:ext>
              </c:extLst>
            </c:dLbl>
            <c:dLbl>
              <c:idx val="4"/>
              <c:layout>
                <c:manualLayout>
                  <c:x val="-1.1111111111111112E-2"/>
                  <c:y val="-0.197916666666666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13-4F5C-A285-24B3E2B158C4}"/>
                </c:ext>
              </c:extLst>
            </c:dLbl>
            <c:dLbl>
              <c:idx val="5"/>
              <c:layout>
                <c:manualLayout>
                  <c:x val="-2.516848272753797E-2"/>
                  <c:y val="-0.17708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13-4F5C-A285-24B3E2B15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'G05'!$B$2:$G$2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'G05'!$B$5:$G$5</c:f>
              <c:numCache>
                <c:formatCode>#\ ##0.0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47.173335082495164</c:v>
                </c:pt>
                <c:pt idx="3">
                  <c:v>45.737061685635503</c:v>
                </c:pt>
                <c:pt idx="4">
                  <c:v>44.570486127769996</c:v>
                </c:pt>
                <c:pt idx="5">
                  <c:v>44.028471314198001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13-4F5C-A285-24B3E2B1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124952"/>
        <c:axId val="421125344"/>
      </c:areaChart>
      <c:lineChart>
        <c:grouping val="standard"/>
        <c:varyColors val="0"/>
        <c:ser>
          <c:idx val="1"/>
          <c:order val="2"/>
          <c:tx>
            <c:v>RVS 2019-2021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'G05'!$B$2:$G$2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'G05'!$B$3:$F$3</c:f>
              <c:numCache>
                <c:formatCode>#\ ##0.0</c:formatCode>
                <c:ptCount val="5"/>
                <c:pt idx="0">
                  <c:v>50.948208264772852</c:v>
                </c:pt>
                <c:pt idx="1">
                  <c:v>48.67992601922618</c:v>
                </c:pt>
                <c:pt idx="2">
                  <c:v>47.261023723750817</c:v>
                </c:pt>
                <c:pt idx="3">
                  <c:v>45.989569859800142</c:v>
                </c:pt>
                <c:pt idx="4">
                  <c:v>44.815698636283436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13-4F5C-A285-24B3E2B1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24952"/>
        <c:axId val="421125344"/>
      </c:lineChart>
      <c:catAx>
        <c:axId val="42112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21125344"/>
        <c:crosses val="autoZero"/>
        <c:auto val="1"/>
        <c:lblAlgn val="ctr"/>
        <c:lblOffset val="100"/>
        <c:noMultiLvlLbl val="0"/>
      </c:catAx>
      <c:valAx>
        <c:axId val="421125344"/>
        <c:scaling>
          <c:orientation val="minMax"/>
          <c:max val="53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2112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91304117288368"/>
          <c:y val="2.7197433654126569E-2"/>
          <c:w val="0.65730904849015082"/>
          <c:h val="0.184607028288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7475181122141"/>
          <c:y val="5.0925925925925923E-2"/>
          <c:w val="0.6718126365467294"/>
          <c:h val="0.864822834645669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'G06'!$A$18:$A$25</c:f>
              <c:strCache>
                <c:ptCount val="8"/>
                <c:pt idx="0">
                  <c:v>Dane a odvody</c:v>
                </c:pt>
                <c:pt idx="1">
                  <c:v>Vzťahy s rozpočtom EÚ</c:v>
                </c:pt>
                <c:pt idx="2">
                  <c:v>Výdavky štátneho rozpočtu</c:v>
                </c:pt>
                <c:pt idx="3">
                  <c:v>Nové príjmové opatrenia</c:v>
                </c:pt>
                <c:pt idx="4">
                  <c:v>Zvýšenie rezerv*</c:v>
                </c:pt>
                <c:pt idx="5">
                  <c:v>Sociálne dávky</c:v>
                </c:pt>
                <c:pt idx="6">
                  <c:v>Zdravotná starostlivosť</c:v>
                </c:pt>
                <c:pt idx="7">
                  <c:v>Ostatné</c:v>
                </c:pt>
              </c:strCache>
            </c:strRef>
          </c:cat>
          <c:val>
            <c:numRef>
              <c:f>'G06'!$B$18:$B$25</c:f>
              <c:numCache>
                <c:formatCode>#,##0</c:formatCode>
                <c:ptCount val="8"/>
                <c:pt idx="0">
                  <c:v>79.959000000000003</c:v>
                </c:pt>
                <c:pt idx="1">
                  <c:v>51.683180999999998</c:v>
                </c:pt>
                <c:pt idx="2">
                  <c:v>50.08908199999712</c:v>
                </c:pt>
                <c:pt idx="3">
                  <c:v>-30.3</c:v>
                </c:pt>
                <c:pt idx="4">
                  <c:v>-45.242885000000001</c:v>
                </c:pt>
                <c:pt idx="5">
                  <c:v>-73.775000000000006</c:v>
                </c:pt>
                <c:pt idx="6">
                  <c:v>-123.47299999999996</c:v>
                </c:pt>
                <c:pt idx="7">
                  <c:v>-12.506999999988466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3-44D7-AD57-6412E3CF7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077168"/>
        <c:axId val="594081104"/>
      </c:barChart>
      <c:catAx>
        <c:axId val="59407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4081104"/>
        <c:crosses val="autoZero"/>
        <c:auto val="1"/>
        <c:lblAlgn val="ctr"/>
        <c:lblOffset val="100"/>
        <c:noMultiLvlLbl val="0"/>
      </c:catAx>
      <c:valAx>
        <c:axId val="59408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9407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842703670709457E-2"/>
          <c:y val="1.9136782149151974E-2"/>
          <c:w val="0.97880494847102395"/>
          <c:h val="0.96174764327239193"/>
        </c:manualLayout>
      </c:layout>
      <c:barChart>
        <c:barDir val="bar"/>
        <c:grouping val="stacked"/>
        <c:varyColors val="0"/>
        <c:ser>
          <c:idx val="3"/>
          <c:order val="0"/>
          <c:spPr>
            <a:solidFill>
              <a:srgbClr val="F1F1F1">
                <a:alpha val="30196"/>
              </a:srgbClr>
            </a:solidFill>
          </c:spPr>
          <c:invertIfNegative val="0"/>
          <c:cat>
            <c:strRef>
              <c:f>'G07'!$B$14:$B$24</c:f>
              <c:strCache>
                <c:ptCount val="11"/>
                <c:pt idx="0">
                  <c:v>Saldo hospodárenia VS (PS 2019-2022)</c:v>
                </c:pt>
                <c:pt idx="1">
                  <c:v>Vzťahy s rozpočtom EÚ</c:v>
                </c:pt>
                <c:pt idx="2">
                  <c:v>Hospodárenie ostatných subjektov VS</c:v>
                </c:pt>
                <c:pt idx="3">
                  <c:v>Ostatné vplyvy</c:v>
                </c:pt>
                <c:pt idx="4">
                  <c:v>Výdavky na zdravotníctvo</c:v>
                </c:pt>
                <c:pt idx="5">
                  <c:v>Hospodárenie samospráv</c:v>
                </c:pt>
                <c:pt idx="6">
                  <c:v>Daňové príjmy</c:v>
                </c:pt>
                <c:pt idx="7">
                  <c:v>Sociálne transfery a dávky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KRRZ odhad salda hospodárenia VS</c:v>
                </c:pt>
              </c:strCache>
            </c:strRef>
          </c:cat>
          <c:val>
            <c:numRef>
              <c:f>'G07'!$H$14:$H$24</c:f>
              <c:numCache>
                <c:formatCode>General</c:formatCode>
                <c:ptCount val="11"/>
                <c:pt idx="0">
                  <c:v>-1300</c:v>
                </c:pt>
                <c:pt idx="1">
                  <c:v>0</c:v>
                </c:pt>
                <c:pt idx="2">
                  <c:v>-1300</c:v>
                </c:pt>
                <c:pt idx="3">
                  <c:v>0</c:v>
                </c:pt>
                <c:pt idx="4">
                  <c:v>-1300</c:v>
                </c:pt>
                <c:pt idx="5">
                  <c:v>0</c:v>
                </c:pt>
                <c:pt idx="6">
                  <c:v>-1300</c:v>
                </c:pt>
                <c:pt idx="7">
                  <c:v>0</c:v>
                </c:pt>
                <c:pt idx="8">
                  <c:v>-1300</c:v>
                </c:pt>
                <c:pt idx="9">
                  <c:v>0</c:v>
                </c:pt>
                <c:pt idx="10">
                  <c:v>-1300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A-4907-A79E-C1B415DD2FFE}"/>
            </c:ext>
          </c:extLst>
        </c:ser>
        <c:ser>
          <c:idx val="4"/>
          <c:order val="1"/>
          <c:spPr>
            <a:solidFill>
              <a:srgbClr val="F1F1F1">
                <a:alpha val="30000"/>
              </a:srgbClr>
            </a:solidFill>
          </c:spPr>
          <c:invertIfNegative val="0"/>
          <c:cat>
            <c:strRef>
              <c:f>'G07'!$B$14:$B$24</c:f>
              <c:strCache>
                <c:ptCount val="11"/>
                <c:pt idx="0">
                  <c:v>Saldo hospodárenia VS (PS 2019-2022)</c:v>
                </c:pt>
                <c:pt idx="1">
                  <c:v>Vzťahy s rozpočtom EÚ</c:v>
                </c:pt>
                <c:pt idx="2">
                  <c:v>Hospodárenie ostatných subjektov VS</c:v>
                </c:pt>
                <c:pt idx="3">
                  <c:v>Ostatné vplyvy</c:v>
                </c:pt>
                <c:pt idx="4">
                  <c:v>Výdavky na zdravotníctvo</c:v>
                </c:pt>
                <c:pt idx="5">
                  <c:v>Hospodárenie samospráv</c:v>
                </c:pt>
                <c:pt idx="6">
                  <c:v>Daňové príjmy</c:v>
                </c:pt>
                <c:pt idx="7">
                  <c:v>Sociálne transfery a dávky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KRRZ odhad salda hospodárenia VS</c:v>
                </c:pt>
              </c:strCache>
            </c:strRef>
          </c:cat>
          <c:val>
            <c:numRef>
              <c:f>'G07'!$I$14:$I$24</c:f>
              <c:numCache>
                <c:formatCode>General</c:formatCode>
                <c:ptCount val="11"/>
                <c:pt idx="0">
                  <c:v>800</c:v>
                </c:pt>
                <c:pt idx="1">
                  <c:v>0</c:v>
                </c:pt>
                <c:pt idx="2">
                  <c:v>800</c:v>
                </c:pt>
                <c:pt idx="3">
                  <c:v>0</c:v>
                </c:pt>
                <c:pt idx="4">
                  <c:v>800</c:v>
                </c:pt>
                <c:pt idx="5">
                  <c:v>0</c:v>
                </c:pt>
                <c:pt idx="6">
                  <c:v>800</c:v>
                </c:pt>
                <c:pt idx="7">
                  <c:v>0</c:v>
                </c:pt>
                <c:pt idx="8">
                  <c:v>800</c:v>
                </c:pt>
                <c:pt idx="9">
                  <c:v>0</c:v>
                </c:pt>
                <c:pt idx="1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A-4907-A79E-C1B415DD2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1006560"/>
        <c:axId val="411006952"/>
      </c:barChart>
      <c:catAx>
        <c:axId val="4110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411006952"/>
        <c:crosses val="autoZero"/>
        <c:auto val="1"/>
        <c:lblAlgn val="ctr"/>
        <c:lblOffset val="100"/>
        <c:noMultiLvlLbl val="0"/>
      </c:catAx>
      <c:valAx>
        <c:axId val="411006952"/>
        <c:scaling>
          <c:orientation val="minMax"/>
          <c:max val="800"/>
          <c:min val="-1300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411006560"/>
        <c:crosses val="autoZero"/>
        <c:crossBetween val="between"/>
        <c:majorUnit val="3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591124999999999"/>
          <c:y val="7.4803333333333333E-2"/>
          <c:w val="0.74570958333333337"/>
          <c:h val="0.9108101288321943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F8F-4399-9207-81E8F8305364}"/>
              </c:ext>
            </c:extLst>
          </c:dPt>
          <c:dPt>
            <c:idx val="2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F8F-4399-9207-81E8F8305364}"/>
              </c:ext>
            </c:extLst>
          </c:dPt>
          <c:dPt>
            <c:idx val="3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F8F-4399-9207-81E8F8305364}"/>
              </c:ext>
            </c:extLst>
          </c:dPt>
          <c:dPt>
            <c:idx val="5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F8F-4399-9207-81E8F8305364}"/>
              </c:ext>
            </c:extLst>
          </c:dPt>
          <c:dPt>
            <c:idx val="6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F8F-4399-9207-81E8F8305364}"/>
              </c:ext>
            </c:extLst>
          </c:dPt>
          <c:dLbls>
            <c:delete val="1"/>
          </c:dLbls>
          <c:cat>
            <c:strRef>
              <c:f>'G07'!$B$14:$B$24</c:f>
              <c:strCache>
                <c:ptCount val="11"/>
                <c:pt idx="0">
                  <c:v>Saldo hospodárenia VS (PS 2019-2022)</c:v>
                </c:pt>
                <c:pt idx="1">
                  <c:v>Vzťahy s rozpočtom EÚ</c:v>
                </c:pt>
                <c:pt idx="2">
                  <c:v>Hospodárenie ostatných subjektov VS</c:v>
                </c:pt>
                <c:pt idx="3">
                  <c:v>Ostatné vplyvy</c:v>
                </c:pt>
                <c:pt idx="4">
                  <c:v>Výdavky na zdravotníctvo</c:v>
                </c:pt>
                <c:pt idx="5">
                  <c:v>Hospodárenie samospráv</c:v>
                </c:pt>
                <c:pt idx="6">
                  <c:v>Daňové príjmy</c:v>
                </c:pt>
                <c:pt idx="7">
                  <c:v>Sociálne transfery a dávky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KRRZ odhad salda hospodárenia VS</c:v>
                </c:pt>
              </c:strCache>
            </c:strRef>
          </c:cat>
          <c:val>
            <c:numRef>
              <c:f>'G07'!$E$14:$E$24</c:f>
              <c:numCache>
                <c:formatCode>\+0;\-0;0</c:formatCode>
                <c:ptCount val="11"/>
                <c:pt idx="1">
                  <c:v>-9.9999999999999995E-7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105.86786894817205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8F-4399-9207-81E8F8305364}"/>
            </c:ext>
          </c:extLst>
        </c:ser>
        <c:ser>
          <c:idx val="1"/>
          <c:order val="1"/>
          <c:spPr>
            <a:noFill/>
          </c:spPr>
          <c:invertIfNegative val="0"/>
          <c:dLbls>
            <c:delete val="1"/>
          </c:dLbls>
          <c:cat>
            <c:strRef>
              <c:f>'G07'!$B$14:$B$24</c:f>
              <c:strCache>
                <c:ptCount val="11"/>
                <c:pt idx="0">
                  <c:v>Saldo hospodárenia VS (PS 2019-2022)</c:v>
                </c:pt>
                <c:pt idx="1">
                  <c:v>Vzťahy s rozpočtom EÚ</c:v>
                </c:pt>
                <c:pt idx="2">
                  <c:v>Hospodárenie ostatných subjektov VS</c:v>
                </c:pt>
                <c:pt idx="3">
                  <c:v>Ostatné vplyvy</c:v>
                </c:pt>
                <c:pt idx="4">
                  <c:v>Výdavky na zdravotníctvo</c:v>
                </c:pt>
                <c:pt idx="5">
                  <c:v>Hospodárenie samospráv</c:v>
                </c:pt>
                <c:pt idx="6">
                  <c:v>Daňové príjmy</c:v>
                </c:pt>
                <c:pt idx="7">
                  <c:v>Sociálne transfery a dávky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KRRZ odhad salda hospodárenia VS</c:v>
                </c:pt>
              </c:strCache>
            </c:strRef>
          </c:cat>
          <c:val>
            <c:numRef>
              <c:f>'G07'!$F$14:$F$24</c:f>
              <c:numCache>
                <c:formatCode>\+0;\-0;0</c:formatCode>
                <c:ptCount val="11"/>
                <c:pt idx="1">
                  <c:v>0</c:v>
                </c:pt>
                <c:pt idx="2">
                  <c:v>168.0030621014663</c:v>
                </c:pt>
                <c:pt idx="3">
                  <c:v>174.73223666682469</c:v>
                </c:pt>
                <c:pt idx="4">
                  <c:v>105.86786894817205</c:v>
                </c:pt>
                <c:pt idx="5">
                  <c:v>0</c:v>
                </c:pt>
                <c:pt idx="6">
                  <c:v>-29.481100488080401</c:v>
                </c:pt>
                <c:pt idx="7">
                  <c:v>-194.94361598312855</c:v>
                </c:pt>
                <c:pt idx="8">
                  <c:v>-368.29365573674761</c:v>
                </c:pt>
                <c:pt idx="9">
                  <c:v>-596.22075144395706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8F-4399-9207-81E8F8305364}"/>
            </c:ext>
          </c:extLst>
        </c:ser>
        <c:ser>
          <c:idx val="2"/>
          <c:order val="2"/>
          <c:spPr>
            <a:solidFill>
              <a:srgbClr val="C5E0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F8F-4399-9207-81E8F8305364}"/>
              </c:ext>
            </c:extLst>
          </c:dPt>
          <c:dPt>
            <c:idx val="1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0F8F-4399-9207-81E8F8305364}"/>
              </c:ext>
            </c:extLst>
          </c:dPt>
          <c:dPt>
            <c:idx val="2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0F8F-4399-9207-81E8F8305364}"/>
              </c:ext>
            </c:extLst>
          </c:dPt>
          <c:dPt>
            <c:idx val="3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0F8F-4399-9207-81E8F8305364}"/>
              </c:ext>
            </c:extLst>
          </c:dPt>
          <c:dPt>
            <c:idx val="4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5-0F8F-4399-9207-81E8F8305364}"/>
              </c:ext>
            </c:extLst>
          </c:dPt>
          <c:dPt>
            <c:idx val="5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7-0F8F-4399-9207-81E8F8305364}"/>
              </c:ext>
            </c:extLst>
          </c:dPt>
          <c:dPt>
            <c:idx val="6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9-0F8F-4399-9207-81E8F8305364}"/>
              </c:ext>
            </c:extLst>
          </c:dPt>
          <c:dPt>
            <c:idx val="7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B-0F8F-4399-9207-81E8F8305364}"/>
              </c:ext>
            </c:extLst>
          </c:dPt>
          <c:dPt>
            <c:idx val="8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D-0F8F-4399-9207-81E8F8305364}"/>
              </c:ext>
            </c:extLst>
          </c:dPt>
          <c:dPt>
            <c:idx val="9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F-0F8F-4399-9207-81E8F8305364}"/>
              </c:ext>
            </c:extLst>
          </c:dPt>
          <c:dPt>
            <c:idx val="1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0F8F-4399-9207-81E8F830536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0F8F-4399-9207-81E8F8305364}"/>
              </c:ext>
            </c:extLst>
          </c:dPt>
          <c:dPt>
            <c:idx val="16"/>
            <c:invertIfNegative val="0"/>
            <c:bubble3D val="0"/>
            <c:spPr>
              <a:solidFill>
                <a:srgbClr val="F8CBAD"/>
              </a:solidFill>
            </c:spPr>
            <c:extLst>
              <c:ext xmlns:c16="http://schemas.microsoft.com/office/drawing/2014/chart" uri="{C3380CC4-5D6E-409C-BE32-E72D297353CC}">
                <c16:uniqueId val="{00000025-0F8F-4399-9207-81E8F8305364}"/>
              </c:ext>
            </c:extLst>
          </c:dPt>
          <c:dLbls>
            <c:dLbl>
              <c:idx val="0"/>
              <c:layout>
                <c:manualLayout>
                  <c:x val="-2.7057224050554846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58595B"/>
                        </a:solidFill>
                        <a:latin typeface="Constantia" panose="02030602050306030303" pitchFamily="18" charset="0"/>
                      </a:defRPr>
                    </a:pPr>
                    <a:fld id="{D7CBF770-3669-49B1-81D3-D61480086A20}" type="CELLRANGE">
                      <a:rPr lang="en-US"/>
                      <a:pPr>
                        <a:defRPr sz="1200" b="1">
                          <a:solidFill>
                            <a:srgbClr val="58595B"/>
                          </a:solidFill>
                          <a:latin typeface="Constantia" panose="02030602050306030303" pitchFamily="18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F8F-4399-9207-81E8F8305364}"/>
                </c:ext>
              </c:extLst>
            </c:dLbl>
            <c:dLbl>
              <c:idx val="1"/>
              <c:layout>
                <c:manualLayout>
                  <c:x val="-7.5373695569402391E-2"/>
                  <c:y val="0"/>
                </c:manualLayout>
              </c:layout>
              <c:tx>
                <c:rich>
                  <a:bodyPr/>
                  <a:lstStyle/>
                  <a:p>
                    <a:fld id="{05C59FC1-D9D9-417A-89B2-E7B7618AA9B5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F8F-4399-9207-81E8F8305364}"/>
                </c:ext>
              </c:extLst>
            </c:dLbl>
            <c:dLbl>
              <c:idx val="2"/>
              <c:layout>
                <c:manualLayout>
                  <c:x val="-3.4787859493570335E-2"/>
                  <c:y val="5.6708301872133307E-3"/>
                </c:manualLayout>
              </c:layout>
              <c:tx>
                <c:rich>
                  <a:bodyPr/>
                  <a:lstStyle/>
                  <a:p>
                    <a:fld id="{C104B39E-5B49-4DEA-8A48-BA52CF57CAA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F8F-4399-9207-81E8F8305364}"/>
                </c:ext>
              </c:extLst>
            </c:dLbl>
            <c:dLbl>
              <c:idx val="3"/>
              <c:layout>
                <c:manualLayout>
                  <c:x val="-2.8989882911308752E-2"/>
                  <c:y val="5.1982009548845189E-17"/>
                </c:manualLayout>
              </c:layout>
              <c:tx>
                <c:rich>
                  <a:bodyPr/>
                  <a:lstStyle/>
                  <a:p>
                    <a:fld id="{8EAC051E-1099-46C1-A111-1104441003B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F8F-4399-9207-81E8F8305364}"/>
                </c:ext>
              </c:extLst>
            </c:dLbl>
            <c:dLbl>
              <c:idx val="4"/>
              <c:layout>
                <c:manualLayout>
                  <c:x val="-3.2855200632816425E-2"/>
                  <c:y val="4.465220619852996E-7"/>
                </c:manualLayout>
              </c:layout>
              <c:tx>
                <c:rich>
                  <a:bodyPr/>
                  <a:lstStyle/>
                  <a:p>
                    <a:fld id="{29CA160A-F2D3-4AC9-8644-6C7DD565ADB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F8F-4399-9207-81E8F8305364}"/>
                </c:ext>
              </c:extLst>
            </c:dLbl>
            <c:dLbl>
              <c:idx val="5"/>
              <c:layout>
                <c:manualLayout>
                  <c:x val="-3.0922541772062519E-2"/>
                  <c:y val="0"/>
                </c:manualLayout>
              </c:layout>
              <c:tx>
                <c:rich>
                  <a:bodyPr/>
                  <a:lstStyle/>
                  <a:p>
                    <a:fld id="{238E0041-6847-4A59-9000-2C2F3312D36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F8F-4399-9207-81E8F8305364}"/>
                </c:ext>
              </c:extLst>
            </c:dLbl>
            <c:dLbl>
              <c:idx val="6"/>
              <c:layout>
                <c:manualLayout>
                  <c:x val="-6.3777742404878948E-2"/>
                  <c:y val="0"/>
                </c:manualLayout>
              </c:layout>
              <c:tx>
                <c:rich>
                  <a:bodyPr/>
                  <a:lstStyle/>
                  <a:p>
                    <a:fld id="{E8B6DD0E-1E04-4843-A7D1-5A8F1DE0FDB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F8F-4399-9207-81E8F8305364}"/>
                </c:ext>
              </c:extLst>
            </c:dLbl>
            <c:dLbl>
              <c:idx val="7"/>
              <c:layout>
                <c:manualLayout>
                  <c:x val="-6.3777742404879018E-2"/>
                  <c:y val="-1.0396401909769038E-16"/>
                </c:manualLayout>
              </c:layout>
              <c:tx>
                <c:rich>
                  <a:bodyPr/>
                  <a:lstStyle/>
                  <a:p>
                    <a:fld id="{2BD4D5F9-7EF8-44CC-8682-1039DE61056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F8F-4399-9207-81E8F8305364}"/>
                </c:ext>
              </c:extLst>
            </c:dLbl>
            <c:dLbl>
              <c:idx val="8"/>
              <c:layout>
                <c:manualLayout>
                  <c:x val="-7.5373695569402391E-2"/>
                  <c:y val="0"/>
                </c:manualLayout>
              </c:layout>
              <c:tx>
                <c:rich>
                  <a:bodyPr/>
                  <a:lstStyle/>
                  <a:p>
                    <a:fld id="{1D2BBA9C-DA4F-48CA-B776-0F4AC6036D6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0F8F-4399-9207-81E8F8305364}"/>
                </c:ext>
              </c:extLst>
            </c:dLbl>
            <c:dLbl>
              <c:idx val="9"/>
              <c:layout>
                <c:manualLayout>
                  <c:x val="-8.5036989873171931E-2"/>
                  <c:y val="0"/>
                </c:manualLayout>
              </c:layout>
              <c:tx>
                <c:rich>
                  <a:bodyPr/>
                  <a:lstStyle/>
                  <a:p>
                    <a:fld id="{5BFC3FC5-7DBC-439D-BF08-F407ECCD33B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0F8F-4399-9207-81E8F8305364}"/>
                </c:ext>
              </c:extLst>
            </c:dLbl>
            <c:dLbl>
              <c:idx val="10"/>
              <c:layout>
                <c:manualLayout>
                  <c:x val="-0.20486183923991419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fld id="{91C7CBA9-E9E8-4F63-8636-CA2DF2A87AEA}" type="CELLRANGE">
                      <a:rPr lang="en-US"/>
                      <a:pPr>
                        <a:defRPr sz="1200" b="1">
                          <a:solidFill>
                            <a:srgbClr val="13B5EA"/>
                          </a:solidFill>
                          <a:latin typeface="Constantia" panose="02030602050306030303" pitchFamily="18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F8F-4399-9207-81E8F83053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58595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'G07'!$B$14:$B$24</c:f>
              <c:strCache>
                <c:ptCount val="11"/>
                <c:pt idx="0">
                  <c:v>Saldo hospodárenia VS (PS 2019-2022)</c:v>
                </c:pt>
                <c:pt idx="1">
                  <c:v>Vzťahy s rozpočtom EÚ</c:v>
                </c:pt>
                <c:pt idx="2">
                  <c:v>Hospodárenie ostatných subjektov VS</c:v>
                </c:pt>
                <c:pt idx="3">
                  <c:v>Ostatné vplyvy</c:v>
                </c:pt>
                <c:pt idx="4">
                  <c:v>Výdavky na zdravotníctvo</c:v>
                </c:pt>
                <c:pt idx="5">
                  <c:v>Hospodárenie samospráv</c:v>
                </c:pt>
                <c:pt idx="6">
                  <c:v>Daňové príjmy</c:v>
                </c:pt>
                <c:pt idx="7">
                  <c:v>Sociálne transfery a dávky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KRRZ odhad salda hospodárenia VS</c:v>
                </c:pt>
              </c:strCache>
            </c:strRef>
          </c:cat>
          <c:val>
            <c:numRef>
              <c:f>'G07'!$G$14:$G$24</c:f>
              <c:numCache>
                <c:formatCode>\+0;\-0;0</c:formatCode>
                <c:ptCount val="11"/>
                <c:pt idx="0">
                  <c:v>-9.9999999999999995E-7</c:v>
                </c:pt>
                <c:pt idx="1">
                  <c:v>168.0030621014663</c:v>
                </c:pt>
                <c:pt idx="2">
                  <c:v>10.346752754282875</c:v>
                </c:pt>
                <c:pt idx="3">
                  <c:v>3.6175781889244947</c:v>
                </c:pt>
                <c:pt idx="4">
                  <c:v>68.864367718652645</c:v>
                </c:pt>
                <c:pt idx="5">
                  <c:v>-29.481100488080401</c:v>
                </c:pt>
                <c:pt idx="6">
                  <c:v>-165.46251549504814</c:v>
                </c:pt>
                <c:pt idx="7">
                  <c:v>-173.35003975361906</c:v>
                </c:pt>
                <c:pt idx="8">
                  <c:v>-227.92709570720945</c:v>
                </c:pt>
                <c:pt idx="9">
                  <c:v>-303.02584079768576</c:v>
                </c:pt>
                <c:pt idx="10">
                  <c:v>-899.24659224164282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'G07'!$C$14:$C$24</c15:f>
                <c15:dlblRangeCache>
                  <c:ptCount val="11"/>
                  <c:pt idx="0">
                    <c:v>-0</c:v>
                  </c:pt>
                  <c:pt idx="1">
                    <c:v>+168</c:v>
                  </c:pt>
                  <c:pt idx="2">
                    <c:v>+10</c:v>
                  </c:pt>
                  <c:pt idx="3">
                    <c:v>-4</c:v>
                  </c:pt>
                  <c:pt idx="4">
                    <c:v>-69</c:v>
                  </c:pt>
                  <c:pt idx="5">
                    <c:v>-135</c:v>
                  </c:pt>
                  <c:pt idx="6">
                    <c:v>-165</c:v>
                  </c:pt>
                  <c:pt idx="7">
                    <c:v>-173</c:v>
                  </c:pt>
                  <c:pt idx="8">
                    <c:v>-228</c:v>
                  </c:pt>
                  <c:pt idx="9">
                    <c:v>-303</c:v>
                  </c:pt>
                  <c:pt idx="10">
                    <c:v>-899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0F8F-4399-9207-81E8F83053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411006560"/>
        <c:axId val="411006952"/>
      </c:barChart>
      <c:catAx>
        <c:axId val="4110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noFill/>
            <a:prstDash val="solid"/>
          </a:ln>
        </c:spPr>
        <c:txPr>
          <a:bodyPr rot="0" vert="horz"/>
          <a:lstStyle/>
          <a:p>
            <a:pPr>
              <a:defRPr sz="1000" b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</a:defRPr>
            </a:pPr>
            <a:endParaRPr lang="sk-SK"/>
          </a:p>
        </c:txPr>
        <c:crossAx val="411006952"/>
        <c:crosses val="autoZero"/>
        <c:auto val="1"/>
        <c:lblAlgn val="ctr"/>
        <c:lblOffset val="100"/>
        <c:noMultiLvlLbl val="0"/>
      </c:catAx>
      <c:valAx>
        <c:axId val="411006952"/>
        <c:scaling>
          <c:orientation val="minMax"/>
          <c:max val="400"/>
          <c:min val="-1200"/>
        </c:scaling>
        <c:delete val="0"/>
        <c:axPos val="t"/>
        <c:majorGridlines>
          <c:spPr>
            <a:ln w="1270">
              <a:solidFill>
                <a:srgbClr val="58595B">
                  <a:alpha val="25000"/>
                </a:srgbClr>
              </a:solidFill>
              <a:prstDash val="solid"/>
            </a:ln>
          </c:spPr>
        </c:majorGridlines>
        <c:numFmt formatCode="\+0;\-0;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000" b="0">
                <a:solidFill>
                  <a:srgbClr val="58595B"/>
                </a:solidFill>
                <a:latin typeface="Constantia" panose="02030602050306030303" pitchFamily="18" charset="0"/>
              </a:defRPr>
            </a:pPr>
            <a:endParaRPr lang="sk-SK"/>
          </a:p>
        </c:txPr>
        <c:crossAx val="411006560"/>
        <c:crosses val="autoZero"/>
        <c:crossBetween val="between"/>
        <c:majorUnit val="4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9814814814814814"/>
        </c:manualLayout>
      </c:layout>
      <c:lineChart>
        <c:grouping val="standard"/>
        <c:varyColors val="0"/>
        <c:ser>
          <c:idx val="1"/>
          <c:order val="0"/>
          <c:tx>
            <c:strRef>
              <c:f>'G08'!$A$5</c:f>
              <c:strCache>
                <c:ptCount val="1"/>
                <c:pt idx="0">
                  <c:v>Hodnotenie PS (jún 2019)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15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08-44D8-8082-CAD49422DF66}"/>
                </c:ext>
              </c:extLst>
            </c:dLbl>
            <c:dLbl>
              <c:idx val="1"/>
              <c:layout>
                <c:manualLayout>
                  <c:x val="-8.333333333333383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08-44D8-8082-CAD49422DF66}"/>
                </c:ext>
              </c:extLst>
            </c:dLbl>
            <c:dLbl>
              <c:idx val="2"/>
              <c:layout>
                <c:manualLayout>
                  <c:x val="-3.0555555555555555E-2"/>
                  <c:y val="6.48148148148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08-44D8-8082-CAD49422DF66}"/>
                </c:ext>
              </c:extLst>
            </c:dLbl>
            <c:dLbl>
              <c:idx val="3"/>
              <c:layout>
                <c:manualLayout>
                  <c:x val="-3.888888888888889E-2"/>
                  <c:y val="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08-44D8-8082-CAD49422DF66}"/>
                </c:ext>
              </c:extLst>
            </c:dLbl>
            <c:dLbl>
              <c:idx val="4"/>
              <c:layout>
                <c:manualLayout>
                  <c:x val="-5.00000000000001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08-44D8-8082-CAD49422DF6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'G08'!$B$2:$F$2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'G08'!$B$5:$F$5</c:f>
              <c:numCache>
                <c:formatCode>0.0</c:formatCode>
                <c:ptCount val="5"/>
                <c:pt idx="0">
                  <c:v>-0.69787973604248288</c:v>
                </c:pt>
                <c:pt idx="1">
                  <c:v>-0.93363187428977878</c:v>
                </c:pt>
                <c:pt idx="2">
                  <c:v>-0.56670334591205063</c:v>
                </c:pt>
                <c:pt idx="3">
                  <c:v>-0.35049793197546253</c:v>
                </c:pt>
                <c:pt idx="4">
                  <c:v>-0.39394067858749521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08-44D8-8082-CAD49422DF66}"/>
            </c:ext>
          </c:extLst>
        </c:ser>
        <c:ser>
          <c:idx val="2"/>
          <c:order val="1"/>
          <c:tx>
            <c:strRef>
              <c:f>'G08'!$A$4</c:f>
              <c:strCache>
                <c:ptCount val="1"/>
                <c:pt idx="0">
                  <c:v>Ciele PS 2019-2022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8-44D8-8082-CAD49422DF66}"/>
                </c:ext>
              </c:extLst>
            </c:dLbl>
            <c:dLbl>
              <c:idx val="1"/>
              <c:layout>
                <c:manualLayout>
                  <c:x val="-6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08-44D8-8082-CAD49422DF66}"/>
                </c:ext>
              </c:extLst>
            </c:dLbl>
            <c:dLbl>
              <c:idx val="2"/>
              <c:layout>
                <c:manualLayout>
                  <c:x val="-5.8333333333333334E-2"/>
                  <c:y val="-5.514034703995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08-44D8-8082-CAD49422DF66}"/>
                </c:ext>
              </c:extLst>
            </c:dLbl>
            <c:dLbl>
              <c:idx val="3"/>
              <c:layout>
                <c:manualLayout>
                  <c:x val="-5.833333333333343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08-44D8-8082-CAD49422DF66}"/>
                </c:ext>
              </c:extLst>
            </c:dLbl>
            <c:dLbl>
              <c:idx val="4"/>
              <c:layout>
                <c:manualLayout>
                  <c:x val="-5.555555555555565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08-44D8-8082-CAD49422DF6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'G08'!$B$2:$F$2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'G08'!$B$4:$F$4</c:f>
              <c:numCache>
                <c:formatCode>0.0</c:formatCode>
                <c:ptCount val="5"/>
                <c:pt idx="0">
                  <c:v>-0.69787973604248288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808-44D8-8082-CAD49422D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ax val="0.2"/>
          <c:min val="-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283267716535439"/>
          <c:y val="0.81076334208223977"/>
          <c:w val="0.63798687664041998"/>
          <c:h val="9.6644065325167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3796296296296291"/>
        </c:manualLayout>
      </c:layout>
      <c:lineChart>
        <c:grouping val="standard"/>
        <c:varyColors val="0"/>
        <c:ser>
          <c:idx val="1"/>
          <c:order val="0"/>
          <c:tx>
            <c:strRef>
              <c:f>'G09'!$A$4</c:f>
              <c:strCache>
                <c:ptCount val="1"/>
                <c:pt idx="0">
                  <c:v>Hodnotenie PS (jún 2019)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46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7F-45E1-9C1D-671EA3A1E0D7}"/>
                </c:ext>
              </c:extLst>
            </c:dLbl>
            <c:dLbl>
              <c:idx val="1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7F-45E1-9C1D-671EA3A1E0D7}"/>
                </c:ext>
              </c:extLst>
            </c:dLbl>
            <c:dLbl>
              <c:idx val="2"/>
              <c:layout>
                <c:manualLayout>
                  <c:x val="-5.5555555555555657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7F-45E1-9C1D-671EA3A1E0D7}"/>
                </c:ext>
              </c:extLst>
            </c:dLbl>
            <c:dLbl>
              <c:idx val="3"/>
              <c:layout>
                <c:manualLayout>
                  <c:x val="-6.3888888888888995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7F-45E1-9C1D-671EA3A1E0D7}"/>
                </c:ext>
              </c:extLst>
            </c:dLbl>
            <c:dLbl>
              <c:idx val="4"/>
              <c:layout>
                <c:manualLayout>
                  <c:x val="-5.00000000000001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F-45E1-9C1D-671EA3A1E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'G09'!$B$2:$F$2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'G09'!$B$4:$F$4</c:f>
              <c:numCache>
                <c:formatCode>0.0</c:formatCode>
                <c:ptCount val="5"/>
                <c:pt idx="0">
                  <c:v>48.931154509906072</c:v>
                </c:pt>
                <c:pt idx="1">
                  <c:v>48.172994613584557</c:v>
                </c:pt>
                <c:pt idx="2">
                  <c:v>47.185339320614773</c:v>
                </c:pt>
                <c:pt idx="3">
                  <c:v>46.396525181135345</c:v>
                </c:pt>
                <c:pt idx="4">
                  <c:v>46.115529105129454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7F-45E1-9C1D-671EA3A1E0D7}"/>
            </c:ext>
          </c:extLst>
        </c:ser>
        <c:ser>
          <c:idx val="2"/>
          <c:order val="1"/>
          <c:tx>
            <c:strRef>
              <c:f>'G09'!$A$5</c:f>
              <c:strCache>
                <c:ptCount val="1"/>
                <c:pt idx="0">
                  <c:v>PS 2019-2022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7F-45E1-9C1D-671EA3A1E0D7}"/>
                </c:ext>
              </c:extLst>
            </c:dLbl>
            <c:dLbl>
              <c:idx val="1"/>
              <c:layout>
                <c:manualLayout>
                  <c:x val="-5.2777777777777778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7F-45E1-9C1D-671EA3A1E0D7}"/>
                </c:ext>
              </c:extLst>
            </c:dLbl>
            <c:dLbl>
              <c:idx val="2"/>
              <c:layout>
                <c:manualLayout>
                  <c:x val="-5.00000000000001E-2"/>
                  <c:y val="-7.407407407407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7F-45E1-9C1D-671EA3A1E0D7}"/>
                </c:ext>
              </c:extLst>
            </c:dLbl>
            <c:dLbl>
              <c:idx val="3"/>
              <c:layout>
                <c:manualLayout>
                  <c:x val="-5.833333333333343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7F-45E1-9C1D-671EA3A1E0D7}"/>
                </c:ext>
              </c:extLst>
            </c:dLbl>
            <c:dLbl>
              <c:idx val="4"/>
              <c:layout>
                <c:manualLayout>
                  <c:x val="-5.555555555555565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7F-45E1-9C1D-671EA3A1E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'G09'!$B$2:$F$2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'G09'!$B$5:$F$5</c:f>
              <c:numCache>
                <c:formatCode>0.0</c:formatCode>
                <c:ptCount val="5"/>
                <c:pt idx="0">
                  <c:v>48.931154509906079</c:v>
                </c:pt>
                <c:pt idx="1">
                  <c:v>47.503711489371383</c:v>
                </c:pt>
                <c:pt idx="2">
                  <c:v>45.927580348050299</c:v>
                </c:pt>
                <c:pt idx="3">
                  <c:v>44.922188666602111</c:v>
                </c:pt>
                <c:pt idx="4">
                  <c:v>44.371386202290267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7F-45E1-9C1D-671EA3A1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ax val="50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894378827646544"/>
          <c:y val="6.076334208223972E-2"/>
          <c:w val="0.80880621172353451"/>
          <c:h val="0.11690142898804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bsah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49A54-35CE-4945-8161-4DA2CBC2A73F}"/>
            </a:ext>
          </a:extLst>
        </xdr:cNvPr>
        <xdr:cNvSpPr/>
      </xdr:nvSpPr>
      <xdr:spPr>
        <a:xfrm>
          <a:off x="72104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01AF5-FC71-488D-AB35-A8D14FA48693}"/>
            </a:ext>
          </a:extLst>
        </xdr:cNvPr>
        <xdr:cNvSpPr/>
      </xdr:nvSpPr>
      <xdr:spPr>
        <a:xfrm>
          <a:off x="84201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BA96A-A737-4458-9C73-2D626E33320B}"/>
            </a:ext>
          </a:extLst>
        </xdr:cNvPr>
        <xdr:cNvSpPr/>
      </xdr:nvSpPr>
      <xdr:spPr>
        <a:xfrm>
          <a:off x="6029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152400</xdr:rowOff>
    </xdr:from>
    <xdr:to>
      <xdr:col>8</xdr:col>
      <xdr:colOff>495299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4B6645-1B6F-44FC-B66D-BC88DFBC61D1}"/>
            </a:ext>
          </a:extLst>
        </xdr:cNvPr>
        <xdr:cNvSpPr/>
      </xdr:nvSpPr>
      <xdr:spPr>
        <a:xfrm>
          <a:off x="6324599" y="152400"/>
          <a:ext cx="485775" cy="2667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C4624-C7D2-4857-B1FB-1E876C2162DF}"/>
            </a:ext>
          </a:extLst>
        </xdr:cNvPr>
        <xdr:cNvSpPr/>
      </xdr:nvSpPr>
      <xdr:spPr>
        <a:xfrm>
          <a:off x="92011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114300</xdr:rowOff>
    </xdr:from>
    <xdr:to>
      <xdr:col>8</xdr:col>
      <xdr:colOff>257175</xdr:colOff>
      <xdr:row>1</xdr:row>
      <xdr:rowOff>171450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D9575-9964-4647-957A-323E3FD181D8}"/>
            </a:ext>
          </a:extLst>
        </xdr:cNvPr>
        <xdr:cNvSpPr/>
      </xdr:nvSpPr>
      <xdr:spPr>
        <a:xfrm>
          <a:off x="8801100" y="24098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95250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22C51-306D-4F3F-A5E9-2B9771A99AA7}"/>
            </a:ext>
          </a:extLst>
        </xdr:cNvPr>
        <xdr:cNvSpPr/>
      </xdr:nvSpPr>
      <xdr:spPr>
        <a:xfrm>
          <a:off x="145827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733ED-1415-40A9-B4C1-642017CF6553}"/>
            </a:ext>
          </a:extLst>
        </xdr:cNvPr>
        <xdr:cNvSpPr/>
      </xdr:nvSpPr>
      <xdr:spPr>
        <a:xfrm>
          <a:off x="68103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BAF5F-3165-40D2-92BA-219F922C3D5F}"/>
            </a:ext>
          </a:extLst>
        </xdr:cNvPr>
        <xdr:cNvSpPr/>
      </xdr:nvSpPr>
      <xdr:spPr>
        <a:xfrm>
          <a:off x="594360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404812</xdr:colOff>
      <xdr:row>2</xdr:row>
      <xdr:rowOff>38100</xdr:rowOff>
    </xdr:from>
    <xdr:to>
      <xdr:col>14</xdr:col>
      <xdr:colOff>100012</xdr:colOff>
      <xdr:row>19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52B216-5F20-4319-8EC8-FD701785B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509587</xdr:colOff>
      <xdr:row>2</xdr:row>
      <xdr:rowOff>28575</xdr:rowOff>
    </xdr:from>
    <xdr:to>
      <xdr:col>22</xdr:col>
      <xdr:colOff>204787</xdr:colOff>
      <xdr:row>19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B3967D4-81E9-426C-B38B-4E13D3FA4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514350</xdr:colOff>
      <xdr:row>2</xdr:row>
      <xdr:rowOff>85725</xdr:rowOff>
    </xdr:to>
    <xdr:sp macro="" textlink="">
      <xdr:nvSpPr>
        <xdr:cNvPr id="5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0AA8E3-547F-4C62-A0F8-D13DAF9A08AD}"/>
            </a:ext>
          </a:extLst>
        </xdr:cNvPr>
        <xdr:cNvSpPr/>
      </xdr:nvSpPr>
      <xdr:spPr>
        <a:xfrm>
          <a:off x="153352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0</xdr:rowOff>
    </xdr:from>
    <xdr:to>
      <xdr:col>29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CC914-2362-42F1-B2D4-0C5D909D8B4B}"/>
            </a:ext>
          </a:extLst>
        </xdr:cNvPr>
        <xdr:cNvSpPr/>
      </xdr:nvSpPr>
      <xdr:spPr>
        <a:xfrm>
          <a:off x="206216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 editAs="oneCell">
    <xdr:from>
      <xdr:col>12</xdr:col>
      <xdr:colOff>504825</xdr:colOff>
      <xdr:row>3</xdr:row>
      <xdr:rowOff>0</xdr:rowOff>
    </xdr:from>
    <xdr:to>
      <xdr:col>29</xdr:col>
      <xdr:colOff>24098</xdr:colOff>
      <xdr:row>22</xdr:row>
      <xdr:rowOff>20461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0C21506-16A3-4D68-B265-06CC9AF55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50" y="542925"/>
          <a:ext cx="9882473" cy="3097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24B67-9D25-4450-845C-2095FAA16DEE}"/>
            </a:ext>
          </a:extLst>
        </xdr:cNvPr>
        <xdr:cNvSpPr/>
      </xdr:nvSpPr>
      <xdr:spPr>
        <a:xfrm>
          <a:off x="71913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66675</xdr:rowOff>
    </xdr:from>
    <xdr:to>
      <xdr:col>14</xdr:col>
      <xdr:colOff>342900</xdr:colOff>
      <xdr:row>19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7B1943F-63CD-4E7C-A35D-004C4425E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147EB-530D-44CB-948D-E7BF273746DA}"/>
            </a:ext>
          </a:extLst>
        </xdr:cNvPr>
        <xdr:cNvSpPr/>
      </xdr:nvSpPr>
      <xdr:spPr>
        <a:xfrm>
          <a:off x="96297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142875</xdr:rowOff>
    </xdr:from>
    <xdr:to>
      <xdr:col>14</xdr:col>
      <xdr:colOff>171451</xdr:colOff>
      <xdr:row>14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9B691F-9706-4B3A-B57F-4CF72721D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6C515-A8CC-4A82-9638-8A35E22B73F8}"/>
            </a:ext>
          </a:extLst>
        </xdr:cNvPr>
        <xdr:cNvSpPr/>
      </xdr:nvSpPr>
      <xdr:spPr>
        <a:xfrm>
          <a:off x="118586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100011</xdr:colOff>
      <xdr:row>1</xdr:row>
      <xdr:rowOff>66675</xdr:rowOff>
    </xdr:from>
    <xdr:to>
      <xdr:col>15</xdr:col>
      <xdr:colOff>295274</xdr:colOff>
      <xdr:row>15</xdr:row>
      <xdr:rowOff>161925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A8F893FD-DDFD-40ED-989A-B1585441A112}"/>
            </a:ext>
          </a:extLst>
        </xdr:cNvPr>
        <xdr:cNvGrpSpPr/>
      </xdr:nvGrpSpPr>
      <xdr:grpSpPr>
        <a:xfrm>
          <a:off x="7558086" y="257175"/>
          <a:ext cx="5681663" cy="2762250"/>
          <a:chOff x="7291386" y="2705100"/>
          <a:chExt cx="5681663" cy="274320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9523503-B95E-4AE2-BF39-49E337F2056A}"/>
              </a:ext>
            </a:extLst>
          </xdr:cNvPr>
          <xdr:cNvGraphicFramePr/>
        </xdr:nvGraphicFramePr>
        <xdr:xfrm>
          <a:off x="7291386" y="2705100"/>
          <a:ext cx="5681663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BlokTextu 3">
            <a:extLst>
              <a:ext uri="{FF2B5EF4-FFF2-40B4-BE49-F238E27FC236}">
                <a16:creationId xmlns:a16="http://schemas.microsoft.com/office/drawing/2014/main" id="{A712A23B-4AEE-4BAD-B1A3-781CB40FC6B6}"/>
              </a:ext>
            </a:extLst>
          </xdr:cNvPr>
          <xdr:cNvSpPr txBox="1"/>
        </xdr:nvSpPr>
        <xdr:spPr>
          <a:xfrm>
            <a:off x="9344025" y="4619625"/>
            <a:ext cx="145732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celková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zmena salda na rok 2020: -104 mil. eur</a:t>
            </a:r>
            <a:endParaRPr lang="sk-SK" sz="9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514350</xdr:colOff>
      <xdr:row>2</xdr:row>
      <xdr:rowOff>57150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5070C-F7E9-4AAF-AE3C-0519AC420C94}"/>
            </a:ext>
          </a:extLst>
        </xdr:cNvPr>
        <xdr:cNvSpPr/>
      </xdr:nvSpPr>
      <xdr:spPr>
        <a:xfrm>
          <a:off x="1416367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522337</xdr:colOff>
      <xdr:row>1</xdr:row>
      <xdr:rowOff>102967</xdr:rowOff>
    </xdr:from>
    <xdr:to>
      <xdr:col>20</xdr:col>
      <xdr:colOff>466974</xdr:colOff>
      <xdr:row>14</xdr:row>
      <xdr:rowOff>152492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19074BB-B841-4593-8E49-C7A978F31E52}"/>
            </a:ext>
          </a:extLst>
        </xdr:cNvPr>
        <xdr:cNvGrpSpPr/>
      </xdr:nvGrpSpPr>
      <xdr:grpSpPr>
        <a:xfrm>
          <a:off x="7819456" y="272480"/>
          <a:ext cx="6692857" cy="2253190"/>
          <a:chOff x="183312" y="4518370"/>
          <a:chExt cx="6692857" cy="2253190"/>
        </a:xfrm>
      </xdr:grpSpPr>
      <xdr:graphicFrame macro="">
        <xdr:nvGraphicFramePr>
          <xdr:cNvPr id="3" name="shades">
            <a:extLst>
              <a:ext uri="{FF2B5EF4-FFF2-40B4-BE49-F238E27FC236}">
                <a16:creationId xmlns:a16="http://schemas.microsoft.com/office/drawing/2014/main" id="{DC4465A3-EC1F-474F-AD24-DEA542B3E346}"/>
              </a:ext>
            </a:extLst>
          </xdr:cNvPr>
          <xdr:cNvGraphicFramePr>
            <a:graphicFrameLocks/>
          </xdr:cNvGraphicFramePr>
        </xdr:nvGraphicFramePr>
        <xdr:xfrm>
          <a:off x="183312" y="4518370"/>
          <a:ext cx="6550687" cy="20427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VR_nula">
            <a:extLst>
              <a:ext uri="{FF2B5EF4-FFF2-40B4-BE49-F238E27FC236}">
                <a16:creationId xmlns:a16="http://schemas.microsoft.com/office/drawing/2014/main" id="{392ACB77-4BFF-42B8-8D56-9F34DA2D475F}"/>
              </a:ext>
            </a:extLst>
          </xdr:cNvPr>
          <xdr:cNvCxnSpPr/>
        </xdr:nvCxnSpPr>
        <xdr:spPr>
          <a:xfrm flipV="1">
            <a:off x="5620357" y="4555252"/>
            <a:ext cx="0" cy="1994870"/>
          </a:xfrm>
          <a:prstGeom prst="line">
            <a:avLst/>
          </a:prstGeom>
          <a:ln w="3175">
            <a:solidFill>
              <a:srgbClr val="58595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5" name="graf_vplyvy_mil">
            <a:extLst>
              <a:ext uri="{FF2B5EF4-FFF2-40B4-BE49-F238E27FC236}">
                <a16:creationId xmlns:a16="http://schemas.microsoft.com/office/drawing/2014/main" id="{00E2B61F-9CCE-4F07-A131-50096E6B4776}"/>
              </a:ext>
            </a:extLst>
          </xdr:cNvPr>
          <xdr:cNvGraphicFramePr>
            <a:graphicFrameLocks/>
          </xdr:cNvGraphicFramePr>
        </xdr:nvGraphicFramePr>
        <xdr:xfrm>
          <a:off x="279601" y="4556785"/>
          <a:ext cx="6596568" cy="2214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6" name="HR_pozitiva_negativa">
            <a:extLst>
              <a:ext uri="{FF2B5EF4-FFF2-40B4-BE49-F238E27FC236}">
                <a16:creationId xmlns:a16="http://schemas.microsoft.com/office/drawing/2014/main" id="{7D5DA19D-6EE3-4BF3-95E5-B1336E04403F}"/>
              </a:ext>
            </a:extLst>
          </xdr:cNvPr>
          <xdr:cNvCxnSpPr/>
        </xdr:nvCxnSpPr>
        <xdr:spPr>
          <a:xfrm>
            <a:off x="262154" y="5089973"/>
            <a:ext cx="6443545" cy="5207"/>
          </a:xfrm>
          <a:prstGeom prst="line">
            <a:avLst/>
          </a:prstGeom>
          <a:ln w="9525">
            <a:solidFill>
              <a:srgbClr val="58595B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plus2">
            <a:extLst>
              <a:ext uri="{FF2B5EF4-FFF2-40B4-BE49-F238E27FC236}">
                <a16:creationId xmlns:a16="http://schemas.microsoft.com/office/drawing/2014/main" id="{FF5C6883-BADE-43B6-9FBE-9D670D611B56}"/>
              </a:ext>
            </a:extLst>
          </xdr:cNvPr>
          <xdr:cNvSpPr txBox="1"/>
        </xdr:nvSpPr>
        <xdr:spPr>
          <a:xfrm>
            <a:off x="2947597" y="4762132"/>
            <a:ext cx="129212" cy="149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endParaRPr lang="en-US" sz="900" b="1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  <xdr:cxnSp macro="">
        <xdr:nvCxnSpPr>
          <xdr:cNvPr id="8" name="poz_vplyvy_sipka">
            <a:extLst>
              <a:ext uri="{FF2B5EF4-FFF2-40B4-BE49-F238E27FC236}">
                <a16:creationId xmlns:a16="http://schemas.microsoft.com/office/drawing/2014/main" id="{D57F776A-724E-4E99-91FE-AEDE08CC04BF}"/>
              </a:ext>
            </a:extLst>
          </xdr:cNvPr>
          <xdr:cNvCxnSpPr/>
        </xdr:nvCxnSpPr>
        <xdr:spPr>
          <a:xfrm flipH="1" flipV="1">
            <a:off x="6300625" y="4773773"/>
            <a:ext cx="3674" cy="249214"/>
          </a:xfrm>
          <a:prstGeom prst="straightConnector1">
            <a:avLst/>
          </a:prstGeom>
          <a:ln w="12700">
            <a:solidFill>
              <a:srgbClr val="B1E8F9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neg_vplyvy_sipka">
            <a:extLst>
              <a:ext uri="{FF2B5EF4-FFF2-40B4-BE49-F238E27FC236}">
                <a16:creationId xmlns:a16="http://schemas.microsoft.com/office/drawing/2014/main" id="{A8D32964-4E15-4C05-8D00-ED31BC992CA9}"/>
              </a:ext>
            </a:extLst>
          </xdr:cNvPr>
          <xdr:cNvCxnSpPr/>
        </xdr:nvCxnSpPr>
        <xdr:spPr>
          <a:xfrm>
            <a:off x="6294737" y="5113307"/>
            <a:ext cx="2538" cy="1003105"/>
          </a:xfrm>
          <a:prstGeom prst="straightConnector1">
            <a:avLst/>
          </a:prstGeom>
          <a:ln w="12700">
            <a:solidFill>
              <a:srgbClr val="7F7F7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poz_vplyvy_text">
            <a:extLst>
              <a:ext uri="{FF2B5EF4-FFF2-40B4-BE49-F238E27FC236}">
                <a16:creationId xmlns:a16="http://schemas.microsoft.com/office/drawing/2014/main" id="{AD23A6CC-7B5E-43EB-8369-D1F7C4E04F53}"/>
              </a:ext>
            </a:extLst>
          </xdr:cNvPr>
          <xdr:cNvSpPr txBox="1"/>
        </xdr:nvSpPr>
        <xdr:spPr>
          <a:xfrm rot="16200000">
            <a:off x="6284156" y="4673724"/>
            <a:ext cx="425599" cy="3353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sk-SK" sz="900" b="0">
                <a:solidFill>
                  <a:srgbClr val="58595B"/>
                </a:solidFill>
                <a:latin typeface="Constantia" panose="02030602050306030303" pitchFamily="18" charset="0"/>
              </a:rPr>
              <a:t>pozit. vplyvy</a:t>
            </a:r>
            <a:endParaRPr lang="en-US" sz="900" b="0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11" name="neg_vplyvy_text">
            <a:extLst>
              <a:ext uri="{FF2B5EF4-FFF2-40B4-BE49-F238E27FC236}">
                <a16:creationId xmlns:a16="http://schemas.microsoft.com/office/drawing/2014/main" id="{5EF49522-1667-4E25-B68A-E7C7446AF0BC}"/>
              </a:ext>
            </a:extLst>
          </xdr:cNvPr>
          <xdr:cNvSpPr txBox="1"/>
        </xdr:nvSpPr>
        <xdr:spPr>
          <a:xfrm rot="16200000">
            <a:off x="6187212" y="5287715"/>
            <a:ext cx="601380" cy="34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lang="sk-SK" sz="900" b="0">
                <a:solidFill>
                  <a:srgbClr val="58595B"/>
                </a:solidFill>
                <a:latin typeface="Constantia" panose="02030602050306030303" pitchFamily="18" charset="0"/>
              </a:rPr>
              <a:t>negatívne vplyvy</a:t>
            </a:r>
            <a:endParaRPr lang="en-US" sz="900" b="0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514350</xdr:colOff>
      <xdr:row>1</xdr:row>
      <xdr:rowOff>78137</xdr:rowOff>
    </xdr:to>
    <xdr:sp macro="" textlink="">
      <xdr:nvSpPr>
        <xdr:cNvPr id="12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728F61-98B9-4A33-8AB9-24FA93593732}"/>
            </a:ext>
          </a:extLst>
        </xdr:cNvPr>
        <xdr:cNvSpPr/>
      </xdr:nvSpPr>
      <xdr:spPr>
        <a:xfrm>
          <a:off x="15272288" y="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142875</xdr:rowOff>
    </xdr:from>
    <xdr:to>
      <xdr:col>14</xdr:col>
      <xdr:colOff>361950</xdr:colOff>
      <xdr:row>16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8E19298-B016-41F9-AFF7-E3E2ACFD0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104775</xdr:rowOff>
    </xdr:from>
    <xdr:to>
      <xdr:col>15</xdr:col>
      <xdr:colOff>514350</xdr:colOff>
      <xdr:row>1</xdr:row>
      <xdr:rowOff>161925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3DCD4-2F53-42B2-8167-EFABF126BD7B}"/>
            </a:ext>
          </a:extLst>
        </xdr:cNvPr>
        <xdr:cNvSpPr/>
      </xdr:nvSpPr>
      <xdr:spPr>
        <a:xfrm>
          <a:off x="11363325" y="1047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47625</xdr:rowOff>
    </xdr:from>
    <xdr:to>
      <xdr:col>14</xdr:col>
      <xdr:colOff>447675</xdr:colOff>
      <xdr:row>15</xdr:row>
      <xdr:rowOff>123825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CDE8266F-06DA-4AEC-9E42-89911DF24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9D213-6366-4DF0-92E5-3C649A5C7A1F}"/>
            </a:ext>
          </a:extLst>
        </xdr:cNvPr>
        <xdr:cNvSpPr/>
      </xdr:nvSpPr>
      <xdr:spPr>
        <a:xfrm>
          <a:off x="11363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</xdr:row>
      <xdr:rowOff>123825</xdr:rowOff>
    </xdr:from>
    <xdr:to>
      <xdr:col>16</xdr:col>
      <xdr:colOff>200025</xdr:colOff>
      <xdr:row>17</xdr:row>
      <xdr:rowOff>52389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7A5580F0-81C5-4046-AAE1-C8318C3C6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57150</xdr:colOff>
      <xdr:row>1</xdr:row>
      <xdr:rowOff>76200</xdr:rowOff>
    </xdr:from>
    <xdr:to>
      <xdr:col>23</xdr:col>
      <xdr:colOff>0</xdr:colOff>
      <xdr:row>16</xdr:row>
      <xdr:rowOff>114300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DE2F26E2-822C-42D2-A660-0AE1EE24A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514350</xdr:colOff>
      <xdr:row>2</xdr:row>
      <xdr:rowOff>85725</xdr:rowOff>
    </xdr:to>
    <xdr:sp macro="" textlink="">
      <xdr:nvSpPr>
        <xdr:cNvPr id="4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2F9CDC-B4E0-468A-B1ED-AD38220620A1}"/>
            </a:ext>
          </a:extLst>
        </xdr:cNvPr>
        <xdr:cNvSpPr/>
      </xdr:nvSpPr>
      <xdr:spPr>
        <a:xfrm>
          <a:off x="148494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57150</xdr:rowOff>
    </xdr:from>
    <xdr:to>
      <xdr:col>14</xdr:col>
      <xdr:colOff>180975</xdr:colOff>
      <xdr:row>18</xdr:row>
      <xdr:rowOff>28575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8D5D85B-0F0B-4E3F-A99B-36C903588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142875</xdr:colOff>
      <xdr:row>2</xdr:row>
      <xdr:rowOff>19050</xdr:rowOff>
    </xdr:from>
    <xdr:to>
      <xdr:col>23</xdr:col>
      <xdr:colOff>447675</xdr:colOff>
      <xdr:row>19</xdr:row>
      <xdr:rowOff>9525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8163A4F5-BBDA-494D-84E8-9423A4F45681}"/>
            </a:ext>
          </a:extLst>
        </xdr:cNvPr>
        <xdr:cNvGrpSpPr/>
      </xdr:nvGrpSpPr>
      <xdr:grpSpPr>
        <a:xfrm>
          <a:off x="11401425" y="342900"/>
          <a:ext cx="4572000" cy="2743200"/>
          <a:chOff x="6029325" y="361950"/>
          <a:chExt cx="4572000" cy="2743200"/>
        </a:xfrm>
      </xdr:grpSpPr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766808F5-25E2-4E85-ACA3-18321C025EBB}"/>
              </a:ext>
            </a:extLst>
          </xdr:cNvPr>
          <xdr:cNvGraphicFramePr>
            <a:graphicFrameLocks/>
          </xdr:cNvGraphicFramePr>
        </xdr:nvGraphicFramePr>
        <xdr:xfrm>
          <a:off x="6029325" y="3619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Šípka: doprava so zárezom 3">
            <a:extLst>
              <a:ext uri="{FF2B5EF4-FFF2-40B4-BE49-F238E27FC236}">
                <a16:creationId xmlns:a16="http://schemas.microsoft.com/office/drawing/2014/main" id="{ADBE7E0C-4506-480A-800B-4803C9D7D681}"/>
              </a:ext>
            </a:extLst>
          </xdr:cNvPr>
          <xdr:cNvSpPr/>
        </xdr:nvSpPr>
        <xdr:spPr>
          <a:xfrm>
            <a:off x="9210675" y="1238249"/>
            <a:ext cx="495300" cy="200025"/>
          </a:xfrm>
          <a:prstGeom prst="notchedRightArrow">
            <a:avLst/>
          </a:prstGeom>
          <a:solidFill>
            <a:schemeClr val="accent1">
              <a:lumMod val="75000"/>
            </a:schemeClr>
          </a:solidFill>
          <a:ln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  <xdr:oneCellAnchor>
    <xdr:from>
      <xdr:col>22</xdr:col>
      <xdr:colOff>234228</xdr:colOff>
      <xdr:row>10</xdr:row>
      <xdr:rowOff>123823</xdr:rowOff>
    </xdr:from>
    <xdr:ext cx="782009" cy="436786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DDD39D59-791B-45A1-ADF7-2A1AD92DF851}"/>
            </a:ext>
          </a:extLst>
        </xdr:cNvPr>
        <xdr:cNvSpPr txBox="1"/>
      </xdr:nvSpPr>
      <xdr:spPr>
        <a:xfrm>
          <a:off x="15150378" y="1743073"/>
          <a:ext cx="78200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110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Δ</a:t>
          </a:r>
          <a:r>
            <a:rPr lang="sk-SK" sz="1100" baseline="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 salda</a:t>
          </a:r>
        </a:p>
        <a:p>
          <a:r>
            <a:rPr lang="sk-SK" sz="1100" baseline="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2019-2022</a:t>
          </a:r>
          <a:endParaRPr lang="sk-SK" sz="1100">
            <a:effectLst/>
            <a:latin typeface="Constantia" panose="02030602050306030303" pitchFamily="18" charset="0"/>
          </a:endParaRPr>
        </a:p>
      </xdr:txBody>
    </xdr:sp>
    <xdr:clientData/>
  </xdr:oneCellAnchor>
  <xdr:twoCellAnchor>
    <xdr:from>
      <xdr:col>25</xdr:col>
      <xdr:colOff>504825</xdr:colOff>
      <xdr:row>0</xdr:row>
      <xdr:rowOff>133350</xdr:rowOff>
    </xdr:from>
    <xdr:to>
      <xdr:col>26</xdr:col>
      <xdr:colOff>409575</xdr:colOff>
      <xdr:row>2</xdr:row>
      <xdr:rowOff>57150</xdr:rowOff>
    </xdr:to>
    <xdr:sp macro="" textlink="">
      <xdr:nvSpPr>
        <xdr:cNvPr id="7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FD5A7F-F0CC-45F4-801F-582EBEBA7D09}"/>
            </a:ext>
          </a:extLst>
        </xdr:cNvPr>
        <xdr:cNvSpPr/>
      </xdr:nvSpPr>
      <xdr:spPr>
        <a:xfrm>
          <a:off x="17249775" y="1333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0.53983</cdr:x>
      <cdr:y>0.47791</cdr:y>
    </cdr:from>
    <cdr:to>
      <cdr:x>0.63194</cdr:x>
      <cdr:y>0.83913</cdr:y>
    </cdr:to>
    <cdr:sp macro="" textlink="">
      <cdr:nvSpPr>
        <cdr:cNvPr id="3" name="BlokTextu 2">
          <a:extLst xmlns:a="http://schemas.openxmlformats.org/drawingml/2006/main">
            <a:ext uri="{FF2B5EF4-FFF2-40B4-BE49-F238E27FC236}">
              <a16:creationId xmlns:a16="http://schemas.microsoft.com/office/drawing/2014/main" id="{9051FBEF-F89E-4070-A190-1A56430617CD}"/>
            </a:ext>
          </a:extLst>
        </cdr:cNvPr>
        <cdr:cNvSpPr txBox="1"/>
      </cdr:nvSpPr>
      <cdr:spPr>
        <a:xfrm xmlns:a="http://schemas.openxmlformats.org/drawingml/2006/main" rot="16200000">
          <a:off x="2183196" y="1595885"/>
          <a:ext cx="990912" cy="421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konsolidačné </a:t>
          </a:r>
        </a:p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úsilie</a:t>
          </a:r>
          <a:endParaRPr lang="sk-SK" sz="1050">
            <a:effectLst/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0.41944</cdr:x>
      <cdr:y>0.48181</cdr:y>
    </cdr:from>
    <cdr:to>
      <cdr:x>0.47731</cdr:x>
      <cdr:y>0.80744</cdr:y>
    </cdr:to>
    <cdr:sp macro="" textlink="">
      <cdr:nvSpPr>
        <cdr:cNvPr id="4" name="BlokTextu 2">
          <a:extLst xmlns:a="http://schemas.openxmlformats.org/drawingml/2006/main">
            <a:ext uri="{FF2B5EF4-FFF2-40B4-BE49-F238E27FC236}">
              <a16:creationId xmlns:a16="http://schemas.microsoft.com/office/drawing/2014/main" id="{9051FBEF-F89E-4070-A190-1A56430617CD}"/>
            </a:ext>
          </a:extLst>
        </cdr:cNvPr>
        <cdr:cNvSpPr txBox="1"/>
      </cdr:nvSpPr>
      <cdr:spPr>
        <a:xfrm xmlns:a="http://schemas.openxmlformats.org/drawingml/2006/main" rot="16200000">
          <a:off x="1603352" y="1636054"/>
          <a:ext cx="893269" cy="2645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NPC scenár</a:t>
          </a:r>
          <a:endParaRPr lang="sk-SK" sz="1050">
            <a:effectLst/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0.2544</cdr:x>
      <cdr:y>0.4787</cdr:y>
    </cdr:from>
    <cdr:to>
      <cdr:x>0.34652</cdr:x>
      <cdr:y>0.81751</cdr:y>
    </cdr:to>
    <cdr:sp macro="" textlink="">
      <cdr:nvSpPr>
        <cdr:cNvPr id="5" name="BlokTextu 2">
          <a:extLst xmlns:a="http://schemas.openxmlformats.org/drawingml/2006/main">
            <a:ext uri="{FF2B5EF4-FFF2-40B4-BE49-F238E27FC236}">
              <a16:creationId xmlns:a16="http://schemas.microsoft.com/office/drawing/2014/main" id="{9051FBEF-F89E-4070-A190-1A56430617CD}"/>
            </a:ext>
          </a:extLst>
        </cdr:cNvPr>
        <cdr:cNvSpPr txBox="1"/>
      </cdr:nvSpPr>
      <cdr:spPr>
        <a:xfrm xmlns:a="http://schemas.openxmlformats.org/drawingml/2006/main" rot="16200000">
          <a:off x="908993" y="1567304"/>
          <a:ext cx="929422" cy="421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jednorazové </a:t>
          </a:r>
        </a:p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a iné vplyvy</a:t>
          </a:r>
          <a:endParaRPr lang="sk-SK" sz="1050">
            <a:effectLst/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0.12153</cdr:x>
      <cdr:y>0.08803</cdr:y>
    </cdr:from>
    <cdr:to>
      <cdr:x>0.17939</cdr:x>
      <cdr:y>0.4929</cdr:y>
    </cdr:to>
    <cdr:sp macro="" textlink="">
      <cdr:nvSpPr>
        <cdr:cNvPr id="6" name="BlokTextu 2">
          <a:extLst xmlns:a="http://schemas.openxmlformats.org/drawingml/2006/main">
            <a:ext uri="{FF2B5EF4-FFF2-40B4-BE49-F238E27FC236}">
              <a16:creationId xmlns:a16="http://schemas.microsoft.com/office/drawing/2014/main" id="{9051FBEF-F89E-4070-A190-1A56430617CD}"/>
            </a:ext>
          </a:extLst>
        </cdr:cNvPr>
        <cdr:cNvSpPr txBox="1"/>
      </cdr:nvSpPr>
      <cdr:spPr>
        <a:xfrm xmlns:a="http://schemas.openxmlformats.org/drawingml/2006/main" rot="16200000">
          <a:off x="132585" y="664533"/>
          <a:ext cx="1110639" cy="26453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5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cyklická zložka</a:t>
          </a:r>
          <a:endParaRPr lang="sk-SK" sz="1050">
            <a:effectLst/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0.07292</cdr:x>
      <cdr:y>0</cdr:y>
    </cdr:from>
    <cdr:to>
      <cdr:x>0.66667</cdr:x>
      <cdr:y>0.93403</cdr:y>
    </cdr:to>
    <cdr:sp macro="" textlink="">
      <cdr:nvSpPr>
        <cdr:cNvPr id="7" name="Dvojitá jednoduchá zátvorka 6">
          <a:extLst xmlns:a="http://schemas.openxmlformats.org/drawingml/2006/main">
            <a:ext uri="{FF2B5EF4-FFF2-40B4-BE49-F238E27FC236}">
              <a16:creationId xmlns:a16="http://schemas.microsoft.com/office/drawing/2014/main" id="{6D7296B6-3F9B-4AF5-9787-4D5F1D419164}"/>
            </a:ext>
          </a:extLst>
        </cdr:cNvPr>
        <cdr:cNvSpPr/>
      </cdr:nvSpPr>
      <cdr:spPr>
        <a:xfrm xmlns:a="http://schemas.openxmlformats.org/drawingml/2006/main">
          <a:off x="333375" y="0"/>
          <a:ext cx="2714625" cy="2562225"/>
        </a:xfrm>
        <a:prstGeom xmlns:a="http://schemas.openxmlformats.org/drawingml/2006/main" prst="bracketPair">
          <a:avLst/>
        </a:prstGeom>
        <a:ln xmlns:a="http://schemas.openxmlformats.org/drawingml/2006/main" w="28575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14286</xdr:colOff>
      <xdr:row>1</xdr:row>
      <xdr:rowOff>38100</xdr:rowOff>
    </xdr:from>
    <xdr:to>
      <xdr:col>15</xdr:col>
      <xdr:colOff>361949</xdr:colOff>
      <xdr:row>19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E00AB7F-2ABE-41D8-A759-DE780CD19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533400</xdr:colOff>
      <xdr:row>2</xdr:row>
      <xdr:rowOff>0</xdr:rowOff>
    </xdr:from>
    <xdr:to>
      <xdr:col>24</xdr:col>
      <xdr:colOff>180975</xdr:colOff>
      <xdr:row>19</xdr:row>
      <xdr:rowOff>28574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DD6A9E2-E8EB-46F3-BA78-410F6319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57150</xdr:colOff>
      <xdr:row>0</xdr:row>
      <xdr:rowOff>104775</xdr:rowOff>
    </xdr:from>
    <xdr:to>
      <xdr:col>27</xdr:col>
      <xdr:colOff>571500</xdr:colOff>
      <xdr:row>2</xdr:row>
      <xdr:rowOff>28575</xdr:rowOff>
    </xdr:to>
    <xdr:sp macro="" textlink="">
      <xdr:nvSpPr>
        <xdr:cNvPr id="6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360876-2B81-492C-ADA1-FDF438329134}"/>
            </a:ext>
          </a:extLst>
        </xdr:cNvPr>
        <xdr:cNvSpPr/>
      </xdr:nvSpPr>
      <xdr:spPr>
        <a:xfrm>
          <a:off x="18611850" y="1047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0</xdr:rowOff>
    </xdr:from>
    <xdr:to>
      <xdr:col>8</xdr:col>
      <xdr:colOff>581025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F2206-05F0-43AF-A151-7F4AF5F9133F}"/>
            </a:ext>
          </a:extLst>
        </xdr:cNvPr>
        <xdr:cNvSpPr/>
      </xdr:nvSpPr>
      <xdr:spPr>
        <a:xfrm>
          <a:off x="74485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0.58809</cdr:x>
      <cdr:y>0.05354</cdr:y>
    </cdr:from>
    <cdr:to>
      <cdr:x>1</cdr:x>
      <cdr:y>0.12693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A2C675-6778-48A6-84AE-89A62E123D60}"/>
            </a:ext>
          </a:extLst>
        </cdr:cNvPr>
        <cdr:cNvSpPr txBox="1"/>
      </cdr:nvSpPr>
      <cdr:spPr>
        <a:xfrm xmlns:a="http://schemas.openxmlformats.org/drawingml/2006/main">
          <a:off x="2302240" y="148914"/>
          <a:ext cx="1612535" cy="204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0.05224</cdr:y>
    </cdr:from>
    <cdr:to>
      <cdr:x>0.36008</cdr:x>
      <cdr:y>0.13673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F70F853-8F4A-44FA-915D-7623576FDF6B}"/>
            </a:ext>
          </a:extLst>
        </cdr:cNvPr>
        <cdr:cNvSpPr txBox="1"/>
      </cdr:nvSpPr>
      <cdr:spPr>
        <a:xfrm xmlns:a="http://schemas.openxmlformats.org/drawingml/2006/main">
          <a:off x="0" y="145284"/>
          <a:ext cx="1409632" cy="234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0.62107</cdr:x>
      <cdr:y>0.9175</cdr:y>
    </cdr:from>
    <cdr:to>
      <cdr:x>0.99154</cdr:x>
      <cdr:y>0.98045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BFB5FC5-5F00-48B2-BDFE-0CF2E4598433}"/>
            </a:ext>
          </a:extLst>
        </cdr:cNvPr>
        <cdr:cNvSpPr txBox="1"/>
      </cdr:nvSpPr>
      <cdr:spPr>
        <a:xfrm xmlns:a="http://schemas.openxmlformats.org/drawingml/2006/main">
          <a:off x="2431365" y="2551842"/>
          <a:ext cx="1450307" cy="17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0.92808</cdr:y>
    </cdr:from>
    <cdr:to>
      <cdr:x>0.38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636C7F-554E-434D-BEF0-D3E13F58C83F}"/>
            </a:ext>
          </a:extLst>
        </cdr:cNvPr>
        <cdr:cNvSpPr txBox="1"/>
      </cdr:nvSpPr>
      <cdr:spPr>
        <a:xfrm xmlns:a="http://schemas.openxmlformats.org/drawingml/2006/main">
          <a:off x="0" y="2581275"/>
          <a:ext cx="148761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0.16696</cdr:x>
      <cdr:y>0</cdr:y>
    </cdr:from>
    <cdr:to>
      <cdr:x>0.40161</cdr:x>
      <cdr:y>0.09093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494CD97-A85E-463C-ABB1-A92A468C93CF}"/>
            </a:ext>
          </a:extLst>
        </cdr:cNvPr>
        <cdr:cNvSpPr txBox="1"/>
      </cdr:nvSpPr>
      <cdr:spPr>
        <a:xfrm xmlns:a="http://schemas.openxmlformats.org/drawingml/2006/main">
          <a:off x="653595" y="0"/>
          <a:ext cx="918608" cy="252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b="1" i="0">
              <a:latin typeface="Constantia" pitchFamily="18" charset="0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0.00573</cdr:x>
      <cdr:y>0.45615</cdr:y>
    </cdr:from>
    <cdr:to>
      <cdr:x>0.28616</cdr:x>
      <cdr:y>0.51598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9B9D0E28-2DC3-4158-811E-84E31AE9F414}"/>
            </a:ext>
          </a:extLst>
        </cdr:cNvPr>
        <cdr:cNvSpPr txBox="1"/>
      </cdr:nvSpPr>
      <cdr:spPr>
        <a:xfrm xmlns:a="http://schemas.openxmlformats.org/drawingml/2006/main">
          <a:off x="22413" y="1268686"/>
          <a:ext cx="1097821" cy="166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b="1">
              <a:latin typeface="Constantia" pitchFamily="18" charset="0"/>
            </a:rPr>
            <a:t>Produkčná medzera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14</xdr:row>
      <xdr:rowOff>66675</xdr:rowOff>
    </xdr:from>
    <xdr:to>
      <xdr:col>8</xdr:col>
      <xdr:colOff>409574</xdr:colOff>
      <xdr:row>30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38C299-38BD-4A75-B9C8-0F78704B6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15</xdr:row>
      <xdr:rowOff>133350</xdr:rowOff>
    </xdr:from>
    <xdr:to>
      <xdr:col>7</xdr:col>
      <xdr:colOff>219075</xdr:colOff>
      <xdr:row>16</xdr:row>
      <xdr:rowOff>142875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83550D68-59C5-4B1B-84E7-D6C6AB85164B}"/>
            </a:ext>
          </a:extLst>
        </xdr:cNvPr>
        <xdr:cNvSpPr txBox="1"/>
      </xdr:nvSpPr>
      <xdr:spPr>
        <a:xfrm>
          <a:off x="3448050" y="2800350"/>
          <a:ext cx="1495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900" b="1">
              <a:latin typeface="Constantia" panose="02030602050306030303" pitchFamily="18" charset="0"/>
            </a:rPr>
            <a:t>sankčné pásma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514350</xdr:colOff>
      <xdr:row>15</xdr:row>
      <xdr:rowOff>57150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3588F-33FB-46C3-B1A4-EB36CEF21805}"/>
            </a:ext>
          </a:extLst>
        </xdr:cNvPr>
        <xdr:cNvSpPr/>
      </xdr:nvSpPr>
      <xdr:spPr>
        <a:xfrm>
          <a:off x="5943600" y="2476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1</xdr:row>
      <xdr:rowOff>33337</xdr:rowOff>
    </xdr:from>
    <xdr:to>
      <xdr:col>20</xdr:col>
      <xdr:colOff>276225</xdr:colOff>
      <xdr:row>14</xdr:row>
      <xdr:rowOff>33337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B210D0-0786-4DD8-8B6C-4F710959B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5DAC4-7E68-4828-A2A0-B11FEC226D83}"/>
            </a:ext>
          </a:extLst>
        </xdr:cNvPr>
        <xdr:cNvSpPr/>
      </xdr:nvSpPr>
      <xdr:spPr>
        <a:xfrm>
          <a:off x="13658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104775</xdr:rowOff>
    </xdr:from>
    <xdr:to>
      <xdr:col>12</xdr:col>
      <xdr:colOff>361950</xdr:colOff>
      <xdr:row>15</xdr:row>
      <xdr:rowOff>180975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8DAD4E9-572F-47DF-A912-7936EBCB58F1}"/>
            </a:ext>
          </a:extLst>
        </xdr:cNvPr>
        <xdr:cNvGrpSpPr/>
      </xdr:nvGrpSpPr>
      <xdr:grpSpPr>
        <a:xfrm>
          <a:off x="4219575" y="295275"/>
          <a:ext cx="4533900" cy="2743200"/>
          <a:chOff x="638175" y="1504950"/>
          <a:chExt cx="4276725" cy="274320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4B566731-3A79-4A48-ADA0-D8DF6E79CF47}"/>
              </a:ext>
            </a:extLst>
          </xdr:cNvPr>
          <xdr:cNvGrpSpPr/>
        </xdr:nvGrpSpPr>
        <xdr:grpSpPr>
          <a:xfrm>
            <a:off x="638175" y="1504950"/>
            <a:ext cx="4276725" cy="2743200"/>
            <a:chOff x="638175" y="1314450"/>
            <a:chExt cx="4276725" cy="2743200"/>
          </a:xfrm>
        </xdr:grpSpPr>
        <xdr:graphicFrame macro="">
          <xdr:nvGraphicFramePr>
            <xdr:cNvPr id="5" name="Graf 1">
              <a:extLst>
                <a:ext uri="{FF2B5EF4-FFF2-40B4-BE49-F238E27FC236}">
                  <a16:creationId xmlns:a16="http://schemas.microsoft.com/office/drawing/2014/main" id="{9F5C7B60-2739-4C67-83D1-38FCDAD37E2F}"/>
                </a:ext>
              </a:extLst>
            </xdr:cNvPr>
            <xdr:cNvGraphicFramePr/>
          </xdr:nvGraphicFramePr>
          <xdr:xfrm>
            <a:off x="638175" y="1314450"/>
            <a:ext cx="4276725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6" name="Straight Arrow Connector 5">
              <a:extLst>
                <a:ext uri="{FF2B5EF4-FFF2-40B4-BE49-F238E27FC236}">
                  <a16:creationId xmlns:a16="http://schemas.microsoft.com/office/drawing/2014/main" id="{08F8F188-923E-46A2-BEF9-9EACD06C8AD7}"/>
                </a:ext>
              </a:extLst>
            </xdr:cNvPr>
            <xdr:cNvCxnSpPr/>
          </xdr:nvCxnSpPr>
          <xdr:spPr>
            <a:xfrm>
              <a:off x="3188534" y="1781175"/>
              <a:ext cx="567338" cy="1000125"/>
            </a:xfrm>
            <a:prstGeom prst="straightConnector1">
              <a:avLst/>
            </a:prstGeom>
            <a:ln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47F006A1-BCB4-4F7D-89C3-6F5CD6AE29E6}"/>
              </a:ext>
            </a:extLst>
          </xdr:cNvPr>
          <xdr:cNvCxnSpPr/>
        </xdr:nvCxnSpPr>
        <xdr:spPr>
          <a:xfrm flipV="1">
            <a:off x="1958928" y="1981200"/>
            <a:ext cx="605098" cy="104775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7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480E9-4F09-4069-9F5A-88935775A211}"/>
            </a:ext>
          </a:extLst>
        </xdr:cNvPr>
        <xdr:cNvSpPr/>
      </xdr:nvSpPr>
      <xdr:spPr>
        <a:xfrm>
          <a:off x="9991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0.61887</cdr:x>
      <cdr:y>0.21876</cdr:y>
    </cdr:from>
    <cdr:to>
      <cdr:x>0.90617</cdr:x>
      <cdr:y>0.31251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60DE7017-6A8D-498F-B43A-20BCA9072234}"/>
            </a:ext>
          </a:extLst>
        </cdr:cNvPr>
        <cdr:cNvGrpSpPr/>
      </cdr:nvGrpSpPr>
      <cdr:grpSpPr>
        <a:xfrm xmlns:a="http://schemas.openxmlformats.org/drawingml/2006/main">
          <a:off x="2805895" y="600102"/>
          <a:ext cx="1302589" cy="257175"/>
          <a:chOff x="2646687" y="600081"/>
          <a:chExt cx="1228703" cy="257175"/>
        </a:xfrm>
      </cdr:grpSpPr>
      <cdr:sp macro="" textlink="">
        <cdr:nvSpPr>
          <cdr:cNvPr id="4" name="TextBox 3">
            <a:extLst xmlns:a="http://schemas.openxmlformats.org/drawingml/2006/main">
              <a:ext uri="{FF2B5EF4-FFF2-40B4-BE49-F238E27FC236}">
                <a16:creationId xmlns:a16="http://schemas.microsoft.com/office/drawing/2014/main" id="{706A21B3-B4F9-4E50-BD0E-D21019313073}"/>
              </a:ext>
            </a:extLst>
          </cdr:cNvPr>
          <cdr:cNvSpPr txBox="1"/>
        </cdr:nvSpPr>
        <cdr:spPr>
          <a:xfrm xmlns:a="http://schemas.openxmlformats.org/drawingml/2006/main">
            <a:off x="2646687" y="600081"/>
            <a:ext cx="1228703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sk-SK" sz="900">
                <a:solidFill>
                  <a:srgbClr val="00B050"/>
                </a:solidFill>
                <a:latin typeface="Constantia" panose="02030602050306030303" pitchFamily="18" charset="0"/>
              </a:rPr>
              <a:t>zlepšenie o 1,02 p.b.</a:t>
            </a:r>
          </a:p>
        </cdr:txBody>
      </cdr:sp>
    </cdr:grpSp>
  </cdr:relSizeAnchor>
  <cdr:relSizeAnchor xmlns:cdr="http://schemas.openxmlformats.org/drawingml/2006/chartDrawing">
    <cdr:from>
      <cdr:x>0.14441</cdr:x>
      <cdr:y>0.22338</cdr:y>
    </cdr:from>
    <cdr:to>
      <cdr:x>0.43171</cdr:x>
      <cdr:y>0.31713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F801997-45AC-43BD-821B-F574A22A9976}"/>
            </a:ext>
          </a:extLst>
        </cdr:cNvPr>
        <cdr:cNvSpPr txBox="1"/>
      </cdr:nvSpPr>
      <cdr:spPr>
        <a:xfrm xmlns:a="http://schemas.openxmlformats.org/drawingml/2006/main">
          <a:off x="654758" y="612767"/>
          <a:ext cx="130259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00">
              <a:solidFill>
                <a:srgbClr val="C00000"/>
              </a:solidFill>
              <a:latin typeface="Constantia" panose="02030602050306030303" pitchFamily="18" charset="0"/>
            </a:rPr>
            <a:t>zhoršenie o 0,96 p.b.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13</xdr:row>
      <xdr:rowOff>76200</xdr:rowOff>
    </xdr:from>
    <xdr:to>
      <xdr:col>5</xdr:col>
      <xdr:colOff>428625</xdr:colOff>
      <xdr:row>33</xdr:row>
      <xdr:rowOff>114300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0276ED4-1A85-448B-8F92-D7728AA08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9</xdr:col>
      <xdr:colOff>514350</xdr:colOff>
      <xdr:row>3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75E16-3A2F-4A9D-ABEB-F77A3F562708}"/>
            </a:ext>
          </a:extLst>
        </xdr:cNvPr>
        <xdr:cNvSpPr/>
      </xdr:nvSpPr>
      <xdr:spPr>
        <a:xfrm>
          <a:off x="6943725" y="3524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0.05046</cdr:x>
      <cdr:y>0</cdr:y>
    </cdr:from>
    <cdr:to>
      <cdr:x>0.1166</cdr:x>
      <cdr:y>0.08819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288624" y="0"/>
          <a:ext cx="378298" cy="230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58595B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rgbClr val="58595B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138110</xdr:rowOff>
    </xdr:from>
    <xdr:to>
      <xdr:col>12</xdr:col>
      <xdr:colOff>200025</xdr:colOff>
      <xdr:row>26</xdr:row>
      <xdr:rowOff>133349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F72415C-E104-4775-ABD9-AF6C8CF0B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</xdr:row>
      <xdr:rowOff>0</xdr:rowOff>
    </xdr:from>
    <xdr:to>
      <xdr:col>16</xdr:col>
      <xdr:colOff>104775</xdr:colOff>
      <xdr:row>11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85524-CF72-47DB-AE0D-DD0DB9CA863E}"/>
            </a:ext>
          </a:extLst>
        </xdr:cNvPr>
        <xdr:cNvSpPr/>
      </xdr:nvSpPr>
      <xdr:spPr>
        <a:xfrm>
          <a:off x="7391400" y="1905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269082</xdr:colOff>
      <xdr:row>7</xdr:row>
      <xdr:rowOff>123825</xdr:rowOff>
    </xdr:from>
    <xdr:to>
      <xdr:col>9</xdr:col>
      <xdr:colOff>476250</xdr:colOff>
      <xdr:row>25</xdr:row>
      <xdr:rowOff>145145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99630-61EC-4253-995F-C74A3C3CA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514350</xdr:colOff>
      <xdr:row>9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F7D76C-B552-4589-842A-B961E01AF223}"/>
            </a:ext>
          </a:extLst>
        </xdr:cNvPr>
        <xdr:cNvSpPr/>
      </xdr:nvSpPr>
      <xdr:spPr>
        <a:xfrm>
          <a:off x="9058275" y="15240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10</xdr:row>
      <xdr:rowOff>66675</xdr:rowOff>
    </xdr:from>
    <xdr:to>
      <xdr:col>6</xdr:col>
      <xdr:colOff>466725</xdr:colOff>
      <xdr:row>30</xdr:row>
      <xdr:rowOff>68175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E8B8977-C6C2-49D0-B49F-9008D8564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A6C78-1B16-4CAE-89E2-CF780F0746D3}"/>
            </a:ext>
          </a:extLst>
        </xdr:cNvPr>
        <xdr:cNvSpPr/>
      </xdr:nvSpPr>
      <xdr:spPr>
        <a:xfrm>
          <a:off x="60293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ED11E-E328-4773-ABC6-EF63D9A200D7}"/>
            </a:ext>
          </a:extLst>
        </xdr:cNvPr>
        <xdr:cNvSpPr/>
      </xdr:nvSpPr>
      <xdr:spPr>
        <a:xfrm>
          <a:off x="61531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3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A1BD1-8783-4A30-BDF9-B67240BBA7D5}"/>
            </a:ext>
          </a:extLst>
        </xdr:cNvPr>
        <xdr:cNvSpPr/>
      </xdr:nvSpPr>
      <xdr:spPr>
        <a:xfrm>
          <a:off x="54864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D0BCA-7202-41EE-911B-5D323A0C8557}"/>
            </a:ext>
          </a:extLst>
        </xdr:cNvPr>
        <xdr:cNvSpPr/>
      </xdr:nvSpPr>
      <xdr:spPr>
        <a:xfrm>
          <a:off x="73437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161925</xdr:rowOff>
    </xdr:from>
    <xdr:to>
      <xdr:col>8</xdr:col>
      <xdr:colOff>514350</xdr:colOff>
      <xdr:row>2</xdr:row>
      <xdr:rowOff>28575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0FD2C-C3A6-48A2-B7D0-6F2B470F72F2}"/>
            </a:ext>
          </a:extLst>
        </xdr:cNvPr>
        <xdr:cNvSpPr/>
      </xdr:nvSpPr>
      <xdr:spPr>
        <a:xfrm>
          <a:off x="93535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ED8CC-C734-468C-BBBC-1C189526CCBC}"/>
            </a:ext>
          </a:extLst>
        </xdr:cNvPr>
        <xdr:cNvSpPr/>
      </xdr:nvSpPr>
      <xdr:spPr>
        <a:xfrm>
          <a:off x="6419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92020-34CD-442E-BCDB-80488DC11C25}"/>
            </a:ext>
          </a:extLst>
        </xdr:cNvPr>
        <xdr:cNvSpPr/>
      </xdr:nvSpPr>
      <xdr:spPr>
        <a:xfrm>
          <a:off x="7077075" y="1714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FIS\M-T%20fiscal%20June10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O2\MKD\REP\TABLES\red98\Mk-red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1_DANE/1_5_Vybor/EDV/2014_Zasadnutia/februar/Opatrenia%20RVS_2014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1_DANE\1_5_Vybor\EDV\2014_Zasadnutia\februar\Opatrenia%20RVS_20140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ER\REERTOT99%20revis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  <sheetName val="Main"/>
      <sheetName val="Links"/>
      <sheetName val="ErrChe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  <sheetName val="tech_prac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M"/>
      <sheetName val="Opatrenia RVS_20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showGridLines="0" tabSelected="1" workbookViewId="0"/>
  </sheetViews>
  <sheetFormatPr defaultRowHeight="12.75" x14ac:dyDescent="0.2"/>
  <cols>
    <col min="1" max="1" width="102" customWidth="1"/>
  </cols>
  <sheetData>
    <row r="1" spans="1:1" ht="21" x14ac:dyDescent="0.35">
      <c r="A1" s="264" t="s">
        <v>319</v>
      </c>
    </row>
    <row r="2" spans="1:1" x14ac:dyDescent="0.2">
      <c r="A2" s="265" t="s">
        <v>252</v>
      </c>
    </row>
    <row r="3" spans="1:1" x14ac:dyDescent="0.2">
      <c r="A3" s="389"/>
    </row>
    <row r="4" spans="1:1" ht="15" customHeight="1" x14ac:dyDescent="0.2">
      <c r="A4" s="266" t="s">
        <v>285</v>
      </c>
    </row>
    <row r="5" spans="1:1" ht="15" customHeight="1" x14ac:dyDescent="0.2">
      <c r="A5" s="266" t="s">
        <v>246</v>
      </c>
    </row>
    <row r="6" spans="1:1" ht="15" customHeight="1" x14ac:dyDescent="0.2">
      <c r="A6" s="266" t="s">
        <v>286</v>
      </c>
    </row>
    <row r="7" spans="1:1" ht="15" customHeight="1" x14ac:dyDescent="0.2">
      <c r="A7" s="390" t="s">
        <v>287</v>
      </c>
    </row>
    <row r="8" spans="1:1" ht="15" customHeight="1" x14ac:dyDescent="0.2">
      <c r="A8" s="266" t="s">
        <v>288</v>
      </c>
    </row>
    <row r="9" spans="1:1" ht="15" customHeight="1" x14ac:dyDescent="0.2">
      <c r="A9" s="266" t="s">
        <v>289</v>
      </c>
    </row>
    <row r="10" spans="1:1" ht="15" customHeight="1" x14ac:dyDescent="0.2">
      <c r="A10" s="266" t="s">
        <v>290</v>
      </c>
    </row>
    <row r="11" spans="1:1" ht="15" customHeight="1" x14ac:dyDescent="0.2">
      <c r="A11" s="266" t="s">
        <v>291</v>
      </c>
    </row>
    <row r="12" spans="1:1" ht="15" customHeight="1" x14ac:dyDescent="0.2">
      <c r="A12" s="266" t="s">
        <v>292</v>
      </c>
    </row>
    <row r="13" spans="1:1" ht="15" customHeight="1" x14ac:dyDescent="0.2">
      <c r="A13" s="266" t="s">
        <v>293</v>
      </c>
    </row>
    <row r="14" spans="1:1" ht="15" customHeight="1" x14ac:dyDescent="0.2">
      <c r="A14" s="266" t="s">
        <v>294</v>
      </c>
    </row>
    <row r="15" spans="1:1" ht="15" customHeight="1" x14ac:dyDescent="0.2">
      <c r="A15" s="266" t="s">
        <v>295</v>
      </c>
    </row>
    <row r="16" spans="1:1" ht="15" customHeight="1" x14ac:dyDescent="0.2">
      <c r="A16" s="266" t="s">
        <v>296</v>
      </c>
    </row>
    <row r="17" spans="1:2" ht="15" customHeight="1" x14ac:dyDescent="0.2">
      <c r="A17" s="266" t="s">
        <v>297</v>
      </c>
    </row>
    <row r="18" spans="1:2" ht="15" customHeight="1" x14ac:dyDescent="0.2">
      <c r="A18" s="266" t="s">
        <v>298</v>
      </c>
    </row>
    <row r="19" spans="1:2" ht="15" customHeight="1" x14ac:dyDescent="0.2">
      <c r="A19" s="266" t="s">
        <v>299</v>
      </c>
    </row>
    <row r="20" spans="1:2" ht="15" customHeight="1" x14ac:dyDescent="0.2">
      <c r="A20" s="266" t="s">
        <v>300</v>
      </c>
    </row>
    <row r="21" spans="1:2" ht="15" customHeight="1" x14ac:dyDescent="0.2">
      <c r="A21" s="266" t="s">
        <v>301</v>
      </c>
    </row>
    <row r="22" spans="1:2" ht="15" customHeight="1" x14ac:dyDescent="0.2">
      <c r="A22" s="266"/>
    </row>
    <row r="23" spans="1:2" ht="15" customHeight="1" x14ac:dyDescent="0.2">
      <c r="A23" s="266" t="s">
        <v>247</v>
      </c>
      <c r="B23" s="263"/>
    </row>
    <row r="24" spans="1:2" ht="15" customHeight="1" x14ac:dyDescent="0.2">
      <c r="A24" s="266" t="s">
        <v>248</v>
      </c>
      <c r="B24" s="263"/>
    </row>
    <row r="25" spans="1:2" ht="15" customHeight="1" x14ac:dyDescent="0.2">
      <c r="A25" s="266" t="s">
        <v>249</v>
      </c>
      <c r="B25" s="263"/>
    </row>
    <row r="26" spans="1:2" ht="15" customHeight="1" x14ac:dyDescent="0.2">
      <c r="A26" s="266" t="s">
        <v>250</v>
      </c>
      <c r="B26" s="263"/>
    </row>
    <row r="27" spans="1:2" ht="15" customHeight="1" x14ac:dyDescent="0.2">
      <c r="A27" s="266" t="s">
        <v>251</v>
      </c>
      <c r="B27" s="263"/>
    </row>
    <row r="28" spans="1:2" ht="15" customHeight="1" x14ac:dyDescent="0.2">
      <c r="A28" s="266" t="s">
        <v>302</v>
      </c>
      <c r="B28" s="263"/>
    </row>
    <row r="29" spans="1:2" ht="15" customHeight="1" x14ac:dyDescent="0.2">
      <c r="A29" s="266" t="s">
        <v>303</v>
      </c>
      <c r="B29" s="263"/>
    </row>
    <row r="30" spans="1:2" ht="15" customHeight="1" x14ac:dyDescent="0.2">
      <c r="A30" s="266" t="s">
        <v>304</v>
      </c>
      <c r="B30" s="263"/>
    </row>
    <row r="31" spans="1:2" ht="15" customHeight="1" x14ac:dyDescent="0.2">
      <c r="A31" s="266" t="s">
        <v>305</v>
      </c>
      <c r="B31" s="263"/>
    </row>
    <row r="32" spans="1:2" ht="15" customHeight="1" x14ac:dyDescent="0.2">
      <c r="A32" s="266" t="s">
        <v>306</v>
      </c>
      <c r="B32" s="263"/>
    </row>
    <row r="33" spans="1:2" ht="15" customHeight="1" x14ac:dyDescent="0.2">
      <c r="A33" s="266" t="s">
        <v>307</v>
      </c>
      <c r="B33" s="263"/>
    </row>
    <row r="34" spans="1:2" ht="15" customHeight="1" x14ac:dyDescent="0.2">
      <c r="A34" s="266" t="s">
        <v>308</v>
      </c>
      <c r="B34" s="263"/>
    </row>
    <row r="35" spans="1:2" ht="15" customHeight="1" x14ac:dyDescent="0.2">
      <c r="A35" s="266" t="s">
        <v>309</v>
      </c>
      <c r="B35" s="263"/>
    </row>
    <row r="36" spans="1:2" ht="15" customHeight="1" x14ac:dyDescent="0.2">
      <c r="A36" s="266" t="s">
        <v>310</v>
      </c>
      <c r="B36" s="263"/>
    </row>
    <row r="37" spans="1:2" ht="15" customHeight="1" x14ac:dyDescent="0.2">
      <c r="A37" s="266" t="s">
        <v>311</v>
      </c>
      <c r="B37" s="263"/>
    </row>
    <row r="38" spans="1:2" ht="15" customHeight="1" x14ac:dyDescent="0.2">
      <c r="A38" s="266" t="s">
        <v>312</v>
      </c>
      <c r="B38" s="263"/>
    </row>
    <row r="39" spans="1:2" ht="15" customHeight="1" x14ac:dyDescent="0.2">
      <c r="A39" s="266" t="s">
        <v>313</v>
      </c>
      <c r="B39" s="263"/>
    </row>
    <row r="40" spans="1:2" ht="15" customHeight="1" x14ac:dyDescent="0.2">
      <c r="A40" s="266" t="s">
        <v>314</v>
      </c>
      <c r="B40" s="263"/>
    </row>
    <row r="41" spans="1:2" ht="15" customHeight="1" x14ac:dyDescent="0.2">
      <c r="A41" s="266" t="s">
        <v>315</v>
      </c>
      <c r="B41" s="263"/>
    </row>
    <row r="42" spans="1:2" ht="15" customHeight="1" x14ac:dyDescent="0.2">
      <c r="A42" s="266" t="s">
        <v>316</v>
      </c>
      <c r="B42" s="263"/>
    </row>
    <row r="43" spans="1:2" ht="15" customHeight="1" x14ac:dyDescent="0.2">
      <c r="A43" s="266" t="s">
        <v>317</v>
      </c>
      <c r="B43" s="263"/>
    </row>
    <row r="44" spans="1:2" ht="15" customHeight="1" x14ac:dyDescent="0.2">
      <c r="A44" s="266" t="s">
        <v>318</v>
      </c>
    </row>
  </sheetData>
  <hyperlinks>
    <hyperlink ref="A6" location="'T03'!A1" display="Tab 3: Výdavkové pravidlo podľa MF SR" xr:uid="{6AFA97B9-45D1-44F0-91FF-C8C64C1B0439}"/>
    <hyperlink ref="A8" location="'T05'!A1" display="Tab 5: Riziká a zdroje ich krytia v rokoch 2019 až 2022" xr:uid="{3526E1A6-E61F-4579-BB8C-69CE1CD92B2B}"/>
    <hyperlink ref="A9" location="'T06'!A1" display="Tab 6: Zmena štrukturálneho salda VS v rokoch 2018 až 2022 podľa RRZ" xr:uid="{02943C8C-F3D0-4FE1-92A1-C8373FE069D1}"/>
    <hyperlink ref="A10" location="'T07'!A1" display="Tab 7: Výdavkové pravidlo" xr:uid="{470F3E30-FBA0-49CA-815E-E138318D11A4}"/>
    <hyperlink ref="A15" location="'T12'!A1" display="Tab 12: Jednorazové vplyvy v rokoch 2017-2022" xr:uid="{4587AD37-9215-454D-8C10-865E42C2CF3A}"/>
    <hyperlink ref="A18" location="'T15,T16'!A1" display="Tab 15: Bilancia príjmov a vývoj výdavkov verejnej správy" xr:uid="{7AE1B9D9-8C5C-44C4-A0AF-C79597EE7AE1}"/>
    <hyperlink ref="A19" location="'T15,T16'!A1" display="Tab 16: Bilancia príjmov a vývoj výdavkov verejnej správy" xr:uid="{6626CE34-6422-4AD9-A554-66B047A60D01}"/>
    <hyperlink ref="A20" location="'T17'!A1" display="Tab 17: Štruktúra a vývoj výdavkov verejnej správy" xr:uid="{32DFA3FD-47A6-4A6A-AEED-ADBAA2E0A638}"/>
    <hyperlink ref="A21" location="'T18'!A1" display="Tab 18: Hospodárenie subjektov verejnej správy" xr:uid="{D5B9D5D1-805B-4386-82CF-13177FEC4D33}"/>
    <hyperlink ref="A4" location="'T01'!A1" display="Tab 1: Ciele v oblasti salda  a dlhu verejnej správy" xr:uid="{1BF30D62-D31F-4859-B5EA-AB6C07F54D0E}"/>
    <hyperlink ref="A5" location="'T02'!A1" display="Tab 2: Štrukturálne saldo podľa MF SR" xr:uid="{DC65A98B-6071-499C-85C1-8E1BDCEB94FA}"/>
    <hyperlink ref="A7" location="'T04'!A1" display="Tab 4: Potreba opatrení na splnenie cieľa" xr:uid="{A672CF05-3F72-46CE-88BE-88BDA1E03D10}"/>
    <hyperlink ref="A11" location="'T08'!A1" display="Tab 8: Riziká a zdroje ich krytia v roku 2019" xr:uid="{EFAFAE97-8CC2-45A9-9125-7E85FB3B0222}"/>
    <hyperlink ref="A12" location="'T09'!A1" display="Tab 9: Makroekonomická prognóza VpMP z februára 2019" xr:uid="{77C87BCB-DE64-436A-B715-35AA04438DBE}"/>
    <hyperlink ref="A13" location="'T10'!A1" display="Tab 10: Strednodobá časť základného scenára" xr:uid="{763192E9-A066-40F2-BE09-B0BA8B7E2D62}"/>
    <hyperlink ref="A14" location="'T11'!A1" display="Tab 11: Zmena štrukturálneho salda VS v NPC scenári" xr:uid="{FA53F7DF-E9E0-45F4-B17E-A9C53C2A7DB3}"/>
    <hyperlink ref="A16" location="'T13'!A1" display="Tab 13: Vplyvy opatrení a metodické vplyvy v jednotlivých rokoch" xr:uid="{FC09044D-131B-4895-840C-30C16CF33FFF}"/>
    <hyperlink ref="A17" location="'T14'!A1" display="Tab 14: Nerozpočtované výdavky" xr:uid="{54E06ACF-9251-4FA2-B7D2-44504C872D29}"/>
    <hyperlink ref="A23" location="'G01,G02'!A1" display="Graf 1: Porovnanie cieľov fiškálneho rámca voči NPC scenáru" xr:uid="{17BCAB58-818D-4ADC-B30E-CA37E0B46680}"/>
    <hyperlink ref="A24" location="'G01,G02'!A1" display="Graf 2: Opatrenia na splnenie cieľov fiškálneho rámca" xr:uid="{0BF42D0D-B83B-466D-8F87-9A0BBBD68DB9}"/>
    <hyperlink ref="A25" location="'G03'!A1" display="Graf 3: Opatrenia na dosiahnutie rozpočtových cieľov - porovnanie voči NPC" xr:uid="{73FB8F01-7A93-4D9C-B912-E2D0B210DFED}"/>
    <hyperlink ref="A26" location="'G04'!A1" display="Graf 4: Porovnanie rozpočtových cieľov – saldo rozpočtu" xr:uid="{2308AA2D-8204-4D4D-B120-C57EF6F9B132}"/>
    <hyperlink ref="A27" location="'G05'!A1" display="Graf 5: Zmeny v prognóze hrubého dlhu" xr:uid="{D5E5001D-5CBB-4953-938C-65F4877722D1}"/>
    <hyperlink ref="A28" location="'G06'!A1" display="Graf 6: Zmeny v príjmoch a výdavkoch roku 2020" xr:uid="{70C55E8D-F747-4FAA-9DE7-8B83FA7E085A}"/>
    <hyperlink ref="A29" location="'G07'!A1" display="Graf 7: RRZ odhad salda hospodárenia VS" xr:uid="{C9F13857-1C70-4519-A178-4B0ED1F0606A}"/>
    <hyperlink ref="A30" location="'G08'!A1" display="Graf 8: Zmeny v salde VS po zohľadnení rizík" xr:uid="{2DEF81D8-CB56-4D46-966B-C134174CE406}"/>
    <hyperlink ref="A31" location="'G09'!A1" display="Graf 9: Zmeny v hrubom dlhu po zohľadnení rizík" xr:uid="{CA26E3DB-0420-49DA-AC8A-FF80DC81B2AC}"/>
    <hyperlink ref="A32" location="'G10,G11'!A1" display="Graf 10: Produkčná medzera v rokoch 2016 až 2022" xr:uid="{85C91BF2-518B-4378-88BA-FA02C0575D66}"/>
    <hyperlink ref="A33" location="'G10,G11'!A1" display="Graf 11: Štrukturálne saldo VS v rokoch 2016 až 2022" xr:uid="{0BB1FE41-BCA8-405A-A407-FAD51EA59835}"/>
    <hyperlink ref="A34" location="'G12,G13'!A1" display="Graf 12: Porovnanie štrukturálneho salda" xr:uid="{D599A8E0-C81C-4C10-88E5-8D3ADC486BDC}"/>
    <hyperlink ref="A35" location="'G12,G13'!A1" display="Graf 13: Konsolidačné úsilie vlády medzi rokmi 2019 až 2022" xr:uid="{2B20DFB3-6BA6-4284-B029-E0C85C1CB90F}"/>
    <hyperlink ref="A36" location="'G14,G15'!A1" display="Graf 14: Predpokladané čerpanie EÚ príjmov v rokoch 2019-2022" xr:uid="{8925CC05-AF18-416F-89BB-5EB3AA54D3CB}"/>
    <hyperlink ref="A37" location="'G14,G15'!A1" display="Graf 15: Fiškálny impulz v rokoch 2019-2022" xr:uid="{4478F2C6-B452-41B9-ABE4-3BEFB16F58C5}"/>
    <hyperlink ref="A38" location="'G16'!A1" display="Graf 16: Vývoj hrubého dlhu VS" xr:uid="{0EEB0769-7101-4A90-8C8F-3CB78B934457}"/>
    <hyperlink ref="A39" location="'G17'!A1" display="Graf 17: Medziročná zmena dlhu" xr:uid="{CFA3F354-373E-4D2F-B939-5FFFCAFB5765}"/>
    <hyperlink ref="A40" location="'G18'!A1" display="Graf 18: Ukazovateľ dlhodobej udržateľnosti pri naplnení cieľov fiškálneho rámca" xr:uid="{926079DF-A2FF-445A-BC16-C20440B52C97}"/>
    <hyperlink ref="A41" location="'G19'!A1" display="Graf 19: Aktualizované  a pôvodné prognózy medzinárodných inštitúcií" xr:uid="{B93BD18D-CD4A-4B79-A0B6-5208C1C25740}"/>
    <hyperlink ref="A42" location="'G20'!A1" display="Graf 20: Zhoršovanie sentimentu v eurozóne a na Slovensku" xr:uid="{C55756BB-AB87-464D-A889-CA010947B2D5}"/>
    <hyperlink ref="A43" location="'G21'!A1" display="Graf 21: Oslabovanie dopytu a aktuálne využitie kapacít" xr:uid="{9DE660DB-1C85-4E85-9AC6-F834403BA70C}"/>
    <hyperlink ref="A44" location="'G22'!A1" display="Graf 22: Prehrievanie ekonomiky SR v prognózach" xr:uid="{C3A55406-2EF1-4B63-A354-0029F441492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246D-FAC7-4A82-BD93-60E42099FCAA}">
  <dimension ref="A1:I19"/>
  <sheetViews>
    <sheetView showGridLines="0" workbookViewId="0">
      <selection activeCell="L7" sqref="L7"/>
    </sheetView>
  </sheetViews>
  <sheetFormatPr defaultRowHeight="12.75" x14ac:dyDescent="0.2"/>
  <cols>
    <col min="1" max="1" width="34.5703125" customWidth="1"/>
    <col min="3" max="3" width="5.42578125" customWidth="1"/>
    <col min="4" max="4" width="7.28515625" customWidth="1"/>
    <col min="5" max="5" width="6.28515625" customWidth="1"/>
    <col min="6" max="6" width="6" customWidth="1"/>
    <col min="7" max="8" width="6.140625" customWidth="1"/>
    <col min="9" max="9" width="6.85546875" customWidth="1"/>
  </cols>
  <sheetData>
    <row r="1" spans="1:9" ht="13.5" thickBot="1" x14ac:dyDescent="0.25">
      <c r="A1" s="662" t="s">
        <v>292</v>
      </c>
      <c r="B1" s="662"/>
      <c r="C1" s="662"/>
      <c r="D1" s="662"/>
      <c r="E1" s="662"/>
      <c r="F1" s="662"/>
      <c r="G1" s="662"/>
      <c r="H1" s="662"/>
      <c r="I1" s="662"/>
    </row>
    <row r="2" spans="1:9" ht="25.5" customHeight="1" x14ac:dyDescent="0.2">
      <c r="A2" s="663" t="s">
        <v>397</v>
      </c>
      <c r="B2" s="363" t="s">
        <v>398</v>
      </c>
      <c r="C2" s="663" t="s">
        <v>399</v>
      </c>
      <c r="D2" s="663"/>
      <c r="E2" s="663"/>
      <c r="F2" s="663"/>
      <c r="G2" s="663"/>
      <c r="H2" s="663"/>
      <c r="I2" s="663"/>
    </row>
    <row r="3" spans="1:9" ht="18" customHeight="1" x14ac:dyDescent="0.2">
      <c r="A3" s="664"/>
      <c r="B3" s="364">
        <v>2018</v>
      </c>
      <c r="C3" s="665">
        <v>2019</v>
      </c>
      <c r="D3" s="664"/>
      <c r="E3" s="664">
        <v>2020</v>
      </c>
      <c r="F3" s="664"/>
      <c r="G3" s="664">
        <v>2021</v>
      </c>
      <c r="H3" s="664"/>
      <c r="I3" s="365">
        <v>2022</v>
      </c>
    </row>
    <row r="4" spans="1:9" x14ac:dyDescent="0.2">
      <c r="A4" s="366" t="s">
        <v>400</v>
      </c>
      <c r="B4" s="367">
        <v>4.1090495825022941</v>
      </c>
      <c r="C4" s="368">
        <v>4.0348430234782295</v>
      </c>
      <c r="D4" s="369">
        <v>-0.46466963860707367</v>
      </c>
      <c r="E4" s="370">
        <v>3.6951605120379538</v>
      </c>
      <c r="F4" s="369">
        <v>-0.21972785532116124</v>
      </c>
      <c r="G4" s="371">
        <v>3.1895849439412149</v>
      </c>
      <c r="H4" s="369">
        <v>-0.13569315096710888</v>
      </c>
      <c r="I4" s="372">
        <v>2.5035667464808453</v>
      </c>
    </row>
    <row r="5" spans="1:9" x14ac:dyDescent="0.2">
      <c r="A5" s="373" t="s">
        <v>401</v>
      </c>
      <c r="B5" s="374">
        <v>2.4970895225710592</v>
      </c>
      <c r="C5" s="375">
        <v>2.6141856633449922</v>
      </c>
      <c r="D5" s="376">
        <v>0.11614150900274289</v>
      </c>
      <c r="E5" s="377">
        <v>2.3894896605573868</v>
      </c>
      <c r="F5" s="376">
        <v>-9.424069587502526E-2</v>
      </c>
      <c r="G5" s="378">
        <v>2.3837917894350857</v>
      </c>
      <c r="H5" s="376">
        <v>-0.11135557242563099</v>
      </c>
      <c r="I5" s="379">
        <v>2.389611473664055</v>
      </c>
    </row>
    <row r="6" spans="1:9" ht="15.75" customHeight="1" x14ac:dyDescent="0.2">
      <c r="A6" s="373" t="s">
        <v>402</v>
      </c>
      <c r="B6" s="374">
        <v>6.1844863731656687</v>
      </c>
      <c r="C6" s="375">
        <v>6.7061143984220806</v>
      </c>
      <c r="D6" s="376">
        <v>0.38824667877745966</v>
      </c>
      <c r="E6" s="377">
        <v>6.2846580406654251</v>
      </c>
      <c r="F6" s="376">
        <v>6.3673825252230642E-2</v>
      </c>
      <c r="G6" s="378">
        <v>5.3043478260869525</v>
      </c>
      <c r="H6" s="376">
        <v>-0.11523259349346393</v>
      </c>
      <c r="I6" s="379">
        <v>4.4591246903385562</v>
      </c>
    </row>
    <row r="7" spans="1:9" ht="15" customHeight="1" x14ac:dyDescent="0.2">
      <c r="A7" s="373" t="s">
        <v>403</v>
      </c>
      <c r="B7" s="374">
        <v>1.8679253677047285</v>
      </c>
      <c r="C7" s="375">
        <v>1.1447930430994457</v>
      </c>
      <c r="D7" s="376">
        <v>2.5537827633481669E-3</v>
      </c>
      <c r="E7" s="377">
        <v>0.80248881112432446</v>
      </c>
      <c r="F7" s="376">
        <v>-7.7608753361513294E-2</v>
      </c>
      <c r="G7" s="378">
        <v>0.59086800430747655</v>
      </c>
      <c r="H7" s="376">
        <v>-8.386518354821515E-2</v>
      </c>
      <c r="I7" s="379">
        <v>0.53143511941873278</v>
      </c>
    </row>
    <row r="8" spans="1:9" x14ac:dyDescent="0.2">
      <c r="A8" s="373" t="s">
        <v>404</v>
      </c>
      <c r="B8" s="374">
        <v>6.5362760288176336</v>
      </c>
      <c r="C8" s="375">
        <v>6.0272951957584233</v>
      </c>
      <c r="D8" s="376">
        <v>-0.34698408907674505</v>
      </c>
      <c r="E8" s="377">
        <v>5.6448852577347362</v>
      </c>
      <c r="F8" s="376">
        <v>-0.28052993562771444</v>
      </c>
      <c r="G8" s="378">
        <v>5.4536772943999479</v>
      </c>
      <c r="H8" s="376">
        <v>-0.19683980288411806</v>
      </c>
      <c r="I8" s="379">
        <v>5.328506768821498</v>
      </c>
    </row>
    <row r="9" spans="1:9" x14ac:dyDescent="0.2">
      <c r="A9" s="373" t="s">
        <v>405</v>
      </c>
      <c r="B9" s="374">
        <v>3.0014168373101882</v>
      </c>
      <c r="C9" s="375">
        <v>3.3389404656887889</v>
      </c>
      <c r="D9" s="376">
        <v>9.4283938993822147E-2</v>
      </c>
      <c r="E9" s="377">
        <v>2.8587960308185334</v>
      </c>
      <c r="F9" s="376">
        <v>3.8191073514770579E-2</v>
      </c>
      <c r="G9" s="378">
        <v>2.2419282497661897</v>
      </c>
      <c r="H9" s="376">
        <v>-0.17615768367369444</v>
      </c>
      <c r="I9" s="379">
        <v>1.6906423744359023</v>
      </c>
    </row>
    <row r="10" spans="1:9" x14ac:dyDescent="0.2">
      <c r="A10" s="373" t="s">
        <v>406</v>
      </c>
      <c r="B10" s="374">
        <v>1.9402663187757696</v>
      </c>
      <c r="C10" s="375">
        <v>1.750231768661159</v>
      </c>
      <c r="D10" s="376">
        <v>0.26107445136132057</v>
      </c>
      <c r="E10" s="377">
        <v>1.7269459203214321</v>
      </c>
      <c r="F10" s="376">
        <v>3.6753371169173654E-2</v>
      </c>
      <c r="G10" s="378">
        <v>1.0159853541405806</v>
      </c>
      <c r="H10" s="376">
        <v>-0.1732219281416203</v>
      </c>
      <c r="I10" s="379">
        <v>1.2445069083598437</v>
      </c>
    </row>
    <row r="11" spans="1:9" x14ac:dyDescent="0.2">
      <c r="A11" s="373" t="s">
        <v>407</v>
      </c>
      <c r="B11" s="374">
        <v>6.8402489357775664</v>
      </c>
      <c r="C11" s="375">
        <v>1.9323134853927781</v>
      </c>
      <c r="D11" s="376">
        <v>-1.1548291071097339</v>
      </c>
      <c r="E11" s="377">
        <v>2.9321510627162484</v>
      </c>
      <c r="F11" s="376">
        <v>-8.8885734175603304E-2</v>
      </c>
      <c r="G11" s="378">
        <v>3.0747478056270205</v>
      </c>
      <c r="H11" s="376">
        <v>7.8992789571330491E-2</v>
      </c>
      <c r="I11" s="379">
        <v>3.5561441915044067</v>
      </c>
    </row>
    <row r="12" spans="1:9" x14ac:dyDescent="0.2">
      <c r="A12" s="373" t="s">
        <v>408</v>
      </c>
      <c r="B12" s="374">
        <v>4.8112357663314214</v>
      </c>
      <c r="C12" s="375">
        <v>6.8665563499740623</v>
      </c>
      <c r="D12" s="376">
        <v>-1.0755448893935871</v>
      </c>
      <c r="E12" s="377">
        <v>6.0828149837276246</v>
      </c>
      <c r="F12" s="376">
        <v>-0.54447044110543796</v>
      </c>
      <c r="G12" s="378">
        <v>5.2050727138824193</v>
      </c>
      <c r="H12" s="376">
        <v>-0.50959219495931851</v>
      </c>
      <c r="I12" s="379">
        <v>4.0915409212030296</v>
      </c>
    </row>
    <row r="13" spans="1:9" x14ac:dyDescent="0.2">
      <c r="A13" s="380" t="s">
        <v>409</v>
      </c>
      <c r="B13" s="381">
        <v>5.2952925422843293</v>
      </c>
      <c r="C13" s="382">
        <v>5.8513898884214433</v>
      </c>
      <c r="D13" s="383">
        <v>-0.92735838196829068</v>
      </c>
      <c r="E13" s="384">
        <v>5.2795677859140744</v>
      </c>
      <c r="F13" s="383">
        <v>-0.41342551841798691</v>
      </c>
      <c r="G13" s="385">
        <v>4.4681553903281879</v>
      </c>
      <c r="H13" s="383">
        <v>-0.58603177873739476</v>
      </c>
      <c r="I13" s="386">
        <v>3.8263497656764622</v>
      </c>
    </row>
    <row r="14" spans="1:9" x14ac:dyDescent="0.2">
      <c r="A14" s="387" t="s">
        <v>410</v>
      </c>
      <c r="B14" s="374"/>
      <c r="C14" s="375"/>
      <c r="D14" s="376"/>
      <c r="E14" s="377"/>
      <c r="F14" s="376"/>
      <c r="G14" s="378"/>
      <c r="H14" s="376"/>
      <c r="I14" s="379"/>
    </row>
    <row r="15" spans="1:9" x14ac:dyDescent="0.2">
      <c r="A15" s="373" t="s">
        <v>411</v>
      </c>
      <c r="B15" s="374">
        <v>1.5585439917198767</v>
      </c>
      <c r="C15" s="375">
        <v>1.7017386136438835</v>
      </c>
      <c r="D15" s="376">
        <v>4.6857117295547646E-2</v>
      </c>
      <c r="E15" s="377">
        <v>1.4545109717966704</v>
      </c>
      <c r="F15" s="376">
        <v>2.7167450127030257E-2</v>
      </c>
      <c r="G15" s="378">
        <v>1.1314499141221461</v>
      </c>
      <c r="H15" s="376">
        <v>-7.9309308257019318E-2</v>
      </c>
      <c r="I15" s="379">
        <v>0.84537345712946077</v>
      </c>
    </row>
    <row r="16" spans="1:9" x14ac:dyDescent="0.2">
      <c r="A16" s="373" t="s">
        <v>412</v>
      </c>
      <c r="B16" s="374">
        <v>0.35400790840224144</v>
      </c>
      <c r="C16" s="375">
        <v>0.31024165235639484</v>
      </c>
      <c r="D16" s="376">
        <v>4.8729831289637537E-2</v>
      </c>
      <c r="E16" s="377">
        <v>0.29939177907856501</v>
      </c>
      <c r="F16" s="376">
        <v>1.1126517461135743E-2</v>
      </c>
      <c r="G16" s="378">
        <v>0.17279298162610404</v>
      </c>
      <c r="H16" s="376">
        <v>-2.5686209246532976E-2</v>
      </c>
      <c r="I16" s="379">
        <v>0.20720021506099501</v>
      </c>
    </row>
    <row r="17" spans="1:9" x14ac:dyDescent="0.2">
      <c r="A17" s="373" t="s">
        <v>413</v>
      </c>
      <c r="B17" s="374">
        <v>1.4936793635803454</v>
      </c>
      <c r="C17" s="375">
        <v>0.43264894993217107</v>
      </c>
      <c r="D17" s="376">
        <v>-0.27132744082739735</v>
      </c>
      <c r="E17" s="377">
        <v>0.6432465644583969</v>
      </c>
      <c r="F17" s="376">
        <v>-3.6344494886874967E-2</v>
      </c>
      <c r="G17" s="378">
        <v>0.66956569552568856</v>
      </c>
      <c r="H17" s="376">
        <v>1.4586100130529189E-3</v>
      </c>
      <c r="I17" s="379">
        <v>0.7735341149847158</v>
      </c>
    </row>
    <row r="18" spans="1:9" x14ac:dyDescent="0.2">
      <c r="A18" s="380" t="s">
        <v>414</v>
      </c>
      <c r="B18" s="381">
        <v>-0.10843837437228129</v>
      </c>
      <c r="C18" s="382">
        <v>1.4636404382459725</v>
      </c>
      <c r="D18" s="383">
        <v>-0.26974264118959002</v>
      </c>
      <c r="E18" s="384">
        <v>1.2872287983135484</v>
      </c>
      <c r="F18" s="383">
        <v>-0.23145868631394473</v>
      </c>
      <c r="G18" s="385">
        <v>1.2090605944858113</v>
      </c>
      <c r="H18" s="383">
        <v>-3.3411542146113415E-2</v>
      </c>
      <c r="I18" s="386">
        <v>0.68246481130369419</v>
      </c>
    </row>
    <row r="19" spans="1:9" x14ac:dyDescent="0.2">
      <c r="A19" s="661" t="s">
        <v>415</v>
      </c>
      <c r="B19" s="661"/>
      <c r="C19" s="661"/>
      <c r="D19" s="661"/>
      <c r="E19" s="661"/>
      <c r="F19" s="661"/>
      <c r="G19" s="661"/>
      <c r="H19" s="661"/>
      <c r="I19" s="661"/>
    </row>
  </sheetData>
  <mergeCells count="7">
    <mergeCell ref="A19:I19"/>
    <mergeCell ref="A1:I1"/>
    <mergeCell ref="A2:A3"/>
    <mergeCell ref="C2:I2"/>
    <mergeCell ref="C3:D3"/>
    <mergeCell ref="E3:F3"/>
    <mergeCell ref="G3:H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showGridLines="0" workbookViewId="0">
      <selection sqref="A1:F1"/>
    </sheetView>
  </sheetViews>
  <sheetFormatPr defaultRowHeight="15" x14ac:dyDescent="0.25"/>
  <cols>
    <col min="1" max="1" width="53.140625" style="208" customWidth="1"/>
    <col min="2" max="16384" width="9.140625" style="208"/>
  </cols>
  <sheetData>
    <row r="1" spans="1:8" x14ac:dyDescent="0.25">
      <c r="A1" s="666" t="s">
        <v>374</v>
      </c>
      <c r="B1" s="666"/>
      <c r="C1" s="666"/>
      <c r="D1" s="666"/>
      <c r="E1" s="666"/>
      <c r="F1" s="666"/>
      <c r="G1" s="437"/>
      <c r="H1" s="437"/>
    </row>
    <row r="2" spans="1:8" x14ac:dyDescent="0.25">
      <c r="A2" s="435"/>
      <c r="B2" s="33">
        <v>2018</v>
      </c>
      <c r="C2" s="33">
        <v>2018</v>
      </c>
      <c r="D2" s="33">
        <v>2018</v>
      </c>
      <c r="E2" s="33">
        <v>2019</v>
      </c>
      <c r="F2" s="33">
        <v>2020</v>
      </c>
      <c r="G2" s="33">
        <v>2021</v>
      </c>
      <c r="H2" s="33">
        <v>2022</v>
      </c>
    </row>
    <row r="3" spans="1:8" x14ac:dyDescent="0.25">
      <c r="A3" s="436"/>
      <c r="B3" s="33" t="s">
        <v>181</v>
      </c>
      <c r="C3" s="33" t="s">
        <v>182</v>
      </c>
      <c r="D3" s="33" t="s">
        <v>183</v>
      </c>
      <c r="E3" s="33" t="s">
        <v>184</v>
      </c>
      <c r="F3" s="33" t="s">
        <v>184</v>
      </c>
      <c r="G3" s="33" t="s">
        <v>184</v>
      </c>
      <c r="H3" s="33" t="s">
        <v>184</v>
      </c>
    </row>
    <row r="4" spans="1:8" x14ac:dyDescent="0.25">
      <c r="A4" s="535" t="s">
        <v>185</v>
      </c>
      <c r="B4" s="540">
        <v>39.928869214333773</v>
      </c>
      <c r="C4" s="540">
        <v>-0.50224405341055789</v>
      </c>
      <c r="D4" s="541">
        <v>39.426625160923209</v>
      </c>
      <c r="E4" s="540">
        <v>39.020978472160778</v>
      </c>
      <c r="F4" s="540">
        <v>39.173435391600087</v>
      </c>
      <c r="G4" s="540">
        <v>38.717252722094521</v>
      </c>
      <c r="H4" s="540">
        <v>38.554880346915425</v>
      </c>
    </row>
    <row r="5" spans="1:8" x14ac:dyDescent="0.25">
      <c r="A5" s="536" t="s">
        <v>51</v>
      </c>
      <c r="B5" s="542">
        <v>18.161550705731067</v>
      </c>
      <c r="C5" s="542">
        <v>0</v>
      </c>
      <c r="D5" s="490">
        <v>18.161550705731067</v>
      </c>
      <c r="E5" s="542">
        <v>17.972127170444615</v>
      </c>
      <c r="F5" s="542">
        <v>17.821722171956807</v>
      </c>
      <c r="G5" s="542">
        <v>17.490114856878058</v>
      </c>
      <c r="H5" s="542">
        <v>17.383158310385074</v>
      </c>
    </row>
    <row r="6" spans="1:8" x14ac:dyDescent="0.25">
      <c r="A6" s="536" t="s">
        <v>186</v>
      </c>
      <c r="B6" s="542">
        <v>14.807378020937431</v>
      </c>
      <c r="C6" s="542">
        <v>0</v>
      </c>
      <c r="D6" s="490">
        <v>14.807378020937431</v>
      </c>
      <c r="E6" s="542">
        <v>14.669498551203356</v>
      </c>
      <c r="F6" s="542">
        <v>15.010451322169695</v>
      </c>
      <c r="G6" s="542">
        <v>14.995718538906237</v>
      </c>
      <c r="H6" s="542">
        <v>15.028578553052858</v>
      </c>
    </row>
    <row r="7" spans="1:8" x14ac:dyDescent="0.25">
      <c r="A7" s="536" t="s">
        <v>187</v>
      </c>
      <c r="B7" s="542">
        <v>5.1017013727820943</v>
      </c>
      <c r="C7" s="542">
        <v>-3.6314136034641287E-2</v>
      </c>
      <c r="D7" s="490">
        <v>5.0653872367474531</v>
      </c>
      <c r="E7" s="542">
        <v>4.9533439949138254</v>
      </c>
      <c r="F7" s="542">
        <v>4.8833525529870832</v>
      </c>
      <c r="G7" s="542">
        <v>4.8273861762801529</v>
      </c>
      <c r="H7" s="542">
        <v>4.7441493763127998</v>
      </c>
    </row>
    <row r="8" spans="1:8" x14ac:dyDescent="0.25">
      <c r="A8" s="537" t="s">
        <v>188</v>
      </c>
      <c r="B8" s="542">
        <v>0.72550847983190692</v>
      </c>
      <c r="C8" s="542">
        <v>-3.631413603464273E-2</v>
      </c>
      <c r="D8" s="490">
        <v>0.68919434379726419</v>
      </c>
      <c r="E8" s="542">
        <v>0.63775605241042321</v>
      </c>
      <c r="F8" s="542">
        <v>0.59441311943802833</v>
      </c>
      <c r="G8" s="542">
        <v>0.54914115715971845</v>
      </c>
      <c r="H8" s="542">
        <v>0.52257592154369936</v>
      </c>
    </row>
    <row r="9" spans="1:8" x14ac:dyDescent="0.25">
      <c r="A9" s="536" t="s">
        <v>71</v>
      </c>
      <c r="B9" s="542">
        <v>1.8582391148831729</v>
      </c>
      <c r="C9" s="542">
        <v>-0.4659299173759166</v>
      </c>
      <c r="D9" s="490">
        <v>1.3923091975072563</v>
      </c>
      <c r="E9" s="542">
        <v>1.4260087555989842</v>
      </c>
      <c r="F9" s="542">
        <v>1.4579093444865037</v>
      </c>
      <c r="G9" s="542">
        <v>1.404033150030068</v>
      </c>
      <c r="H9" s="542">
        <v>1.3989941071646961</v>
      </c>
    </row>
    <row r="10" spans="1:8" x14ac:dyDescent="0.25">
      <c r="A10" s="537" t="s">
        <v>189</v>
      </c>
      <c r="B10" s="542">
        <v>1.0606418407581886</v>
      </c>
      <c r="C10" s="542">
        <v>0</v>
      </c>
      <c r="D10" s="490">
        <v>1.0606418407581886</v>
      </c>
      <c r="E10" s="542">
        <v>1.0839205001133982</v>
      </c>
      <c r="F10" s="542">
        <v>1.1294004089562071</v>
      </c>
      <c r="G10" s="542">
        <v>1.1263048075415862</v>
      </c>
      <c r="H10" s="542">
        <v>1.1360055715427433</v>
      </c>
    </row>
    <row r="11" spans="1:8" x14ac:dyDescent="0.25">
      <c r="A11" s="535" t="s">
        <v>190</v>
      </c>
      <c r="B11" s="540">
        <v>40.626711748241554</v>
      </c>
      <c r="C11" s="540">
        <v>-0.20755603680494517</v>
      </c>
      <c r="D11" s="541">
        <v>40.419155711436609</v>
      </c>
      <c r="E11" s="540">
        <v>40.064548080277198</v>
      </c>
      <c r="F11" s="540">
        <v>40.095695018815078</v>
      </c>
      <c r="G11" s="540">
        <v>39.771393909543271</v>
      </c>
      <c r="H11" s="540">
        <v>39.503865786541169</v>
      </c>
    </row>
    <row r="12" spans="1:8" x14ac:dyDescent="0.25">
      <c r="A12" s="536" t="s">
        <v>191</v>
      </c>
      <c r="B12" s="542">
        <v>9.3070329825935278</v>
      </c>
      <c r="C12" s="542">
        <v>0</v>
      </c>
      <c r="D12" s="490">
        <v>9.3070329825935278</v>
      </c>
      <c r="E12" s="542">
        <v>9.3085525644795428</v>
      </c>
      <c r="F12" s="542">
        <v>9.3173186019597161</v>
      </c>
      <c r="G12" s="542">
        <v>9.2999999235648261</v>
      </c>
      <c r="H12" s="542">
        <v>9.2606340882419609</v>
      </c>
    </row>
    <row r="13" spans="1:8" x14ac:dyDescent="0.25">
      <c r="A13" s="536" t="s">
        <v>192</v>
      </c>
      <c r="B13" s="542">
        <v>5.424016411021249</v>
      </c>
      <c r="C13" s="542">
        <v>0</v>
      </c>
      <c r="D13" s="490">
        <v>5.424016411021249</v>
      </c>
      <c r="E13" s="542">
        <v>5.2889628236654627</v>
      </c>
      <c r="F13" s="542">
        <v>5.1587035379773081</v>
      </c>
      <c r="G13" s="542">
        <v>5.0439229505705372</v>
      </c>
      <c r="H13" s="542">
        <v>4.9761237983501676</v>
      </c>
    </row>
    <row r="14" spans="1:8" x14ac:dyDescent="0.25">
      <c r="A14" s="536" t="s">
        <v>193</v>
      </c>
      <c r="B14" s="542">
        <v>0.44262625919344256</v>
      </c>
      <c r="C14" s="542">
        <v>0</v>
      </c>
      <c r="D14" s="490">
        <v>0.44262625919344256</v>
      </c>
      <c r="E14" s="542">
        <v>0.5411149871990939</v>
      </c>
      <c r="F14" s="542">
        <v>0.53648990791375628</v>
      </c>
      <c r="G14" s="542">
        <v>0.52337014449404262</v>
      </c>
      <c r="H14" s="542">
        <v>0.51436984780054706</v>
      </c>
    </row>
    <row r="15" spans="1:8" x14ac:dyDescent="0.25">
      <c r="A15" s="536" t="s">
        <v>194</v>
      </c>
      <c r="B15" s="542">
        <v>13.144229244125389</v>
      </c>
      <c r="C15" s="542">
        <v>0</v>
      </c>
      <c r="D15" s="490">
        <v>13.144229244125389</v>
      </c>
      <c r="E15" s="542">
        <v>12.981562842814293</v>
      </c>
      <c r="F15" s="542">
        <v>13.152116951918789</v>
      </c>
      <c r="G15" s="542">
        <v>13.031205684035575</v>
      </c>
      <c r="H15" s="542">
        <v>12.932303935427942</v>
      </c>
    </row>
    <row r="16" spans="1:8" x14ac:dyDescent="0.25">
      <c r="A16" s="536" t="s">
        <v>195</v>
      </c>
      <c r="B16" s="542">
        <v>4.9642440628006108</v>
      </c>
      <c r="C16" s="542">
        <v>0</v>
      </c>
      <c r="D16" s="490">
        <v>4.9642440628006108</v>
      </c>
      <c r="E16" s="542">
        <v>5.0168642162147661</v>
      </c>
      <c r="F16" s="542">
        <v>5.0585288762756857</v>
      </c>
      <c r="G16" s="542">
        <v>5.1295481081632186</v>
      </c>
      <c r="H16" s="542">
        <v>5.1340188347672226</v>
      </c>
    </row>
    <row r="17" spans="1:8" x14ac:dyDescent="0.25">
      <c r="A17" s="536" t="s">
        <v>196</v>
      </c>
      <c r="B17" s="542">
        <v>1.3034050625138376</v>
      </c>
      <c r="C17" s="542">
        <v>0</v>
      </c>
      <c r="D17" s="490">
        <v>1.3034050625138371</v>
      </c>
      <c r="E17" s="542">
        <v>1.1492400571778647</v>
      </c>
      <c r="F17" s="542">
        <v>1.0373298681687151</v>
      </c>
      <c r="G17" s="542">
        <v>0.95693751220962364</v>
      </c>
      <c r="H17" s="542">
        <v>0.90470359312822723</v>
      </c>
    </row>
    <row r="18" spans="1:8" x14ac:dyDescent="0.25">
      <c r="A18" s="536" t="s">
        <v>31</v>
      </c>
      <c r="B18" s="542">
        <v>3.5677449031673256</v>
      </c>
      <c r="C18" s="542">
        <v>0</v>
      </c>
      <c r="D18" s="490">
        <v>3.5677449031673261</v>
      </c>
      <c r="E18" s="542">
        <v>3.6083785231726635</v>
      </c>
      <c r="F18" s="542">
        <v>3.6482312683829798</v>
      </c>
      <c r="G18" s="542">
        <v>3.6311675087670019</v>
      </c>
      <c r="H18" s="542">
        <v>3.629871878973939</v>
      </c>
    </row>
    <row r="19" spans="1:8" x14ac:dyDescent="0.25">
      <c r="A19" s="536" t="s">
        <v>197</v>
      </c>
      <c r="B19" s="542">
        <v>2.4734128228261696</v>
      </c>
      <c r="C19" s="542">
        <v>-0.20755603680494517</v>
      </c>
      <c r="D19" s="490">
        <v>2.2658567860212244</v>
      </c>
      <c r="E19" s="542">
        <v>2.1698720655535197</v>
      </c>
      <c r="F19" s="542">
        <v>2.1869760062181314</v>
      </c>
      <c r="G19" s="542">
        <v>2.1552420777384498</v>
      </c>
      <c r="H19" s="542">
        <v>2.1518398098511682</v>
      </c>
    </row>
    <row r="20" spans="1:8" x14ac:dyDescent="0.25">
      <c r="A20" s="538" t="s">
        <v>198</v>
      </c>
      <c r="B20" s="543">
        <v>-0.69784253390778161</v>
      </c>
      <c r="C20" s="544">
        <v>-0.29468801660561894</v>
      </c>
      <c r="D20" s="545">
        <v>-0.99253055051340056</v>
      </c>
      <c r="E20" s="550">
        <v>-1.043569608116421</v>
      </c>
      <c r="F20" s="546">
        <v>-0.92225962721499144</v>
      </c>
      <c r="G20" s="546">
        <v>-1.0541411874487494</v>
      </c>
      <c r="H20" s="546">
        <v>-0.94898543962574422</v>
      </c>
    </row>
    <row r="21" spans="1:8" x14ac:dyDescent="0.25">
      <c r="A21" s="538" t="s">
        <v>594</v>
      </c>
      <c r="B21" s="547">
        <v>48.931273956564972</v>
      </c>
      <c r="C21" s="548">
        <v>0</v>
      </c>
      <c r="D21" s="549">
        <v>48.931273956564972</v>
      </c>
      <c r="E21" s="546">
        <v>47.110971942639857</v>
      </c>
      <c r="F21" s="546">
        <v>45.487634126629999</v>
      </c>
      <c r="G21" s="546">
        <v>44.094675848152846</v>
      </c>
      <c r="H21" s="546">
        <v>43.005339754106139</v>
      </c>
    </row>
    <row r="22" spans="1:8" x14ac:dyDescent="0.25">
      <c r="A22" s="135"/>
      <c r="B22" s="667" t="s">
        <v>595</v>
      </c>
      <c r="C22" s="660"/>
      <c r="D22" s="660"/>
      <c r="E22" s="660"/>
      <c r="F22" s="660"/>
      <c r="G22" s="660"/>
      <c r="H22" s="660"/>
    </row>
    <row r="23" spans="1:8" x14ac:dyDescent="0.25">
      <c r="A23" s="259"/>
      <c r="B23" s="260"/>
      <c r="C23" s="260"/>
      <c r="D23" s="260"/>
      <c r="E23" s="260"/>
      <c r="F23" s="260"/>
      <c r="G23" s="260"/>
      <c r="H23" s="260"/>
    </row>
    <row r="25" spans="1:8" x14ac:dyDescent="0.25">
      <c r="E25" s="261"/>
      <c r="F25" s="261"/>
      <c r="G25" s="261"/>
      <c r="H25" s="261"/>
    </row>
    <row r="26" spans="1:8" x14ac:dyDescent="0.25">
      <c r="E26" s="261"/>
      <c r="F26" s="261"/>
      <c r="G26" s="261"/>
      <c r="H26" s="261"/>
    </row>
    <row r="27" spans="1:8" x14ac:dyDescent="0.25">
      <c r="E27" s="261"/>
      <c r="F27" s="261"/>
      <c r="G27" s="261"/>
      <c r="H27" s="261"/>
    </row>
    <row r="28" spans="1:8" x14ac:dyDescent="0.25">
      <c r="E28" s="261"/>
      <c r="F28" s="261"/>
      <c r="G28" s="261"/>
      <c r="H28" s="261"/>
    </row>
    <row r="29" spans="1:8" x14ac:dyDescent="0.25">
      <c r="E29" s="261"/>
      <c r="F29" s="261"/>
      <c r="G29" s="261"/>
      <c r="H29" s="261"/>
    </row>
  </sheetData>
  <mergeCells count="2">
    <mergeCell ref="A1:F1"/>
    <mergeCell ref="B22:H2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showGridLines="0" workbookViewId="0">
      <selection sqref="A1:F1"/>
    </sheetView>
  </sheetViews>
  <sheetFormatPr defaultRowHeight="15" x14ac:dyDescent="0.25"/>
  <cols>
    <col min="1" max="1" width="35.5703125" style="208" customWidth="1"/>
    <col min="2" max="16384" width="9.140625" style="208"/>
  </cols>
  <sheetData>
    <row r="1" spans="1:7" x14ac:dyDescent="0.25">
      <c r="A1" s="666" t="s">
        <v>596</v>
      </c>
      <c r="B1" s="666"/>
      <c r="C1" s="666"/>
      <c r="D1" s="666"/>
      <c r="E1" s="666"/>
      <c r="F1" s="666"/>
    </row>
    <row r="2" spans="1:7" x14ac:dyDescent="0.25">
      <c r="A2" s="439"/>
      <c r="B2" s="33">
        <v>2018</v>
      </c>
      <c r="C2" s="33">
        <v>2019</v>
      </c>
      <c r="D2" s="33">
        <v>2020</v>
      </c>
      <c r="E2" s="33">
        <v>2021</v>
      </c>
      <c r="F2" s="33">
        <v>2022</v>
      </c>
    </row>
    <row r="3" spans="1:7" x14ac:dyDescent="0.25">
      <c r="A3" s="136" t="s">
        <v>37</v>
      </c>
      <c r="B3" s="554">
        <v>-0.69784253390778161</v>
      </c>
      <c r="C3" s="554">
        <v>-1.043569608116421</v>
      </c>
      <c r="D3" s="554">
        <v>-0.92225962721499144</v>
      </c>
      <c r="E3" s="554">
        <v>-1.0541411874487494</v>
      </c>
      <c r="F3" s="554">
        <v>-0.94898543962574422</v>
      </c>
    </row>
    <row r="4" spans="1:7" x14ac:dyDescent="0.25">
      <c r="A4" s="440" t="s">
        <v>38</v>
      </c>
      <c r="B4" s="539">
        <v>0.30230814225345454</v>
      </c>
      <c r="C4" s="539">
        <v>0.23507402125569538</v>
      </c>
      <c r="D4" s="539">
        <v>0.18908085134605865</v>
      </c>
      <c r="E4" s="539">
        <v>0.11147139698058298</v>
      </c>
      <c r="F4" s="539">
        <v>-0.12267817430232719</v>
      </c>
    </row>
    <row r="5" spans="1:7" x14ac:dyDescent="0.25">
      <c r="A5" s="551" t="s">
        <v>199</v>
      </c>
      <c r="B5" s="539">
        <v>0.28827129236063442</v>
      </c>
      <c r="C5" s="539">
        <v>-6.03182438924611E-3</v>
      </c>
      <c r="D5" s="539">
        <v>-5.698889425172664E-3</v>
      </c>
      <c r="E5" s="539">
        <v>-5.3871241674284791E-3</v>
      </c>
      <c r="F5" s="539">
        <v>-5.1339456268316179E-3</v>
      </c>
    </row>
    <row r="6" spans="1:7" x14ac:dyDescent="0.25">
      <c r="A6" s="441" t="s">
        <v>3</v>
      </c>
      <c r="B6" s="555">
        <f>B3-B4-B5</f>
        <v>-1.2884219685218707</v>
      </c>
      <c r="C6" s="555">
        <f t="shared" ref="C6:F6" si="0">C3-C4-C5</f>
        <v>-1.2726118049828703</v>
      </c>
      <c r="D6" s="555">
        <f t="shared" si="0"/>
        <v>-1.1056415891358775</v>
      </c>
      <c r="E6" s="555">
        <f t="shared" si="0"/>
        <v>-1.160225460261904</v>
      </c>
      <c r="F6" s="555">
        <f t="shared" si="0"/>
        <v>-0.82117331969658536</v>
      </c>
    </row>
    <row r="7" spans="1:7" x14ac:dyDescent="0.25">
      <c r="A7" s="281" t="s">
        <v>200</v>
      </c>
      <c r="B7" s="155" t="s">
        <v>201</v>
      </c>
      <c r="C7" s="155">
        <f>C6-B6</f>
        <v>1.5810163539000444E-2</v>
      </c>
      <c r="D7" s="155">
        <f t="shared" ref="D7:F7" si="1">D6-C6</f>
        <v>0.16697021584699279</v>
      </c>
      <c r="E7" s="155">
        <f t="shared" si="1"/>
        <v>-5.4583871126026473E-2</v>
      </c>
      <c r="F7" s="155">
        <f t="shared" si="1"/>
        <v>0.33905214056531863</v>
      </c>
      <c r="G7" s="227"/>
    </row>
    <row r="8" spans="1:7" ht="24" x14ac:dyDescent="0.25">
      <c r="A8" s="552" t="s">
        <v>597</v>
      </c>
      <c r="B8" s="553"/>
      <c r="C8" s="556">
        <v>-0.10530125293087442</v>
      </c>
      <c r="D8" s="556">
        <v>-0.10228618174509208</v>
      </c>
      <c r="E8" s="556">
        <v>-9.4194619898828852E-2</v>
      </c>
      <c r="F8" s="556">
        <v>-4.0212531853226346E-2</v>
      </c>
      <c r="G8" s="227"/>
    </row>
    <row r="9" spans="1:7" x14ac:dyDescent="0.25">
      <c r="A9" s="135"/>
      <c r="B9" s="135"/>
      <c r="C9" s="135"/>
      <c r="D9" s="135"/>
      <c r="E9" s="660" t="s">
        <v>113</v>
      </c>
      <c r="F9" s="660"/>
      <c r="G9" s="227"/>
    </row>
    <row r="10" spans="1:7" x14ac:dyDescent="0.25">
      <c r="A10" s="228"/>
      <c r="B10" s="228"/>
      <c r="C10" s="228"/>
      <c r="D10" s="228"/>
      <c r="E10" s="228"/>
      <c r="F10" s="228"/>
    </row>
    <row r="11" spans="1:7" x14ac:dyDescent="0.25">
      <c r="A11" s="228"/>
      <c r="B11" s="228"/>
      <c r="C11" s="228"/>
      <c r="D11" s="228"/>
      <c r="E11" s="228"/>
      <c r="F11" s="228"/>
    </row>
    <row r="12" spans="1:7" x14ac:dyDescent="0.25">
      <c r="A12" s="228"/>
      <c r="B12" s="228"/>
      <c r="C12" s="228"/>
      <c r="D12" s="228"/>
      <c r="E12" s="228"/>
      <c r="F12" s="228"/>
    </row>
    <row r="13" spans="1:7" x14ac:dyDescent="0.25">
      <c r="A13" s="228"/>
      <c r="B13" s="228"/>
      <c r="C13" s="228"/>
      <c r="D13" s="228"/>
      <c r="E13" s="228"/>
      <c r="F13" s="228"/>
    </row>
    <row r="14" spans="1:7" x14ac:dyDescent="0.25">
      <c r="A14" s="228"/>
      <c r="B14" s="228"/>
      <c r="C14" s="228"/>
      <c r="D14" s="228"/>
      <c r="E14" s="228"/>
      <c r="F14" s="228"/>
    </row>
    <row r="15" spans="1:7" x14ac:dyDescent="0.25">
      <c r="A15" s="228"/>
      <c r="B15" s="228"/>
      <c r="C15" s="228"/>
      <c r="D15" s="228"/>
      <c r="E15" s="228"/>
      <c r="F15" s="228"/>
    </row>
    <row r="16" spans="1:7" x14ac:dyDescent="0.25">
      <c r="A16" s="228"/>
      <c r="B16" s="228"/>
      <c r="C16" s="228"/>
      <c r="D16" s="228"/>
      <c r="E16" s="228"/>
      <c r="F16" s="228"/>
    </row>
    <row r="17" spans="1:6" x14ac:dyDescent="0.25">
      <c r="A17" s="228"/>
      <c r="B17" s="228"/>
      <c r="C17" s="228"/>
      <c r="D17" s="228"/>
      <c r="E17" s="228"/>
      <c r="F17" s="228"/>
    </row>
    <row r="18" spans="1:6" x14ac:dyDescent="0.25">
      <c r="A18" s="228"/>
      <c r="B18" s="228"/>
      <c r="C18" s="228"/>
      <c r="D18" s="228"/>
      <c r="E18" s="228"/>
      <c r="F18" s="228"/>
    </row>
    <row r="19" spans="1:6" x14ac:dyDescent="0.25">
      <c r="A19" s="228"/>
      <c r="B19" s="228"/>
      <c r="C19" s="228"/>
      <c r="D19" s="228"/>
      <c r="E19" s="228"/>
      <c r="F19" s="228"/>
    </row>
    <row r="20" spans="1:6" x14ac:dyDescent="0.25">
      <c r="A20" s="228"/>
      <c r="B20" s="228"/>
      <c r="C20" s="228"/>
      <c r="D20" s="228"/>
      <c r="E20" s="228"/>
      <c r="F20" s="228"/>
    </row>
    <row r="21" spans="1:6" x14ac:dyDescent="0.25">
      <c r="A21" s="228"/>
      <c r="B21" s="228"/>
      <c r="C21" s="228"/>
      <c r="D21" s="228"/>
      <c r="E21" s="228"/>
      <c r="F21" s="228"/>
    </row>
  </sheetData>
  <mergeCells count="2">
    <mergeCell ref="A1:F1"/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6"/>
  <dimension ref="A1:G22"/>
  <sheetViews>
    <sheetView showGridLines="0" workbookViewId="0"/>
  </sheetViews>
  <sheetFormatPr defaultRowHeight="12.75" x14ac:dyDescent="0.2"/>
  <cols>
    <col min="1" max="1" width="35.5703125" customWidth="1"/>
  </cols>
  <sheetData>
    <row r="1" spans="1:7" ht="15" customHeight="1" x14ac:dyDescent="0.2">
      <c r="A1" s="152" t="s">
        <v>373</v>
      </c>
      <c r="B1" s="152"/>
      <c r="C1" s="152"/>
      <c r="D1" s="152"/>
      <c r="E1" s="152"/>
      <c r="F1" s="153"/>
    </row>
    <row r="2" spans="1:7" x14ac:dyDescent="0.2">
      <c r="A2" s="34"/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7" x14ac:dyDescent="0.2">
      <c r="A3" s="51" t="s">
        <v>111</v>
      </c>
      <c r="B3" s="154">
        <v>-6.821379353146086E-3</v>
      </c>
      <c r="C3" s="154">
        <v>-6.4167242449783748E-3</v>
      </c>
      <c r="D3" s="154">
        <v>-6.0109833025681781E-3</v>
      </c>
      <c r="E3" s="154">
        <v>-5.660723423217183E-3</v>
      </c>
      <c r="F3" s="154">
        <v>-5.3580578457089311E-3</v>
      </c>
      <c r="G3" s="154">
        <v>-5.1056393862643733E-3</v>
      </c>
    </row>
    <row r="4" spans="1:7" x14ac:dyDescent="0.2">
      <c r="A4" s="339" t="s">
        <v>358</v>
      </c>
      <c r="B4" s="154">
        <v>1.8124607679845691E-2</v>
      </c>
      <c r="C4" s="154" t="s">
        <v>201</v>
      </c>
      <c r="D4" s="154" t="s">
        <v>201</v>
      </c>
      <c r="E4" s="154" t="s">
        <v>201</v>
      </c>
      <c r="F4" s="154" t="s">
        <v>201</v>
      </c>
      <c r="G4" s="154" t="s">
        <v>201</v>
      </c>
    </row>
    <row r="5" spans="1:7" x14ac:dyDescent="0.2">
      <c r="A5" s="339" t="s">
        <v>359</v>
      </c>
      <c r="B5" s="154" t="s">
        <v>201</v>
      </c>
      <c r="C5" s="154">
        <v>0.25842059804845524</v>
      </c>
      <c r="D5" s="154" t="s">
        <v>201</v>
      </c>
      <c r="E5" s="154" t="s">
        <v>201</v>
      </c>
      <c r="F5" s="154" t="s">
        <v>201</v>
      </c>
      <c r="G5" s="154" t="s">
        <v>201</v>
      </c>
    </row>
    <row r="6" spans="1:7" x14ac:dyDescent="0.2">
      <c r="A6" s="61" t="s">
        <v>112</v>
      </c>
      <c r="B6" s="155">
        <f>SUM(B3:B5)</f>
        <v>1.1303228326699605E-2</v>
      </c>
      <c r="C6" s="155">
        <f t="shared" ref="C6:G6" si="0">SUM(C3:C5)</f>
        <v>0.25200387380347689</v>
      </c>
      <c r="D6" s="155">
        <f t="shared" si="0"/>
        <v>-6.0109833025681781E-3</v>
      </c>
      <c r="E6" s="155">
        <f t="shared" si="0"/>
        <v>-5.660723423217183E-3</v>
      </c>
      <c r="F6" s="155">
        <f t="shared" si="0"/>
        <v>-5.3580578457089311E-3</v>
      </c>
      <c r="G6" s="155">
        <f t="shared" si="0"/>
        <v>-5.1056393862643733E-3</v>
      </c>
    </row>
    <row r="7" spans="1:7" x14ac:dyDescent="0.2">
      <c r="A7" s="49"/>
      <c r="B7" s="156"/>
      <c r="C7" s="153"/>
      <c r="D7" s="157"/>
      <c r="E7" s="668" t="s">
        <v>113</v>
      </c>
      <c r="F7" s="668"/>
      <c r="G7" s="668"/>
    </row>
    <row r="22" spans="1:1" x14ac:dyDescent="0.2">
      <c r="A22" s="206"/>
    </row>
  </sheetData>
  <mergeCells count="1">
    <mergeCell ref="E7:G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showGridLines="0" workbookViewId="0">
      <selection sqref="A1:F1"/>
    </sheetView>
  </sheetViews>
  <sheetFormatPr defaultRowHeight="15" x14ac:dyDescent="0.25"/>
  <cols>
    <col min="1" max="1" width="83.140625" style="208" customWidth="1"/>
    <col min="2" max="6" width="9.140625" style="208" customWidth="1"/>
    <col min="7" max="16384" width="9.140625" style="208"/>
  </cols>
  <sheetData>
    <row r="1" spans="1:6" x14ac:dyDescent="0.25">
      <c r="A1" s="659" t="s">
        <v>372</v>
      </c>
      <c r="B1" s="659"/>
      <c r="C1" s="659"/>
      <c r="D1" s="659"/>
      <c r="E1" s="659"/>
      <c r="F1" s="659"/>
    </row>
    <row r="2" spans="1:6" x14ac:dyDescent="0.25">
      <c r="A2" s="436"/>
      <c r="B2" s="442">
        <v>2018</v>
      </c>
      <c r="C2" s="442">
        <v>2019</v>
      </c>
      <c r="D2" s="442">
        <v>2020</v>
      </c>
      <c r="E2" s="442">
        <v>2021</v>
      </c>
      <c r="F2" s="442">
        <v>2022</v>
      </c>
    </row>
    <row r="3" spans="1:6" x14ac:dyDescent="0.25">
      <c r="A3" s="431" t="s">
        <v>202</v>
      </c>
      <c r="B3" s="443">
        <f>SUM(B4:B31)</f>
        <v>-113607</v>
      </c>
      <c r="C3" s="443">
        <f t="shared" ref="C3:F3" si="0">SUM(C4:C31)</f>
        <v>-82017</v>
      </c>
      <c r="D3" s="443">
        <f t="shared" si="0"/>
        <v>-60100</v>
      </c>
      <c r="E3" s="443">
        <f t="shared" si="0"/>
        <v>-247065.5475106533</v>
      </c>
      <c r="F3" s="443">
        <f t="shared" si="0"/>
        <v>8957</v>
      </c>
    </row>
    <row r="4" spans="1:6" s="262" customFormat="1" x14ac:dyDescent="0.25">
      <c r="A4" s="444" t="s">
        <v>598</v>
      </c>
      <c r="B4" s="445">
        <v>23748</v>
      </c>
      <c r="C4" s="433" t="s">
        <v>201</v>
      </c>
      <c r="D4" s="433" t="s">
        <v>201</v>
      </c>
      <c r="E4" s="433" t="s">
        <v>201</v>
      </c>
      <c r="F4" s="433" t="s">
        <v>201</v>
      </c>
    </row>
    <row r="5" spans="1:6" s="262" customFormat="1" x14ac:dyDescent="0.25">
      <c r="A5" s="444" t="s">
        <v>203</v>
      </c>
      <c r="B5" s="433" t="s">
        <v>201</v>
      </c>
      <c r="C5" s="445">
        <v>-38182</v>
      </c>
      <c r="D5" s="433" t="s">
        <v>201</v>
      </c>
      <c r="E5" s="445">
        <v>-24154.018267698302</v>
      </c>
      <c r="F5" s="433" t="s">
        <v>201</v>
      </c>
    </row>
    <row r="6" spans="1:6" s="262" customFormat="1" x14ac:dyDescent="0.25">
      <c r="A6" s="444" t="s">
        <v>204</v>
      </c>
      <c r="B6" s="445">
        <v>2909</v>
      </c>
      <c r="C6" s="445">
        <v>35870</v>
      </c>
      <c r="D6" s="433" t="s">
        <v>201</v>
      </c>
      <c r="E6" s="433" t="s">
        <v>201</v>
      </c>
      <c r="F6" s="433" t="s">
        <v>201</v>
      </c>
    </row>
    <row r="7" spans="1:6" s="262" customFormat="1" x14ac:dyDescent="0.25">
      <c r="A7" s="444" t="s">
        <v>599</v>
      </c>
      <c r="B7" s="445">
        <v>23665</v>
      </c>
      <c r="C7" s="433" t="s">
        <v>201</v>
      </c>
      <c r="D7" s="433" t="s">
        <v>201</v>
      </c>
      <c r="E7" s="433" t="s">
        <v>201</v>
      </c>
      <c r="F7" s="433" t="s">
        <v>201</v>
      </c>
    </row>
    <row r="8" spans="1:6" s="262" customFormat="1" x14ac:dyDescent="0.25">
      <c r="A8" s="444" t="s">
        <v>205</v>
      </c>
      <c r="B8" s="445">
        <v>-115000</v>
      </c>
      <c r="C8" s="433" t="s">
        <v>201</v>
      </c>
      <c r="D8" s="433" t="s">
        <v>201</v>
      </c>
      <c r="E8" s="433" t="s">
        <v>201</v>
      </c>
      <c r="F8" s="433" t="s">
        <v>201</v>
      </c>
    </row>
    <row r="9" spans="1:6" s="262" customFormat="1" x14ac:dyDescent="0.25">
      <c r="A9" s="444" t="s">
        <v>206</v>
      </c>
      <c r="B9" s="445">
        <v>14032</v>
      </c>
      <c r="C9" s="445">
        <v>-30292</v>
      </c>
      <c r="D9" s="433" t="s">
        <v>201</v>
      </c>
      <c r="E9" s="433" t="s">
        <v>201</v>
      </c>
      <c r="F9" s="433" t="s">
        <v>201</v>
      </c>
    </row>
    <row r="10" spans="1:6" s="262" customFormat="1" x14ac:dyDescent="0.25">
      <c r="A10" s="444" t="s">
        <v>207</v>
      </c>
      <c r="B10" s="445">
        <v>-32183</v>
      </c>
      <c r="C10" s="445">
        <v>-40132</v>
      </c>
      <c r="D10" s="445">
        <v>-42958</v>
      </c>
      <c r="E10" s="445">
        <v>-47724.164985757991</v>
      </c>
      <c r="F10" s="445">
        <v>-49647</v>
      </c>
    </row>
    <row r="11" spans="1:6" s="262" customFormat="1" x14ac:dyDescent="0.25">
      <c r="A11" s="444" t="s">
        <v>208</v>
      </c>
      <c r="B11" s="445">
        <v>-9013</v>
      </c>
      <c r="C11" s="433" t="s">
        <v>201</v>
      </c>
      <c r="D11" s="433" t="s">
        <v>201</v>
      </c>
      <c r="E11" s="433" t="s">
        <v>201</v>
      </c>
      <c r="F11" s="433" t="s">
        <v>201</v>
      </c>
    </row>
    <row r="12" spans="1:6" s="262" customFormat="1" x14ac:dyDescent="0.25">
      <c r="A12" s="444" t="s">
        <v>209</v>
      </c>
      <c r="B12" s="433">
        <v>-142</v>
      </c>
      <c r="C12" s="433">
        <v>-568</v>
      </c>
      <c r="D12" s="433" t="s">
        <v>201</v>
      </c>
      <c r="E12" s="433" t="s">
        <v>201</v>
      </c>
      <c r="F12" s="433" t="s">
        <v>201</v>
      </c>
    </row>
    <row r="13" spans="1:6" s="262" customFormat="1" x14ac:dyDescent="0.25">
      <c r="A13" s="444" t="s">
        <v>600</v>
      </c>
      <c r="B13" s="445">
        <v>-1924</v>
      </c>
      <c r="C13" s="433" t="s">
        <v>201</v>
      </c>
      <c r="D13" s="433" t="s">
        <v>201</v>
      </c>
      <c r="E13" s="433" t="s">
        <v>201</v>
      </c>
      <c r="F13" s="433" t="s">
        <v>201</v>
      </c>
    </row>
    <row r="14" spans="1:6" s="262" customFormat="1" x14ac:dyDescent="0.25">
      <c r="A14" s="446" t="s">
        <v>211</v>
      </c>
      <c r="B14" s="445">
        <v>-9700</v>
      </c>
      <c r="C14" s="445">
        <v>-9700</v>
      </c>
      <c r="D14" s="433" t="s">
        <v>201</v>
      </c>
      <c r="E14" s="433" t="s">
        <v>201</v>
      </c>
      <c r="F14" s="433" t="s">
        <v>201</v>
      </c>
    </row>
    <row r="15" spans="1:6" s="262" customFormat="1" x14ac:dyDescent="0.25">
      <c r="A15" s="446" t="s">
        <v>601</v>
      </c>
      <c r="B15" s="445">
        <v>-1993</v>
      </c>
      <c r="C15" s="445">
        <v>-44456</v>
      </c>
      <c r="D15" s="445">
        <v>-15104</v>
      </c>
      <c r="E15" s="445">
        <v>-61629.364257197005</v>
      </c>
      <c r="F15" s="433" t="s">
        <v>201</v>
      </c>
    </row>
    <row r="16" spans="1:6" s="262" customFormat="1" x14ac:dyDescent="0.25">
      <c r="A16" s="446" t="s">
        <v>212</v>
      </c>
      <c r="B16" s="445">
        <v>19017</v>
      </c>
      <c r="C16" s="445">
        <v>58805</v>
      </c>
      <c r="D16" s="433" t="s">
        <v>201</v>
      </c>
      <c r="E16" s="433" t="s">
        <v>201</v>
      </c>
      <c r="F16" s="433" t="s">
        <v>201</v>
      </c>
    </row>
    <row r="17" spans="1:6" s="262" customFormat="1" x14ac:dyDescent="0.25">
      <c r="A17" s="446" t="s">
        <v>213</v>
      </c>
      <c r="B17" s="433" t="s">
        <v>201</v>
      </c>
      <c r="C17" s="445">
        <v>-5300</v>
      </c>
      <c r="D17" s="445">
        <v>-22778</v>
      </c>
      <c r="E17" s="433" t="s">
        <v>201</v>
      </c>
      <c r="F17" s="433" t="s">
        <v>201</v>
      </c>
    </row>
    <row r="18" spans="1:6" s="262" customFormat="1" x14ac:dyDescent="0.25">
      <c r="A18" s="446" t="s">
        <v>214</v>
      </c>
      <c r="B18" s="445">
        <v>-2579</v>
      </c>
      <c r="C18" s="433" t="s">
        <v>201</v>
      </c>
      <c r="D18" s="433" t="s">
        <v>201</v>
      </c>
      <c r="E18" s="433" t="s">
        <v>201</v>
      </c>
      <c r="F18" s="433" t="s">
        <v>201</v>
      </c>
    </row>
    <row r="19" spans="1:6" s="262" customFormat="1" x14ac:dyDescent="0.25">
      <c r="A19" s="446" t="s">
        <v>215</v>
      </c>
      <c r="B19" s="445">
        <v>-1366</v>
      </c>
      <c r="C19" s="433" t="s">
        <v>201</v>
      </c>
      <c r="D19" s="433" t="s">
        <v>201</v>
      </c>
      <c r="E19" s="433" t="s">
        <v>201</v>
      </c>
      <c r="F19" s="433" t="s">
        <v>201</v>
      </c>
    </row>
    <row r="20" spans="1:6" s="262" customFormat="1" x14ac:dyDescent="0.25">
      <c r="A20" s="446" t="s">
        <v>602</v>
      </c>
      <c r="B20" s="445">
        <v>-2863</v>
      </c>
      <c r="C20" s="433" t="s">
        <v>201</v>
      </c>
      <c r="D20" s="433" t="s">
        <v>201</v>
      </c>
      <c r="E20" s="433" t="s">
        <v>201</v>
      </c>
      <c r="F20" s="433" t="s">
        <v>201</v>
      </c>
    </row>
    <row r="21" spans="1:6" s="262" customFormat="1" x14ac:dyDescent="0.25">
      <c r="A21" s="444" t="s">
        <v>603</v>
      </c>
      <c r="B21" s="445">
        <v>-20215</v>
      </c>
      <c r="C21" s="433" t="s">
        <v>201</v>
      </c>
      <c r="D21" s="433" t="s">
        <v>201</v>
      </c>
      <c r="E21" s="433" t="s">
        <v>201</v>
      </c>
      <c r="F21" s="433" t="s">
        <v>201</v>
      </c>
    </row>
    <row r="22" spans="1:6" s="262" customFormat="1" x14ac:dyDescent="0.25">
      <c r="A22" s="444" t="s">
        <v>604</v>
      </c>
      <c r="B22" s="433" t="s">
        <v>201</v>
      </c>
      <c r="C22" s="433" t="s">
        <v>201</v>
      </c>
      <c r="D22" s="433" t="s">
        <v>201</v>
      </c>
      <c r="E22" s="445">
        <v>-119874</v>
      </c>
      <c r="F22" s="433" t="s">
        <v>201</v>
      </c>
    </row>
    <row r="23" spans="1:6" s="262" customFormat="1" x14ac:dyDescent="0.25">
      <c r="A23" s="446" t="s">
        <v>605</v>
      </c>
      <c r="B23" s="433" t="s">
        <v>201</v>
      </c>
      <c r="C23" s="445">
        <v>11690</v>
      </c>
      <c r="D23" s="445">
        <v>2800</v>
      </c>
      <c r="E23" s="433" t="s">
        <v>201</v>
      </c>
      <c r="F23" s="433" t="s">
        <v>201</v>
      </c>
    </row>
    <row r="24" spans="1:6" s="262" customFormat="1" x14ac:dyDescent="0.25">
      <c r="A24" s="446" t="s">
        <v>210</v>
      </c>
      <c r="B24" s="433" t="s">
        <v>201</v>
      </c>
      <c r="C24" s="445">
        <v>73600</v>
      </c>
      <c r="D24" s="433" t="s">
        <v>201</v>
      </c>
      <c r="E24" s="433" t="s">
        <v>201</v>
      </c>
      <c r="F24" s="433" t="s">
        <v>201</v>
      </c>
    </row>
    <row r="25" spans="1:6" s="262" customFormat="1" x14ac:dyDescent="0.25">
      <c r="A25" s="444" t="s">
        <v>606</v>
      </c>
      <c r="B25" s="433" t="s">
        <v>201</v>
      </c>
      <c r="C25" s="445">
        <v>9683</v>
      </c>
      <c r="D25" s="445">
        <v>11523</v>
      </c>
      <c r="E25" s="445">
        <v>6316</v>
      </c>
      <c r="F25" s="433" t="s">
        <v>201</v>
      </c>
    </row>
    <row r="26" spans="1:6" s="262" customFormat="1" x14ac:dyDescent="0.25">
      <c r="A26" s="444" t="s">
        <v>607</v>
      </c>
      <c r="B26" s="433" t="s">
        <v>201</v>
      </c>
      <c r="C26" s="445">
        <v>-3650</v>
      </c>
      <c r="D26" s="433" t="s">
        <v>201</v>
      </c>
      <c r="E26" s="433" t="s">
        <v>201</v>
      </c>
      <c r="F26" s="433" t="s">
        <v>201</v>
      </c>
    </row>
    <row r="27" spans="1:6" s="262" customFormat="1" x14ac:dyDescent="0.25">
      <c r="A27" s="444" t="s">
        <v>608</v>
      </c>
      <c r="B27" s="433" t="s">
        <v>201</v>
      </c>
      <c r="C27" s="445">
        <v>-24300</v>
      </c>
      <c r="D27" s="433" t="s">
        <v>201</v>
      </c>
      <c r="E27" s="433" t="s">
        <v>201</v>
      </c>
      <c r="F27" s="433" t="s">
        <v>201</v>
      </c>
    </row>
    <row r="28" spans="1:6" s="262" customFormat="1" x14ac:dyDescent="0.25">
      <c r="A28" s="444" t="s">
        <v>609</v>
      </c>
      <c r="B28" s="433" t="s">
        <v>201</v>
      </c>
      <c r="C28" s="445">
        <v>-57666</v>
      </c>
      <c r="D28" s="433" t="s">
        <v>201</v>
      </c>
      <c r="E28" s="433" t="s">
        <v>201</v>
      </c>
      <c r="F28" s="433" t="s">
        <v>201</v>
      </c>
    </row>
    <row r="29" spans="1:6" s="262" customFormat="1" x14ac:dyDescent="0.25">
      <c r="A29" s="444" t="s">
        <v>610</v>
      </c>
      <c r="B29" s="433" t="s">
        <v>201</v>
      </c>
      <c r="C29" s="445">
        <v>-15419</v>
      </c>
      <c r="D29" s="447">
        <v>6417</v>
      </c>
      <c r="E29" s="433" t="s">
        <v>201</v>
      </c>
      <c r="F29" s="433" t="s">
        <v>201</v>
      </c>
    </row>
    <row r="30" spans="1:6" s="262" customFormat="1" x14ac:dyDescent="0.25">
      <c r="A30" s="444" t="s">
        <v>611</v>
      </c>
      <c r="B30" s="433" t="s">
        <v>201</v>
      </c>
      <c r="C30" s="445">
        <v>-2000</v>
      </c>
      <c r="D30" s="433" t="s">
        <v>201</v>
      </c>
      <c r="E30" s="433" t="s">
        <v>201</v>
      </c>
      <c r="F30" s="433" t="s">
        <v>201</v>
      </c>
    </row>
    <row r="31" spans="1:6" s="262" customFormat="1" x14ac:dyDescent="0.25">
      <c r="A31" s="562" t="s">
        <v>216</v>
      </c>
      <c r="B31" s="564" t="s">
        <v>201</v>
      </c>
      <c r="C31" s="564" t="s">
        <v>201</v>
      </c>
      <c r="D31" s="564" t="s">
        <v>201</v>
      </c>
      <c r="E31" s="564" t="s">
        <v>201</v>
      </c>
      <c r="F31" s="563">
        <v>58604</v>
      </c>
    </row>
    <row r="32" spans="1:6" s="262" customFormat="1" x14ac:dyDescent="0.25">
      <c r="A32" s="565" t="s">
        <v>217</v>
      </c>
      <c r="B32" s="566">
        <f>SUM(B33:B36)</f>
        <v>105411.52649000016</v>
      </c>
      <c r="C32" s="566">
        <f t="shared" ref="C32:F32" si="1">SUM(C33:C36)</f>
        <v>-327539.04015000002</v>
      </c>
      <c r="D32" s="566">
        <f t="shared" si="1"/>
        <v>-145377.78099999996</v>
      </c>
      <c r="E32" s="566">
        <f t="shared" si="1"/>
        <v>21470</v>
      </c>
      <c r="F32" s="566">
        <f t="shared" si="1"/>
        <v>29457</v>
      </c>
    </row>
    <row r="33" spans="1:6" s="262" customFormat="1" x14ac:dyDescent="0.25">
      <c r="A33" s="444" t="s">
        <v>218</v>
      </c>
      <c r="B33" s="433">
        <v>-996</v>
      </c>
      <c r="C33" s="445">
        <v>-14273</v>
      </c>
      <c r="D33" s="445">
        <v>7522</v>
      </c>
      <c r="E33" s="445">
        <v>2258</v>
      </c>
      <c r="F33" s="445">
        <v>2500</v>
      </c>
    </row>
    <row r="34" spans="1:6" s="262" customFormat="1" x14ac:dyDescent="0.25">
      <c r="A34" s="444" t="s">
        <v>219</v>
      </c>
      <c r="B34" s="445">
        <v>-82315.133039999841</v>
      </c>
      <c r="C34" s="445">
        <v>-107008.56362000002</v>
      </c>
      <c r="D34" s="445">
        <v>-152899.78099999996</v>
      </c>
      <c r="E34" s="445">
        <v>19212</v>
      </c>
      <c r="F34" s="445">
        <v>26957</v>
      </c>
    </row>
    <row r="35" spans="1:6" s="262" customFormat="1" x14ac:dyDescent="0.25">
      <c r="A35" s="444" t="s">
        <v>612</v>
      </c>
      <c r="B35" s="445">
        <v>1509.6595300000008</v>
      </c>
      <c r="C35" s="445">
        <v>-19044.47653</v>
      </c>
      <c r="D35" s="433">
        <v>0</v>
      </c>
      <c r="E35" s="433">
        <v>0</v>
      </c>
      <c r="F35" s="433">
        <v>0</v>
      </c>
    </row>
    <row r="36" spans="1:6" s="262" customFormat="1" x14ac:dyDescent="0.25">
      <c r="A36" s="562" t="s">
        <v>613</v>
      </c>
      <c r="B36" s="563">
        <v>187213</v>
      </c>
      <c r="C36" s="563">
        <v>-187213</v>
      </c>
      <c r="D36" s="564" t="s">
        <v>201</v>
      </c>
      <c r="E36" s="564" t="s">
        <v>201</v>
      </c>
      <c r="F36" s="564" t="s">
        <v>201</v>
      </c>
    </row>
    <row r="37" spans="1:6" s="262" customFormat="1" x14ac:dyDescent="0.25">
      <c r="A37" s="559" t="s">
        <v>614</v>
      </c>
      <c r="B37" s="560">
        <v>0</v>
      </c>
      <c r="C37" s="561">
        <v>-45277.218744249782</v>
      </c>
      <c r="D37" s="561">
        <v>-44677.247194243973</v>
      </c>
      <c r="E37" s="561">
        <v>-5239.4748588264483</v>
      </c>
      <c r="F37" s="561">
        <v>-5095.1365584461455</v>
      </c>
    </row>
    <row r="38" spans="1:6" s="262" customFormat="1" x14ac:dyDescent="0.25">
      <c r="A38" s="557" t="s">
        <v>220</v>
      </c>
      <c r="B38" s="558">
        <f>B37+B32+B3</f>
        <v>-8195.4735099998361</v>
      </c>
      <c r="C38" s="558">
        <f t="shared" ref="C38:F38" si="2">C37+C32+C3</f>
        <v>-454833.2588942498</v>
      </c>
      <c r="D38" s="558">
        <f t="shared" si="2"/>
        <v>-250155.02819424393</v>
      </c>
      <c r="E38" s="558">
        <f t="shared" si="2"/>
        <v>-230835.02236947976</v>
      </c>
      <c r="F38" s="558">
        <f t="shared" si="2"/>
        <v>33318.863441553854</v>
      </c>
    </row>
    <row r="39" spans="1:6" x14ac:dyDescent="0.25">
      <c r="A39" s="66"/>
      <c r="B39" s="66"/>
      <c r="C39" s="66"/>
      <c r="D39" s="660" t="s">
        <v>221</v>
      </c>
      <c r="E39" s="660"/>
      <c r="F39" s="660"/>
    </row>
    <row r="40" spans="1:6" x14ac:dyDescent="0.25">
      <c r="B40" s="236"/>
      <c r="C40" s="236"/>
      <c r="D40" s="236"/>
      <c r="E40" s="236"/>
      <c r="F40" s="236"/>
    </row>
    <row r="41" spans="1:6" x14ac:dyDescent="0.25">
      <c r="B41" s="236"/>
      <c r="C41" s="236"/>
      <c r="D41" s="236"/>
      <c r="E41" s="236"/>
      <c r="F41" s="236"/>
    </row>
    <row r="42" spans="1:6" x14ac:dyDescent="0.25">
      <c r="B42" s="236"/>
      <c r="C42" s="236"/>
      <c r="D42" s="236"/>
      <c r="E42" s="236"/>
      <c r="F42" s="236"/>
    </row>
    <row r="43" spans="1:6" x14ac:dyDescent="0.25">
      <c r="B43" s="236"/>
      <c r="C43" s="236"/>
      <c r="D43" s="236"/>
      <c r="E43" s="236"/>
      <c r="F43" s="236"/>
    </row>
    <row r="44" spans="1:6" x14ac:dyDescent="0.25">
      <c r="B44" s="236"/>
      <c r="C44" s="236"/>
      <c r="D44" s="236"/>
      <c r="E44" s="236"/>
      <c r="F44" s="236"/>
    </row>
    <row r="45" spans="1:6" x14ac:dyDescent="0.25">
      <c r="B45" s="236"/>
      <c r="C45" s="236"/>
      <c r="D45" s="236"/>
      <c r="E45" s="236"/>
      <c r="F45" s="236"/>
    </row>
    <row r="46" spans="1:6" x14ac:dyDescent="0.25">
      <c r="B46" s="236"/>
      <c r="C46" s="236"/>
      <c r="D46" s="236"/>
      <c r="E46" s="236"/>
      <c r="F46" s="236"/>
    </row>
    <row r="47" spans="1:6" x14ac:dyDescent="0.25">
      <c r="B47" s="236"/>
      <c r="C47" s="236"/>
      <c r="D47" s="236"/>
      <c r="E47" s="236"/>
      <c r="F47" s="236"/>
    </row>
    <row r="48" spans="1:6" x14ac:dyDescent="0.25">
      <c r="B48" s="236"/>
      <c r="C48" s="236"/>
      <c r="D48" s="236"/>
      <c r="E48" s="236"/>
      <c r="F48" s="236"/>
    </row>
    <row r="49" spans="2:6" x14ac:dyDescent="0.25">
      <c r="B49" s="236"/>
      <c r="C49" s="236"/>
      <c r="D49" s="236"/>
      <c r="E49" s="236"/>
      <c r="F49" s="236"/>
    </row>
    <row r="50" spans="2:6" x14ac:dyDescent="0.25">
      <c r="B50" s="236"/>
      <c r="C50" s="236"/>
      <c r="D50" s="236"/>
      <c r="E50" s="236"/>
      <c r="F50" s="236"/>
    </row>
    <row r="51" spans="2:6" x14ac:dyDescent="0.25">
      <c r="B51" s="236"/>
      <c r="C51" s="236"/>
      <c r="D51" s="236"/>
      <c r="E51" s="236"/>
      <c r="F51" s="236"/>
    </row>
    <row r="52" spans="2:6" x14ac:dyDescent="0.25">
      <c r="B52" s="236"/>
      <c r="C52" s="236"/>
      <c r="D52" s="236"/>
      <c r="E52" s="236"/>
      <c r="F52" s="236"/>
    </row>
    <row r="53" spans="2:6" x14ac:dyDescent="0.25">
      <c r="B53" s="236"/>
      <c r="C53" s="236"/>
      <c r="D53" s="236"/>
      <c r="E53" s="236"/>
      <c r="F53" s="236"/>
    </row>
    <row r="54" spans="2:6" x14ac:dyDescent="0.25">
      <c r="B54" s="236"/>
      <c r="C54" s="236"/>
      <c r="D54" s="236"/>
      <c r="E54" s="236"/>
      <c r="F54" s="236"/>
    </row>
  </sheetData>
  <mergeCells count="2">
    <mergeCell ref="A1:F1"/>
    <mergeCell ref="D39:F39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showGridLines="0" workbookViewId="0"/>
  </sheetViews>
  <sheetFormatPr defaultRowHeight="15" x14ac:dyDescent="0.25"/>
  <cols>
    <col min="1" max="1" width="53.5703125" style="208" customWidth="1"/>
    <col min="2" max="2" width="9.140625" style="208" customWidth="1"/>
    <col min="3" max="16384" width="9.140625" style="208"/>
  </cols>
  <sheetData>
    <row r="1" spans="1:6" x14ac:dyDescent="0.25">
      <c r="A1" s="568" t="s">
        <v>620</v>
      </c>
      <c r="B1" s="449"/>
      <c r="C1" s="449"/>
      <c r="D1" s="449"/>
      <c r="E1" s="449"/>
      <c r="F1" s="449"/>
    </row>
    <row r="2" spans="1:6" x14ac:dyDescent="0.25">
      <c r="A2" s="438"/>
      <c r="B2" s="448">
        <v>2018</v>
      </c>
      <c r="C2" s="450">
        <v>2019</v>
      </c>
      <c r="D2" s="450">
        <v>2020</v>
      </c>
      <c r="E2" s="448">
        <v>2021</v>
      </c>
      <c r="F2" s="448">
        <v>2022</v>
      </c>
    </row>
    <row r="3" spans="1:6" x14ac:dyDescent="0.25">
      <c r="A3" s="444" t="s">
        <v>615</v>
      </c>
      <c r="B3" s="445">
        <f>SUM(B4:B6)</f>
        <v>79515.018750000003</v>
      </c>
      <c r="C3" s="445">
        <f t="shared" ref="C3:F3" si="0">SUM(C4:C6)</f>
        <v>39400</v>
      </c>
      <c r="D3" s="445">
        <f t="shared" si="0"/>
        <v>0</v>
      </c>
      <c r="E3" s="445">
        <f t="shared" si="0"/>
        <v>0</v>
      </c>
      <c r="F3" s="445">
        <f t="shared" si="0"/>
        <v>0</v>
      </c>
    </row>
    <row r="4" spans="1:6" x14ac:dyDescent="0.25">
      <c r="A4" s="287" t="s">
        <v>222</v>
      </c>
      <c r="B4" s="445">
        <v>37805.964370000002</v>
      </c>
      <c r="C4" s="445">
        <v>39400</v>
      </c>
      <c r="D4" s="433">
        <v>0</v>
      </c>
      <c r="E4" s="433">
        <v>0</v>
      </c>
      <c r="F4" s="433">
        <v>0</v>
      </c>
    </row>
    <row r="5" spans="1:6" x14ac:dyDescent="0.25">
      <c r="A5" s="287" t="s">
        <v>223</v>
      </c>
      <c r="B5" s="433">
        <v>324</v>
      </c>
      <c r="C5" s="433">
        <v>0</v>
      </c>
      <c r="D5" s="433">
        <v>0</v>
      </c>
      <c r="E5" s="433">
        <v>0</v>
      </c>
      <c r="F5" s="433">
        <v>0</v>
      </c>
    </row>
    <row r="6" spans="1:6" x14ac:dyDescent="0.25">
      <c r="A6" s="287" t="s">
        <v>616</v>
      </c>
      <c r="B6" s="445">
        <v>41385.054380000001</v>
      </c>
      <c r="C6" s="433">
        <v>0</v>
      </c>
      <c r="D6" s="433">
        <v>0</v>
      </c>
      <c r="E6" s="433">
        <v>0</v>
      </c>
      <c r="F6" s="433">
        <v>0</v>
      </c>
    </row>
    <row r="7" spans="1:6" x14ac:dyDescent="0.25">
      <c r="A7" s="444" t="s">
        <v>617</v>
      </c>
      <c r="B7" s="445">
        <v>79515.018750000003</v>
      </c>
      <c r="C7" s="445">
        <v>84677.218744249782</v>
      </c>
      <c r="D7" s="445">
        <v>89954.465938493755</v>
      </c>
      <c r="E7" s="445">
        <v>95193.940797320203</v>
      </c>
      <c r="F7" s="445">
        <v>100289.07735576635</v>
      </c>
    </row>
    <row r="8" spans="1:6" x14ac:dyDescent="0.25">
      <c r="A8" s="559" t="s">
        <v>618</v>
      </c>
      <c r="B8" s="561">
        <f>B3-B7</f>
        <v>0</v>
      </c>
      <c r="C8" s="561">
        <f t="shared" ref="C8:F8" si="1">C3-C7</f>
        <v>-45277.218744249782</v>
      </c>
      <c r="D8" s="561">
        <f t="shared" si="1"/>
        <v>-89954.465938493755</v>
      </c>
      <c r="E8" s="561">
        <f t="shared" si="1"/>
        <v>-95193.940797320203</v>
      </c>
      <c r="F8" s="561">
        <f t="shared" si="1"/>
        <v>-100289.07735576635</v>
      </c>
    </row>
    <row r="9" spans="1:6" x14ac:dyDescent="0.25">
      <c r="A9" s="66"/>
      <c r="B9" s="669"/>
      <c r="C9" s="669"/>
      <c r="D9" s="567"/>
      <c r="E9" s="660"/>
      <c r="F9" s="660"/>
    </row>
    <row r="10" spans="1:6" x14ac:dyDescent="0.25">
      <c r="A10" s="228"/>
      <c r="B10" s="228"/>
      <c r="C10" s="228"/>
    </row>
  </sheetData>
  <mergeCells count="2">
    <mergeCell ref="B9:C9"/>
    <mergeCell ref="E9:F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7"/>
  <dimension ref="A1:M56"/>
  <sheetViews>
    <sheetView showGridLines="0" workbookViewId="0"/>
  </sheetViews>
  <sheetFormatPr defaultRowHeight="12" x14ac:dyDescent="0.2"/>
  <cols>
    <col min="1" max="1" width="51" style="75" customWidth="1"/>
    <col min="2" max="2" width="10" style="75" bestFit="1" customWidth="1"/>
    <col min="3" max="3" width="10.28515625" style="75" bestFit="1" customWidth="1"/>
    <col min="4" max="4" width="10.140625" style="75" bestFit="1" customWidth="1"/>
    <col min="5" max="5" width="9.85546875" style="75" bestFit="1" customWidth="1"/>
    <col min="6" max="6" width="10" style="75" bestFit="1" customWidth="1"/>
    <col min="7" max="7" width="9.140625" style="75"/>
    <col min="8" max="8" width="53.42578125" style="75" bestFit="1" customWidth="1"/>
    <col min="9" max="16384" width="9.140625" style="75"/>
  </cols>
  <sheetData>
    <row r="1" spans="1:13" ht="12.75" customHeight="1" x14ac:dyDescent="0.2">
      <c r="A1" s="73" t="s">
        <v>375</v>
      </c>
      <c r="B1" s="73"/>
      <c r="C1" s="74"/>
      <c r="D1" s="670"/>
      <c r="E1" s="670"/>
      <c r="F1" s="670"/>
      <c r="H1" s="73" t="s">
        <v>376</v>
      </c>
    </row>
    <row r="2" spans="1:13" x14ac:dyDescent="0.2">
      <c r="A2" s="76"/>
      <c r="B2" s="2" t="s">
        <v>360</v>
      </c>
      <c r="C2" s="2" t="s">
        <v>8</v>
      </c>
      <c r="D2" s="2" t="s">
        <v>9</v>
      </c>
      <c r="E2" s="2" t="s">
        <v>10</v>
      </c>
      <c r="F2" s="2" t="s">
        <v>349</v>
      </c>
      <c r="H2" s="76"/>
      <c r="I2" s="2" t="s">
        <v>360</v>
      </c>
      <c r="J2" s="2" t="s">
        <v>8</v>
      </c>
      <c r="K2" s="2" t="s">
        <v>9</v>
      </c>
      <c r="L2" s="2" t="s">
        <v>10</v>
      </c>
      <c r="M2" s="2" t="s">
        <v>349</v>
      </c>
    </row>
    <row r="3" spans="1:13" x14ac:dyDescent="0.2">
      <c r="A3" s="77" t="s">
        <v>50</v>
      </c>
      <c r="B3" s="78">
        <v>37216.334999999999</v>
      </c>
      <c r="C3" s="78">
        <v>37616.305999999997</v>
      </c>
      <c r="D3" s="78">
        <v>39270.988999999994</v>
      </c>
      <c r="E3" s="78">
        <v>40950.080999999991</v>
      </c>
      <c r="F3" s="78">
        <v>42769.208333333336</v>
      </c>
      <c r="H3" s="77" t="s">
        <v>50</v>
      </c>
      <c r="I3" s="79">
        <f>B3/B$53*100</f>
        <v>38.410774496817034</v>
      </c>
      <c r="J3" s="79">
        <f>C3/C$53*100</f>
        <v>39.065478104750419</v>
      </c>
      <c r="K3" s="79">
        <f>D3/D$53*100</f>
        <v>38.407430422461047</v>
      </c>
      <c r="L3" s="79">
        <f>E3/E$53*100</f>
        <v>37.908241669741948</v>
      </c>
      <c r="M3" s="79">
        <f>F3/F$53*100</f>
        <v>37.727048131654009</v>
      </c>
    </row>
    <row r="4" spans="1:13" x14ac:dyDescent="0.2">
      <c r="A4" s="80" t="s">
        <v>51</v>
      </c>
      <c r="B4" s="81">
        <v>17782.278000000002</v>
      </c>
      <c r="C4" s="81">
        <v>17692.239999999998</v>
      </c>
      <c r="D4" s="81">
        <v>18672.714</v>
      </c>
      <c r="E4" s="81">
        <v>19335.669999999998</v>
      </c>
      <c r="F4" s="81">
        <v>20075.149333333335</v>
      </c>
      <c r="H4" s="80" t="s">
        <v>51</v>
      </c>
      <c r="I4" s="82">
        <f t="shared" ref="I4:M49" si="0">B4/B$53*100</f>
        <v>18.352991241553223</v>
      </c>
      <c r="J4" s="82">
        <f t="shared" si="0"/>
        <v>18.373835387876458</v>
      </c>
      <c r="K4" s="82">
        <f t="shared" si="0"/>
        <v>18.262105997725559</v>
      </c>
      <c r="L4" s="82">
        <f t="shared" si="0"/>
        <v>17.899384648503609</v>
      </c>
      <c r="M4" s="82">
        <f t="shared" si="0"/>
        <v>17.708443870318895</v>
      </c>
    </row>
    <row r="5" spans="1:13" x14ac:dyDescent="0.2">
      <c r="A5" s="83" t="s">
        <v>52</v>
      </c>
      <c r="B5" s="84">
        <v>10666.058000000001</v>
      </c>
      <c r="C5" s="84">
        <v>10620.465</v>
      </c>
      <c r="D5" s="84">
        <v>11186.811</v>
      </c>
      <c r="E5" s="84">
        <v>11466.064999999999</v>
      </c>
      <c r="F5" s="84">
        <v>11897.463</v>
      </c>
      <c r="H5" s="83" t="s">
        <v>52</v>
      </c>
      <c r="I5" s="85">
        <f t="shared" si="0"/>
        <v>11.008379750665167</v>
      </c>
      <c r="J5" s="85">
        <f t="shared" si="0"/>
        <v>11.029619519784005</v>
      </c>
      <c r="K5" s="85">
        <f t="shared" si="0"/>
        <v>10.94081600877742</v>
      </c>
      <c r="L5" s="85">
        <f t="shared" si="0"/>
        <v>10.614346843928582</v>
      </c>
      <c r="M5" s="85">
        <f t="shared" si="0"/>
        <v>10.49484376113047</v>
      </c>
    </row>
    <row r="6" spans="1:13" x14ac:dyDescent="0.2">
      <c r="A6" s="86" t="s">
        <v>53</v>
      </c>
      <c r="B6" s="84">
        <v>6663.6639999999998</v>
      </c>
      <c r="C6" s="84">
        <v>6676.6540000000005</v>
      </c>
      <c r="D6" s="84">
        <v>7031.71</v>
      </c>
      <c r="E6" s="84">
        <v>7381.3280000000004</v>
      </c>
      <c r="F6" s="84">
        <v>7743.3060000000005</v>
      </c>
      <c r="H6" s="86" t="s">
        <v>53</v>
      </c>
      <c r="I6" s="85">
        <f t="shared" si="0"/>
        <v>6.8775309343748594</v>
      </c>
      <c r="J6" s="85">
        <f t="shared" si="0"/>
        <v>6.9338727904328072</v>
      </c>
      <c r="K6" s="85">
        <f t="shared" si="0"/>
        <v>6.8770845719195828</v>
      </c>
      <c r="L6" s="85">
        <f t="shared" si="0"/>
        <v>6.8330308227627947</v>
      </c>
      <c r="M6" s="85">
        <f t="shared" si="0"/>
        <v>6.8304298710257925</v>
      </c>
    </row>
    <row r="7" spans="1:13" x14ac:dyDescent="0.2">
      <c r="A7" s="86" t="s">
        <v>54</v>
      </c>
      <c r="B7" s="84">
        <v>2426.4250000000002</v>
      </c>
      <c r="C7" s="84">
        <v>2409.605</v>
      </c>
      <c r="D7" s="84">
        <v>2476.3880000000004</v>
      </c>
      <c r="E7" s="84">
        <v>2526.9630000000002</v>
      </c>
      <c r="F7" s="84">
        <v>2563.2719999999999</v>
      </c>
      <c r="H7" s="86" t="s">
        <v>54</v>
      </c>
      <c r="I7" s="85">
        <f t="shared" si="0"/>
        <v>2.5042998862848607</v>
      </c>
      <c r="J7" s="85">
        <f t="shared" si="0"/>
        <v>2.5024352834804442</v>
      </c>
      <c r="K7" s="85">
        <f t="shared" si="0"/>
        <v>2.4219328881433948</v>
      </c>
      <c r="L7" s="85">
        <f t="shared" si="0"/>
        <v>2.3392560345484092</v>
      </c>
      <c r="M7" s="85">
        <f t="shared" si="0"/>
        <v>2.2610819766601016</v>
      </c>
    </row>
    <row r="8" spans="1:13" x14ac:dyDescent="0.2">
      <c r="A8" s="86" t="s">
        <v>55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H8" s="86" t="s">
        <v>55</v>
      </c>
      <c r="I8" s="85">
        <f t="shared" si="0"/>
        <v>0</v>
      </c>
      <c r="J8" s="85">
        <f t="shared" si="0"/>
        <v>0</v>
      </c>
      <c r="K8" s="85">
        <f t="shared" si="0"/>
        <v>0</v>
      </c>
      <c r="L8" s="85">
        <f t="shared" si="0"/>
        <v>0</v>
      </c>
      <c r="M8" s="85">
        <f t="shared" si="0"/>
        <v>0</v>
      </c>
    </row>
    <row r="9" spans="1:13" x14ac:dyDescent="0.2">
      <c r="A9" s="86" t="s">
        <v>56</v>
      </c>
      <c r="B9" s="84">
        <v>258.37900000000002</v>
      </c>
      <c r="C9" s="84">
        <v>258.37900000000002</v>
      </c>
      <c r="D9" s="84">
        <v>264.464</v>
      </c>
      <c r="E9" s="84">
        <v>270.64600000000002</v>
      </c>
      <c r="F9" s="84">
        <v>275.37666666666667</v>
      </c>
      <c r="H9" s="86" t="s">
        <v>56</v>
      </c>
      <c r="I9" s="85">
        <f t="shared" si="0"/>
        <v>0.26667154365718948</v>
      </c>
      <c r="J9" s="85">
        <f t="shared" si="0"/>
        <v>0.26833307787392285</v>
      </c>
      <c r="K9" s="85">
        <f t="shared" si="0"/>
        <v>0.25864850715233428</v>
      </c>
      <c r="L9" s="85">
        <f t="shared" si="0"/>
        <v>0.25054197023319641</v>
      </c>
      <c r="M9" s="85">
        <f t="shared" si="0"/>
        <v>0.24291187895499836</v>
      </c>
    </row>
    <row r="10" spans="1:13" x14ac:dyDescent="0.2">
      <c r="A10" s="87" t="s">
        <v>57</v>
      </c>
      <c r="B10" s="84">
        <v>7116.22</v>
      </c>
      <c r="C10" s="84">
        <v>7071.7749999999996</v>
      </c>
      <c r="D10" s="84">
        <v>7485.9030000000002</v>
      </c>
      <c r="E10" s="84">
        <v>7869.6049999999996</v>
      </c>
      <c r="F10" s="84">
        <v>8177.6863333333331</v>
      </c>
      <c r="H10" s="87" t="s">
        <v>57</v>
      </c>
      <c r="I10" s="85">
        <f t="shared" si="0"/>
        <v>7.344611490888056</v>
      </c>
      <c r="J10" s="85">
        <f t="shared" si="0"/>
        <v>7.344215868092455</v>
      </c>
      <c r="K10" s="85">
        <f t="shared" si="0"/>
        <v>7.3212899889481386</v>
      </c>
      <c r="L10" s="85">
        <f t="shared" si="0"/>
        <v>7.2850378045750297</v>
      </c>
      <c r="M10" s="85">
        <f t="shared" si="0"/>
        <v>7.2136001091884241</v>
      </c>
    </row>
    <row r="11" spans="1:13" x14ac:dyDescent="0.2">
      <c r="A11" s="86" t="s">
        <v>58</v>
      </c>
      <c r="B11" s="84">
        <v>3426.902</v>
      </c>
      <c r="C11" s="84">
        <v>3455.723</v>
      </c>
      <c r="D11" s="84">
        <v>3742.0239999999999</v>
      </c>
      <c r="E11" s="84">
        <v>3990.953</v>
      </c>
      <c r="F11" s="84">
        <v>4181.9309999999996</v>
      </c>
      <c r="H11" s="86" t="s">
        <v>58</v>
      </c>
      <c r="I11" s="85">
        <f t="shared" si="0"/>
        <v>3.5368866908762322</v>
      </c>
      <c r="J11" s="85">
        <f t="shared" si="0"/>
        <v>3.5888550883380854</v>
      </c>
      <c r="K11" s="85">
        <f t="shared" si="0"/>
        <v>3.6597378899517761</v>
      </c>
      <c r="L11" s="85">
        <f t="shared" si="0"/>
        <v>3.6944984508475498</v>
      </c>
      <c r="M11" s="85">
        <f t="shared" si="0"/>
        <v>3.688913549454039</v>
      </c>
    </row>
    <row r="12" spans="1:13" x14ac:dyDescent="0.2">
      <c r="A12" s="88" t="s">
        <v>59</v>
      </c>
      <c r="B12" s="84">
        <v>3144.1039999999998</v>
      </c>
      <c r="C12" s="84">
        <v>3082.5140000000001</v>
      </c>
      <c r="D12" s="84">
        <v>3211.7660000000001</v>
      </c>
      <c r="E12" s="84">
        <v>3349.5319999999997</v>
      </c>
      <c r="F12" s="84">
        <v>3438.6349999999998</v>
      </c>
      <c r="H12" s="88" t="s">
        <v>59</v>
      </c>
      <c r="I12" s="85">
        <f t="shared" si="0"/>
        <v>3.2450124317330125</v>
      </c>
      <c r="J12" s="85">
        <f t="shared" si="0"/>
        <v>3.2012681727596179</v>
      </c>
      <c r="K12" s="85">
        <f t="shared" si="0"/>
        <v>3.1411401219924979</v>
      </c>
      <c r="L12" s="85">
        <f t="shared" si="0"/>
        <v>3.1007232570928029</v>
      </c>
      <c r="M12" s="85">
        <f t="shared" si="0"/>
        <v>3.0332464220779567</v>
      </c>
    </row>
    <row r="13" spans="1:13" ht="15" customHeight="1" x14ac:dyDescent="0.2">
      <c r="A13" s="88" t="s">
        <v>60</v>
      </c>
      <c r="B13" s="84">
        <v>235.63900000000001</v>
      </c>
      <c r="C13" s="84">
        <v>223.96299999999999</v>
      </c>
      <c r="D13" s="84">
        <v>238.785</v>
      </c>
      <c r="E13" s="84">
        <v>240.053</v>
      </c>
      <c r="F13" s="84">
        <v>262.59699999999998</v>
      </c>
      <c r="H13" s="88" t="s">
        <v>60</v>
      </c>
      <c r="I13" s="85">
        <f t="shared" si="0"/>
        <v>0.24320171482913269</v>
      </c>
      <c r="J13" s="85">
        <f t="shared" si="0"/>
        <v>0.23259119789099486</v>
      </c>
      <c r="K13" s="85">
        <f t="shared" si="0"/>
        <v>0.23353418151570776</v>
      </c>
      <c r="L13" s="85">
        <f t="shared" si="0"/>
        <v>0.22222146856184644</v>
      </c>
      <c r="M13" s="85">
        <f t="shared" si="0"/>
        <v>0.23163883654368816</v>
      </c>
    </row>
    <row r="14" spans="1:13" ht="12" customHeight="1" x14ac:dyDescent="0.2">
      <c r="A14" s="88" t="s">
        <v>61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H14" s="88" t="s">
        <v>61</v>
      </c>
      <c r="I14" s="85">
        <f t="shared" si="0"/>
        <v>0</v>
      </c>
      <c r="J14" s="85">
        <f t="shared" si="0"/>
        <v>0</v>
      </c>
      <c r="K14" s="85">
        <f t="shared" si="0"/>
        <v>0</v>
      </c>
      <c r="L14" s="85">
        <f t="shared" si="0"/>
        <v>0</v>
      </c>
      <c r="M14" s="85">
        <f t="shared" si="0"/>
        <v>0</v>
      </c>
    </row>
    <row r="15" spans="1:13" x14ac:dyDescent="0.2">
      <c r="A15" s="88" t="s">
        <v>56</v>
      </c>
      <c r="B15" s="84">
        <v>118.465</v>
      </c>
      <c r="C15" s="84">
        <v>118.465</v>
      </c>
      <c r="D15" s="84">
        <v>120.92100000000001</v>
      </c>
      <c r="E15" s="84">
        <v>123.426</v>
      </c>
      <c r="F15" s="84">
        <v>125.79133333333334</v>
      </c>
      <c r="H15" s="88" t="s">
        <v>56</v>
      </c>
      <c r="I15" s="85">
        <f t="shared" si="0"/>
        <v>0.12226707441142257</v>
      </c>
      <c r="J15" s="85">
        <f t="shared" si="0"/>
        <v>0.12302887645797167</v>
      </c>
      <c r="K15" s="85">
        <f t="shared" si="0"/>
        <v>0.11826197945038799</v>
      </c>
      <c r="L15" s="85">
        <f t="shared" si="0"/>
        <v>0.11425771383283884</v>
      </c>
      <c r="M15" s="85">
        <f t="shared" si="0"/>
        <v>0.11096150413223531</v>
      </c>
    </row>
    <row r="16" spans="1:13" x14ac:dyDescent="0.2">
      <c r="A16" s="83" t="s">
        <v>62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H16" s="83" t="s">
        <v>62</v>
      </c>
      <c r="I16" s="85">
        <f t="shared" si="0"/>
        <v>0</v>
      </c>
      <c r="J16" s="85">
        <f t="shared" si="0"/>
        <v>0</v>
      </c>
      <c r="K16" s="85">
        <f t="shared" si="0"/>
        <v>0</v>
      </c>
      <c r="L16" s="85">
        <f t="shared" si="0"/>
        <v>0</v>
      </c>
      <c r="M16" s="85">
        <f t="shared" si="0"/>
        <v>0</v>
      </c>
    </row>
    <row r="17" spans="1:13" x14ac:dyDescent="0.2">
      <c r="A17" s="80" t="s">
        <v>63</v>
      </c>
      <c r="B17" s="81">
        <v>14053.315000000001</v>
      </c>
      <c r="C17" s="81">
        <v>14112.629000000001</v>
      </c>
      <c r="D17" s="81">
        <v>14748.92</v>
      </c>
      <c r="E17" s="81">
        <v>15428.988000000001</v>
      </c>
      <c r="F17" s="81">
        <v>16150.751</v>
      </c>
      <c r="H17" s="80" t="s">
        <v>63</v>
      </c>
      <c r="I17" s="82">
        <f t="shared" si="0"/>
        <v>14.504349055266626</v>
      </c>
      <c r="J17" s="82">
        <f t="shared" si="0"/>
        <v>14.656319501440834</v>
      </c>
      <c r="K17" s="82">
        <f t="shared" si="0"/>
        <v>14.424595181609618</v>
      </c>
      <c r="L17" s="82">
        <f t="shared" si="0"/>
        <v>14.282897409251735</v>
      </c>
      <c r="M17" s="82">
        <f t="shared" si="0"/>
        <v>14.246701869963513</v>
      </c>
    </row>
    <row r="18" spans="1:13" x14ac:dyDescent="0.2">
      <c r="A18" s="83" t="s">
        <v>64</v>
      </c>
      <c r="B18" s="89">
        <v>13879.348</v>
      </c>
      <c r="C18" s="89">
        <v>13938.662</v>
      </c>
      <c r="D18" s="89">
        <v>14567.431</v>
      </c>
      <c r="E18" s="89">
        <v>15245.241000000002</v>
      </c>
      <c r="F18" s="89">
        <v>15964.504000000001</v>
      </c>
      <c r="H18" s="83" t="s">
        <v>64</v>
      </c>
      <c r="I18" s="90">
        <f t="shared" si="0"/>
        <v>14.324798672165018</v>
      </c>
      <c r="J18" s="90">
        <f t="shared" si="0"/>
        <v>14.475650404654747</v>
      </c>
      <c r="K18" s="90">
        <f t="shared" si="0"/>
        <v>14.247097076330373</v>
      </c>
      <c r="L18" s="90">
        <f t="shared" si="0"/>
        <v>14.112799438454312</v>
      </c>
      <c r="M18" s="90">
        <f t="shared" si="0"/>
        <v>14.082411956561028</v>
      </c>
    </row>
    <row r="19" spans="1:13" x14ac:dyDescent="0.2">
      <c r="A19" s="83" t="s">
        <v>65</v>
      </c>
      <c r="B19" s="84">
        <v>173.96700000000001</v>
      </c>
      <c r="C19" s="84">
        <v>173.96700000000001</v>
      </c>
      <c r="D19" s="84">
        <v>181.489</v>
      </c>
      <c r="E19" s="84">
        <v>183.74700000000001</v>
      </c>
      <c r="F19" s="84">
        <v>186.24700000000001</v>
      </c>
      <c r="H19" s="83" t="s">
        <v>65</v>
      </c>
      <c r="I19" s="85">
        <f t="shared" si="0"/>
        <v>0.17955038310160767</v>
      </c>
      <c r="J19" s="85">
        <f t="shared" si="0"/>
        <v>0.18066909678608839</v>
      </c>
      <c r="K19" s="85">
        <f t="shared" si="0"/>
        <v>0.17749810527924403</v>
      </c>
      <c r="L19" s="85">
        <f t="shared" si="0"/>
        <v>0.17009797079742225</v>
      </c>
      <c r="M19" s="85">
        <f t="shared" si="0"/>
        <v>0.16428991340248478</v>
      </c>
    </row>
    <row r="20" spans="1:13" x14ac:dyDescent="0.2">
      <c r="A20" s="80" t="s">
        <v>66</v>
      </c>
      <c r="B20" s="91">
        <v>4182.0230000000001</v>
      </c>
      <c r="C20" s="91">
        <v>4201.7950000000001</v>
      </c>
      <c r="D20" s="91">
        <v>4496.7740000000003</v>
      </c>
      <c r="E20" s="91">
        <v>4577.0029999999997</v>
      </c>
      <c r="F20" s="91">
        <v>4645.5659999999998</v>
      </c>
      <c r="H20" s="80" t="s">
        <v>66</v>
      </c>
      <c r="I20" s="92">
        <f t="shared" si="0"/>
        <v>4.316242918425532</v>
      </c>
      <c r="J20" s="92">
        <f t="shared" si="0"/>
        <v>4.3636695898089997</v>
      </c>
      <c r="K20" s="92">
        <f t="shared" si="0"/>
        <v>4.3978911386859112</v>
      </c>
      <c r="L20" s="92">
        <f t="shared" si="0"/>
        <v>4.237015693500922</v>
      </c>
      <c r="M20" s="92">
        <f t="shared" si="0"/>
        <v>4.0978895544386083</v>
      </c>
    </row>
    <row r="21" spans="1:13" x14ac:dyDescent="0.2">
      <c r="A21" s="83" t="s">
        <v>67</v>
      </c>
      <c r="B21" s="84">
        <v>3596.7959999999998</v>
      </c>
      <c r="C21" s="84">
        <v>3593.893</v>
      </c>
      <c r="D21" s="84">
        <v>3911.8160000000003</v>
      </c>
      <c r="E21" s="84">
        <v>3984.2649999999994</v>
      </c>
      <c r="F21" s="84">
        <v>4041.9219999999996</v>
      </c>
      <c r="H21" s="83" t="s">
        <v>67</v>
      </c>
      <c r="I21" s="85">
        <f t="shared" si="0"/>
        <v>3.7122333530975986</v>
      </c>
      <c r="J21" s="85">
        <f t="shared" si="0"/>
        <v>3.7323481019724749</v>
      </c>
      <c r="K21" s="85">
        <f t="shared" si="0"/>
        <v>3.8257962091423243</v>
      </c>
      <c r="L21" s="85">
        <f t="shared" si="0"/>
        <v>3.6883072464812567</v>
      </c>
      <c r="M21" s="85">
        <f t="shared" si="0"/>
        <v>3.5654105320332565</v>
      </c>
    </row>
    <row r="22" spans="1:13" ht="12.75" x14ac:dyDescent="0.2">
      <c r="A22"/>
      <c r="B22" s="84">
        <v>585.22699999999998</v>
      </c>
      <c r="C22" s="84">
        <v>607.90200000000004</v>
      </c>
      <c r="D22" s="84">
        <v>584.95799999999997</v>
      </c>
      <c r="E22" s="84">
        <v>592.73800000000006</v>
      </c>
      <c r="F22" s="84">
        <v>603.64400000000001</v>
      </c>
      <c r="H22" s="83" t="s">
        <v>68</v>
      </c>
      <c r="I22" s="85">
        <f t="shared" si="0"/>
        <v>0.60400956532793304</v>
      </c>
      <c r="J22" s="85">
        <f t="shared" si="0"/>
        <v>0.63132148783652475</v>
      </c>
      <c r="K22" s="85">
        <f t="shared" si="0"/>
        <v>0.57209492954358676</v>
      </c>
      <c r="L22" s="85">
        <f t="shared" si="0"/>
        <v>0.54870844701966548</v>
      </c>
      <c r="M22" s="85">
        <f t="shared" si="0"/>
        <v>0.53247902240535161</v>
      </c>
    </row>
    <row r="23" spans="1:13" x14ac:dyDescent="0.2">
      <c r="A23" s="88" t="s">
        <v>69</v>
      </c>
      <c r="B23" s="84">
        <v>498.49900000000002</v>
      </c>
      <c r="C23" s="84">
        <v>520.91700000000003</v>
      </c>
      <c r="D23" s="84">
        <v>501.48200000000003</v>
      </c>
      <c r="E23" s="84">
        <v>503.44799999999998</v>
      </c>
      <c r="F23" s="84">
        <v>496.71699999999998</v>
      </c>
      <c r="H23" s="88" t="s">
        <v>69</v>
      </c>
      <c r="I23" s="85">
        <f t="shared" si="0"/>
        <v>0.51449807392073388</v>
      </c>
      <c r="J23" s="85">
        <f t="shared" si="0"/>
        <v>0.54098538165582433</v>
      </c>
      <c r="K23" s="85">
        <f t="shared" si="0"/>
        <v>0.49045454452691822</v>
      </c>
      <c r="L23" s="85">
        <f t="shared" si="0"/>
        <v>0.4660510549942074</v>
      </c>
      <c r="M23" s="85">
        <f t="shared" si="0"/>
        <v>0.43815789202264743</v>
      </c>
    </row>
    <row r="24" spans="1:13" x14ac:dyDescent="0.2">
      <c r="A24" s="88" t="s">
        <v>70</v>
      </c>
      <c r="B24" s="84">
        <v>37.276000000000003</v>
      </c>
      <c r="C24" s="84">
        <v>37.475999999999999</v>
      </c>
      <c r="D24" s="84">
        <v>39.124000000000002</v>
      </c>
      <c r="E24" s="84">
        <v>52.082000000000001</v>
      </c>
      <c r="F24" s="84">
        <v>66.936999999999998</v>
      </c>
      <c r="H24" s="88" t="s">
        <v>70</v>
      </c>
      <c r="I24" s="85">
        <f t="shared" si="0"/>
        <v>3.8472354414892058E-2</v>
      </c>
      <c r="J24" s="85">
        <f t="shared" si="0"/>
        <v>3.8919766801493658E-2</v>
      </c>
      <c r="K24" s="85">
        <f t="shared" si="0"/>
        <v>3.8263673671380324E-2</v>
      </c>
      <c r="L24" s="85">
        <f t="shared" si="0"/>
        <v>4.8213263427818384E-2</v>
      </c>
      <c r="M24" s="85">
        <f t="shared" si="0"/>
        <v>5.9045643330749603E-2</v>
      </c>
    </row>
    <row r="25" spans="1:13" x14ac:dyDescent="0.2">
      <c r="A25" s="80" t="s">
        <v>71</v>
      </c>
      <c r="B25" s="91">
        <v>1198.7190000000001</v>
      </c>
      <c r="C25" s="91">
        <v>1609.6420000000001</v>
      </c>
      <c r="D25" s="91">
        <v>1352.5809999999999</v>
      </c>
      <c r="E25" s="91">
        <v>1608.42</v>
      </c>
      <c r="F25" s="91">
        <v>1897.742</v>
      </c>
      <c r="H25" s="80" t="s">
        <v>71</v>
      </c>
      <c r="I25" s="92">
        <f t="shared" si="0"/>
        <v>1.2371912815716546</v>
      </c>
      <c r="J25" s="92">
        <f t="shared" si="0"/>
        <v>1.671653625624129</v>
      </c>
      <c r="K25" s="92">
        <f t="shared" si="0"/>
        <v>1.3228381044399669</v>
      </c>
      <c r="L25" s="92">
        <f t="shared" si="0"/>
        <v>1.488943918485689</v>
      </c>
      <c r="M25" s="92">
        <f t="shared" si="0"/>
        <v>1.6740128369329883</v>
      </c>
    </row>
    <row r="26" spans="1:13" x14ac:dyDescent="0.2">
      <c r="A26" s="83" t="s">
        <v>72</v>
      </c>
      <c r="B26" s="84">
        <v>298.27499999999998</v>
      </c>
      <c r="C26" s="84">
        <v>699.01900000000001</v>
      </c>
      <c r="D26" s="84">
        <v>584.82000000000005</v>
      </c>
      <c r="E26" s="84">
        <v>811.82399999999984</v>
      </c>
      <c r="F26" s="84">
        <v>1103.646</v>
      </c>
      <c r="H26" s="83" t="s">
        <v>72</v>
      </c>
      <c r="I26" s="85">
        <f t="shared" si="0"/>
        <v>0.30784798565033605</v>
      </c>
      <c r="J26" s="85">
        <f t="shared" si="0"/>
        <v>0.72594877974739291</v>
      </c>
      <c r="K26" s="85">
        <f t="shared" si="0"/>
        <v>0.57195996412679284</v>
      </c>
      <c r="L26" s="85">
        <f t="shared" si="0"/>
        <v>0.75152037880698186</v>
      </c>
      <c r="M26" s="85">
        <f t="shared" si="0"/>
        <v>0.97353463823309205</v>
      </c>
    </row>
    <row r="27" spans="1:13" x14ac:dyDescent="0.2">
      <c r="A27" s="77" t="s">
        <v>73</v>
      </c>
      <c r="B27" s="78">
        <v>37216.335000000006</v>
      </c>
      <c r="C27" s="78">
        <v>37616.306000000004</v>
      </c>
      <c r="D27" s="78">
        <v>39270.988999999994</v>
      </c>
      <c r="E27" s="78">
        <v>40950.080999999991</v>
      </c>
      <c r="F27" s="78">
        <v>42769.207999999999</v>
      </c>
      <c r="H27" s="77" t="s">
        <v>73</v>
      </c>
      <c r="I27" s="79">
        <f t="shared" si="0"/>
        <v>38.410774496817041</v>
      </c>
      <c r="J27" s="79">
        <f t="shared" si="0"/>
        <v>39.065478104750426</v>
      </c>
      <c r="K27" s="79">
        <f t="shared" si="0"/>
        <v>38.407430422461047</v>
      </c>
      <c r="L27" s="79">
        <f t="shared" si="0"/>
        <v>37.908241669741948</v>
      </c>
      <c r="M27" s="79">
        <f t="shared" si="0"/>
        <v>37.727047837618102</v>
      </c>
    </row>
    <row r="28" spans="1:13" x14ac:dyDescent="0.2">
      <c r="A28" s="80" t="s">
        <v>74</v>
      </c>
      <c r="B28" s="91">
        <v>34823.244000000006</v>
      </c>
      <c r="C28" s="91">
        <v>34812.557000000001</v>
      </c>
      <c r="D28" s="91">
        <v>36330.138999999996</v>
      </c>
      <c r="E28" s="91">
        <v>37919.168999999994</v>
      </c>
      <c r="F28" s="91">
        <v>38927.061999999998</v>
      </c>
      <c r="H28" s="80" t="s">
        <v>74</v>
      </c>
      <c r="I28" s="92">
        <f t="shared" si="0"/>
        <v>35.940878448445744</v>
      </c>
      <c r="J28" s="92">
        <f t="shared" si="0"/>
        <v>36.153714382637041</v>
      </c>
      <c r="K28" s="92">
        <f t="shared" si="0"/>
        <v>35.531248929861142</v>
      </c>
      <c r="L28" s="92">
        <f t="shared" si="0"/>
        <v>35.102470795302878</v>
      </c>
      <c r="M28" s="92">
        <f t="shared" si="0"/>
        <v>34.337861254104254</v>
      </c>
    </row>
    <row r="29" spans="1:13" x14ac:dyDescent="0.2">
      <c r="A29" s="83" t="s">
        <v>75</v>
      </c>
      <c r="B29" s="84">
        <v>8900.0930000000008</v>
      </c>
      <c r="C29" s="84">
        <v>9010.4710000000014</v>
      </c>
      <c r="D29" s="84">
        <v>9757.233000000002</v>
      </c>
      <c r="E29" s="84">
        <v>10131.898000000001</v>
      </c>
      <c r="F29" s="84">
        <v>10481.442000000001</v>
      </c>
      <c r="H29" s="83" t="s">
        <v>75</v>
      </c>
      <c r="I29" s="85">
        <f t="shared" si="0"/>
        <v>9.1857369948894707</v>
      </c>
      <c r="J29" s="85">
        <f t="shared" si="0"/>
        <v>9.3576003333232318</v>
      </c>
      <c r="K29" s="85">
        <f t="shared" si="0"/>
        <v>9.5426740478382399</v>
      </c>
      <c r="L29" s="85">
        <f t="shared" si="0"/>
        <v>9.3792839617869195</v>
      </c>
      <c r="M29" s="85">
        <f t="shared" si="0"/>
        <v>9.2457607291025727</v>
      </c>
    </row>
    <row r="30" spans="1:13" x14ac:dyDescent="0.2">
      <c r="A30" s="83" t="s">
        <v>76</v>
      </c>
      <c r="B30" s="84">
        <v>5429.8950000000004</v>
      </c>
      <c r="C30" s="84">
        <v>5276.3730000000005</v>
      </c>
      <c r="D30" s="84">
        <v>5124.2290000000003</v>
      </c>
      <c r="E30" s="84">
        <v>5465.3440000000001</v>
      </c>
      <c r="F30" s="84">
        <v>5551.375</v>
      </c>
      <c r="H30" s="83" t="s">
        <v>76</v>
      </c>
      <c r="I30" s="85">
        <f t="shared" si="0"/>
        <v>5.6041647407353343</v>
      </c>
      <c r="J30" s="85">
        <f t="shared" si="0"/>
        <v>5.4796458191295105</v>
      </c>
      <c r="K30" s="85">
        <f t="shared" si="0"/>
        <v>5.0115485705301994</v>
      </c>
      <c r="L30" s="85">
        <f t="shared" si="0"/>
        <v>5.0593692637695682</v>
      </c>
      <c r="M30" s="85">
        <f t="shared" si="0"/>
        <v>4.8969106509888425</v>
      </c>
    </row>
    <row r="31" spans="1:13" x14ac:dyDescent="0.2">
      <c r="A31" s="83" t="s">
        <v>77</v>
      </c>
      <c r="B31" s="84">
        <v>67.528000000000006</v>
      </c>
      <c r="C31" s="84">
        <v>67.528000000000006</v>
      </c>
      <c r="D31" s="84">
        <v>88.477999999999994</v>
      </c>
      <c r="E31" s="84">
        <v>86.266000000000005</v>
      </c>
      <c r="F31" s="84">
        <v>88.766000000000005</v>
      </c>
      <c r="H31" s="83" t="s">
        <v>77</v>
      </c>
      <c r="I31" s="85">
        <f t="shared" si="0"/>
        <v>6.969527709327264E-2</v>
      </c>
      <c r="J31" s="85">
        <f t="shared" si="0"/>
        <v>7.0129523230100965E-2</v>
      </c>
      <c r="K31" s="85">
        <f t="shared" si="0"/>
        <v>8.6532392370319705E-2</v>
      </c>
      <c r="L31" s="85">
        <f t="shared" si="0"/>
        <v>7.9858019716297024E-2</v>
      </c>
      <c r="M31" s="85">
        <f t="shared" si="0"/>
        <v>7.8301172384440898E-2</v>
      </c>
    </row>
    <row r="32" spans="1:13" x14ac:dyDescent="0.2">
      <c r="A32" s="83" t="s">
        <v>78</v>
      </c>
      <c r="B32" s="84">
        <v>454.98899999999998</v>
      </c>
      <c r="C32" s="84">
        <v>515.64499999999998</v>
      </c>
      <c r="D32" s="84">
        <v>521.73199999999997</v>
      </c>
      <c r="E32" s="84">
        <v>504.44399999999996</v>
      </c>
      <c r="F32" s="84">
        <v>465.10299999999995</v>
      </c>
      <c r="H32" s="83" t="s">
        <v>78</v>
      </c>
      <c r="I32" s="85">
        <f t="shared" si="0"/>
        <v>0.46959164242078871</v>
      </c>
      <c r="J32" s="85">
        <f t="shared" si="0"/>
        <v>0.53551027730697509</v>
      </c>
      <c r="K32" s="85">
        <f t="shared" si="0"/>
        <v>0.51025925242604531</v>
      </c>
      <c r="L32" s="85">
        <f t="shared" si="0"/>
        <v>0.46697307047698661</v>
      </c>
      <c r="M32" s="85">
        <f t="shared" si="0"/>
        <v>0.4102709390929028</v>
      </c>
    </row>
    <row r="33" spans="1:13" x14ac:dyDescent="0.2">
      <c r="A33" s="83" t="s">
        <v>79</v>
      </c>
      <c r="B33" s="84">
        <v>1124.79</v>
      </c>
      <c r="C33" s="84">
        <v>1121.723</v>
      </c>
      <c r="D33" s="84">
        <v>1079.4259999999999</v>
      </c>
      <c r="E33" s="84">
        <v>1079.819</v>
      </c>
      <c r="F33" s="84">
        <v>1126.885</v>
      </c>
      <c r="H33" s="83" t="s">
        <v>79</v>
      </c>
      <c r="I33" s="85">
        <f t="shared" si="0"/>
        <v>1.1608895676125774</v>
      </c>
      <c r="J33" s="85">
        <f t="shared" si="0"/>
        <v>1.1649374953536096</v>
      </c>
      <c r="K33" s="85">
        <f t="shared" si="0"/>
        <v>1.0556897100604072</v>
      </c>
      <c r="L33" s="85">
        <f t="shared" si="0"/>
        <v>0.99960826967788152</v>
      </c>
      <c r="M33" s="85">
        <f t="shared" si="0"/>
        <v>0.99403393914833016</v>
      </c>
    </row>
    <row r="34" spans="1:13" x14ac:dyDescent="0.2">
      <c r="A34" s="88" t="s">
        <v>44</v>
      </c>
      <c r="B34" s="84">
        <v>1124.79</v>
      </c>
      <c r="C34" s="84">
        <v>1121.723</v>
      </c>
      <c r="D34" s="84">
        <v>1079.4259999999999</v>
      </c>
      <c r="E34" s="84">
        <v>1079.819</v>
      </c>
      <c r="F34" s="84">
        <v>1126.885</v>
      </c>
      <c r="H34" s="88" t="s">
        <v>44</v>
      </c>
      <c r="I34" s="85">
        <f t="shared" si="0"/>
        <v>1.1608895676125774</v>
      </c>
      <c r="J34" s="85">
        <f t="shared" si="0"/>
        <v>1.1649374953536096</v>
      </c>
      <c r="K34" s="85">
        <f t="shared" si="0"/>
        <v>1.0556897100604072</v>
      </c>
      <c r="L34" s="85">
        <f t="shared" si="0"/>
        <v>0.99960826967788152</v>
      </c>
      <c r="M34" s="85">
        <f t="shared" si="0"/>
        <v>0.99403393914833016</v>
      </c>
    </row>
    <row r="35" spans="1:13" x14ac:dyDescent="0.2">
      <c r="A35" s="83" t="s">
        <v>80</v>
      </c>
      <c r="B35" s="84">
        <v>16959.148999999998</v>
      </c>
      <c r="C35" s="84">
        <v>17036.427</v>
      </c>
      <c r="D35" s="84">
        <v>17503.5</v>
      </c>
      <c r="E35" s="84">
        <v>18096.611000000001</v>
      </c>
      <c r="F35" s="84">
        <v>18729.39</v>
      </c>
      <c r="H35" s="83" t="s">
        <v>80</v>
      </c>
      <c r="I35" s="85">
        <f t="shared" si="0"/>
        <v>17.503444331552799</v>
      </c>
      <c r="J35" s="85">
        <f t="shared" si="0"/>
        <v>17.692757123777088</v>
      </c>
      <c r="K35" s="85">
        <f t="shared" si="0"/>
        <v>17.118602701845553</v>
      </c>
      <c r="L35" s="85">
        <f t="shared" si="0"/>
        <v>16.752364987783803</v>
      </c>
      <c r="M35" s="85">
        <f t="shared" si="0"/>
        <v>16.521339195699067</v>
      </c>
    </row>
    <row r="36" spans="1:13" x14ac:dyDescent="0.2">
      <c r="A36" s="88" t="s">
        <v>81</v>
      </c>
      <c r="B36" s="84">
        <v>12200.647999999999</v>
      </c>
      <c r="C36" s="84">
        <v>12277.925999999999</v>
      </c>
      <c r="D36" s="84">
        <v>12576.5</v>
      </c>
      <c r="E36" s="84">
        <v>12928.611000000001</v>
      </c>
      <c r="F36" s="84">
        <v>13319.390000000001</v>
      </c>
      <c r="H36" s="88" t="s">
        <v>81</v>
      </c>
      <c r="I36" s="85">
        <f t="shared" si="0"/>
        <v>12.592221642540613</v>
      </c>
      <c r="J36" s="85">
        <f t="shared" si="0"/>
        <v>12.7509343773614</v>
      </c>
      <c r="K36" s="85">
        <f t="shared" si="0"/>
        <v>12.299946118191254</v>
      </c>
      <c r="L36" s="85">
        <f t="shared" si="0"/>
        <v>11.968252522921365</v>
      </c>
      <c r="M36" s="85">
        <f t="shared" si="0"/>
        <v>11.749136521253615</v>
      </c>
    </row>
    <row r="37" spans="1:13" x14ac:dyDescent="0.2">
      <c r="A37" s="93" t="s">
        <v>82</v>
      </c>
      <c r="B37" s="84">
        <v>51.896000000000001</v>
      </c>
      <c r="C37" s="84">
        <v>65.183000000000007</v>
      </c>
      <c r="D37" s="84">
        <v>69.465000000000003</v>
      </c>
      <c r="E37" s="84">
        <v>70.376999999999995</v>
      </c>
      <c r="F37" s="84">
        <v>70.619</v>
      </c>
      <c r="H37" s="93" t="s">
        <v>82</v>
      </c>
      <c r="I37" s="85">
        <f t="shared" si="0"/>
        <v>5.3561575939350743E-2</v>
      </c>
      <c r="J37" s="85">
        <f t="shared" si="0"/>
        <v>6.7694181860971342E-2</v>
      </c>
      <c r="K37" s="85">
        <f t="shared" si="0"/>
        <v>6.7937483171005883E-2</v>
      </c>
      <c r="L37" s="85">
        <f t="shared" si="0"/>
        <v>6.5149280754571146E-2</v>
      </c>
      <c r="M37" s="85">
        <f t="shared" si="0"/>
        <v>6.2293563894022845E-2</v>
      </c>
    </row>
    <row r="38" spans="1:13" x14ac:dyDescent="0.2">
      <c r="A38" s="93" t="s">
        <v>83</v>
      </c>
      <c r="B38" s="84">
        <v>697.47799999999995</v>
      </c>
      <c r="C38" s="84">
        <v>715.16399999999999</v>
      </c>
      <c r="D38" s="84">
        <v>731.96799999999996</v>
      </c>
      <c r="E38" s="84">
        <v>774.95</v>
      </c>
      <c r="F38" s="84">
        <v>840.24199999999996</v>
      </c>
      <c r="H38" s="93" t="s">
        <v>83</v>
      </c>
      <c r="I38" s="85">
        <f t="shared" si="0"/>
        <v>0.71986320454421293</v>
      </c>
      <c r="J38" s="85">
        <f t="shared" si="0"/>
        <v>0.74271576755319169</v>
      </c>
      <c r="K38" s="85">
        <f t="shared" si="0"/>
        <v>0.71587221883991692</v>
      </c>
      <c r="L38" s="85">
        <f t="shared" si="0"/>
        <v>0.71738544014031458</v>
      </c>
      <c r="M38" s="85">
        <f t="shared" si="0"/>
        <v>0.74118394077290151</v>
      </c>
    </row>
    <row r="39" spans="1:13" x14ac:dyDescent="0.2">
      <c r="A39" s="93" t="s">
        <v>84</v>
      </c>
      <c r="B39" s="84">
        <v>7735.0169999999998</v>
      </c>
      <c r="C39" s="84">
        <v>7733.576</v>
      </c>
      <c r="D39" s="84">
        <v>8004.098</v>
      </c>
      <c r="E39" s="84">
        <v>8258.8009999999995</v>
      </c>
      <c r="F39" s="84">
        <v>8512.5349999999999</v>
      </c>
      <c r="H39" s="93" t="s">
        <v>84</v>
      </c>
      <c r="I39" s="85">
        <f t="shared" si="0"/>
        <v>7.9832684684304951</v>
      </c>
      <c r="J39" s="85">
        <f t="shared" si="0"/>
        <v>8.0315128205152124</v>
      </c>
      <c r="K39" s="85">
        <f t="shared" si="0"/>
        <v>7.8280900190611362</v>
      </c>
      <c r="L39" s="85">
        <f t="shared" si="0"/>
        <v>7.6453236859362148</v>
      </c>
      <c r="M39" s="85">
        <f t="shared" si="0"/>
        <v>7.5089726974696003</v>
      </c>
    </row>
    <row r="40" spans="1:13" x14ac:dyDescent="0.2">
      <c r="A40" s="93" t="s">
        <v>85</v>
      </c>
      <c r="B40" s="84">
        <v>165.24799999999999</v>
      </c>
      <c r="C40" s="84">
        <v>177.56699999999998</v>
      </c>
      <c r="D40" s="84">
        <v>171.18899999999999</v>
      </c>
      <c r="E40" s="84">
        <v>175.45</v>
      </c>
      <c r="F40" s="84">
        <v>181.755</v>
      </c>
      <c r="H40" s="93" t="s">
        <v>85</v>
      </c>
      <c r="I40" s="85">
        <f t="shared" si="0"/>
        <v>0.17055155119519483</v>
      </c>
      <c r="J40" s="85">
        <f t="shared" si="0"/>
        <v>0.18440778716087158</v>
      </c>
      <c r="K40" s="85">
        <f t="shared" si="0"/>
        <v>0.1674245995330213</v>
      </c>
      <c r="L40" s="85">
        <f t="shared" si="0"/>
        <v>0.16241728559599738</v>
      </c>
      <c r="M40" s="85">
        <f t="shared" si="0"/>
        <v>0.16032748559959956</v>
      </c>
    </row>
    <row r="41" spans="1:13" x14ac:dyDescent="0.2">
      <c r="A41" s="93" t="s">
        <v>86</v>
      </c>
      <c r="B41" s="84">
        <v>1457.03</v>
      </c>
      <c r="C41" s="84">
        <v>1435.309</v>
      </c>
      <c r="D41" s="84">
        <v>1554.239</v>
      </c>
      <c r="E41" s="84">
        <v>1576.672</v>
      </c>
      <c r="F41" s="84">
        <v>1605.376</v>
      </c>
      <c r="H41" s="93" t="s">
        <v>86</v>
      </c>
      <c r="I41" s="85">
        <f t="shared" si="0"/>
        <v>1.5037926428031487</v>
      </c>
      <c r="J41" s="85">
        <f t="shared" si="0"/>
        <v>1.4906044286499376</v>
      </c>
      <c r="K41" s="85">
        <f t="shared" si="0"/>
        <v>1.5200616987867417</v>
      </c>
      <c r="L41" s="85">
        <f t="shared" si="0"/>
        <v>1.4595542121129232</v>
      </c>
      <c r="M41" s="85">
        <f t="shared" si="0"/>
        <v>1.4161145361720049</v>
      </c>
    </row>
    <row r="42" spans="1:13" x14ac:dyDescent="0.2">
      <c r="A42" s="93" t="s">
        <v>87</v>
      </c>
      <c r="B42" s="84">
        <v>1406.134</v>
      </c>
      <c r="C42" s="84">
        <v>1406.134</v>
      </c>
      <c r="D42" s="84">
        <v>1278.2619999999999</v>
      </c>
      <c r="E42" s="84">
        <v>1297.4739999999999</v>
      </c>
      <c r="F42" s="84">
        <v>1324.431</v>
      </c>
      <c r="H42" s="93" t="s">
        <v>87</v>
      </c>
      <c r="I42" s="85">
        <f t="shared" si="0"/>
        <v>1.451263161359315</v>
      </c>
      <c r="J42" s="85">
        <f t="shared" si="0"/>
        <v>1.4603054587376316</v>
      </c>
      <c r="K42" s="85">
        <f t="shared" si="0"/>
        <v>1.2501533594347702</v>
      </c>
      <c r="L42" s="85">
        <f t="shared" si="0"/>
        <v>1.20109549849747</v>
      </c>
      <c r="M42" s="85">
        <f t="shared" si="0"/>
        <v>1.1682907874895505</v>
      </c>
    </row>
    <row r="43" spans="1:13" x14ac:dyDescent="0.2">
      <c r="A43" s="88" t="s">
        <v>88</v>
      </c>
      <c r="B43" s="84">
        <v>4758.5010000000002</v>
      </c>
      <c r="C43" s="84">
        <v>4758.5010000000002</v>
      </c>
      <c r="D43" s="84">
        <v>4927</v>
      </c>
      <c r="E43" s="84">
        <v>5168</v>
      </c>
      <c r="F43" s="84">
        <v>5410</v>
      </c>
      <c r="H43" s="88" t="s">
        <v>88</v>
      </c>
      <c r="I43" s="85">
        <f t="shared" si="0"/>
        <v>4.9112226890121864</v>
      </c>
      <c r="J43" s="85">
        <f t="shared" si="0"/>
        <v>4.9418227464156894</v>
      </c>
      <c r="K43" s="85">
        <f t="shared" si="0"/>
        <v>4.8186565836542998</v>
      </c>
      <c r="L43" s="85">
        <f t="shared" si="0"/>
        <v>4.7841124648624369</v>
      </c>
      <c r="M43" s="85">
        <f t="shared" si="0"/>
        <v>4.7722026744454551</v>
      </c>
    </row>
    <row r="44" spans="1:13" x14ac:dyDescent="0.2">
      <c r="A44" s="83" t="s">
        <v>89</v>
      </c>
      <c r="B44" s="84">
        <v>1886.8000000000002</v>
      </c>
      <c r="C44" s="84">
        <v>1784.3900000000003</v>
      </c>
      <c r="D44" s="84">
        <v>2255.5409999999997</v>
      </c>
      <c r="E44" s="84">
        <v>2554.7869999999998</v>
      </c>
      <c r="F44" s="84">
        <v>2484.1009999999997</v>
      </c>
      <c r="H44" s="83" t="s">
        <v>89</v>
      </c>
      <c r="I44" s="85">
        <f t="shared" si="0"/>
        <v>1.9473558941414943</v>
      </c>
      <c r="J44" s="85">
        <f t="shared" si="0"/>
        <v>1.8531338105165249</v>
      </c>
      <c r="K44" s="85">
        <f t="shared" si="0"/>
        <v>2.2059422547903802</v>
      </c>
      <c r="L44" s="85">
        <f t="shared" si="0"/>
        <v>2.3650132220914299</v>
      </c>
      <c r="M44" s="85">
        <f t="shared" si="0"/>
        <v>2.1912446276881008</v>
      </c>
    </row>
    <row r="45" spans="1:13" x14ac:dyDescent="0.2">
      <c r="A45" s="88" t="s">
        <v>90</v>
      </c>
      <c r="B45" s="84">
        <v>839.66800000000001</v>
      </c>
      <c r="C45" s="84">
        <v>839.66800000000001</v>
      </c>
      <c r="D45" s="84">
        <v>888.2940000000001</v>
      </c>
      <c r="E45" s="84">
        <v>887.42400000000009</v>
      </c>
      <c r="F45" s="84">
        <v>872.01600000000008</v>
      </c>
      <c r="H45" s="88" t="s">
        <v>90</v>
      </c>
      <c r="I45" s="85">
        <f t="shared" si="0"/>
        <v>0.86661672086177666</v>
      </c>
      <c r="J45" s="85">
        <f t="shared" si="0"/>
        <v>0.87201629711486239</v>
      </c>
      <c r="K45" s="85">
        <f t="shared" si="0"/>
        <v>0.86876065178011241</v>
      </c>
      <c r="L45" s="85">
        <f t="shared" si="0"/>
        <v>0.82150468653600683</v>
      </c>
      <c r="M45" s="85">
        <f t="shared" si="0"/>
        <v>0.76921203093516222</v>
      </c>
    </row>
    <row r="46" spans="1:13" x14ac:dyDescent="0.2">
      <c r="A46" s="80" t="s">
        <v>91</v>
      </c>
      <c r="B46" s="91">
        <v>2393.0910000000003</v>
      </c>
      <c r="C46" s="91">
        <v>2803.7490000000003</v>
      </c>
      <c r="D46" s="91">
        <v>2940.8500000000004</v>
      </c>
      <c r="E46" s="91">
        <v>3030.9119999999994</v>
      </c>
      <c r="F46" s="91">
        <v>3842.1459999999997</v>
      </c>
      <c r="H46" s="80" t="s">
        <v>91</v>
      </c>
      <c r="I46" s="92">
        <f t="shared" si="0"/>
        <v>2.4698960483712966</v>
      </c>
      <c r="J46" s="92">
        <f t="shared" si="0"/>
        <v>2.9117637221133807</v>
      </c>
      <c r="K46" s="92">
        <f t="shared" si="0"/>
        <v>2.8761814925999087</v>
      </c>
      <c r="L46" s="92">
        <f t="shared" si="0"/>
        <v>2.8057708744390739</v>
      </c>
      <c r="M46" s="92">
        <f t="shared" si="0"/>
        <v>3.3891865835138457</v>
      </c>
    </row>
    <row r="47" spans="1:13" x14ac:dyDescent="0.2">
      <c r="A47" s="83" t="s">
        <v>92</v>
      </c>
      <c r="B47" s="84">
        <v>2199.0110000000004</v>
      </c>
      <c r="C47" s="84">
        <v>2554.7700000000004</v>
      </c>
      <c r="D47" s="84">
        <v>2804.9050000000002</v>
      </c>
      <c r="E47" s="84">
        <v>2921.8519999999994</v>
      </c>
      <c r="F47" s="84">
        <v>3711.4129999999996</v>
      </c>
      <c r="H47" s="83" t="s">
        <v>92</v>
      </c>
      <c r="I47" s="85">
        <f t="shared" si="0"/>
        <v>2.2695871486813557</v>
      </c>
      <c r="J47" s="85">
        <f t="shared" si="0"/>
        <v>2.6531927802180588</v>
      </c>
      <c r="K47" s="85">
        <f t="shared" si="0"/>
        <v>2.7432258869037685</v>
      </c>
      <c r="L47" s="85">
        <f t="shared" si="0"/>
        <v>2.7048120305114622</v>
      </c>
      <c r="M47" s="85">
        <f t="shared" si="0"/>
        <v>3.2738659971481745</v>
      </c>
    </row>
    <row r="48" spans="1:13" x14ac:dyDescent="0.2">
      <c r="A48" s="83" t="s">
        <v>93</v>
      </c>
      <c r="B48" s="84">
        <v>194.08</v>
      </c>
      <c r="C48" s="84">
        <v>248.97900000000001</v>
      </c>
      <c r="D48" s="84">
        <v>135.94499999999999</v>
      </c>
      <c r="E48" s="84">
        <v>109.05999999999999</v>
      </c>
      <c r="F48" s="84">
        <v>130.733</v>
      </c>
      <c r="H48" s="83" t="s">
        <v>93</v>
      </c>
      <c r="I48" s="85">
        <f t="shared" si="0"/>
        <v>0.20030889968994128</v>
      </c>
      <c r="J48" s="85">
        <f t="shared" si="0"/>
        <v>0.25857094189532209</v>
      </c>
      <c r="K48" s="85">
        <f t="shared" si="0"/>
        <v>0.1329556056961404</v>
      </c>
      <c r="L48" s="85">
        <f t="shared" si="0"/>
        <v>0.1009588439276117</v>
      </c>
      <c r="M48" s="85">
        <f t="shared" si="0"/>
        <v>0.11532058636567054</v>
      </c>
    </row>
    <row r="49" spans="1:13" x14ac:dyDescent="0.2">
      <c r="A49" s="94" t="s">
        <v>94</v>
      </c>
      <c r="B49" s="95">
        <v>0</v>
      </c>
      <c r="C49" s="95">
        <v>0</v>
      </c>
      <c r="D49" s="95">
        <v>0</v>
      </c>
      <c r="E49" s="95">
        <v>0</v>
      </c>
      <c r="F49" s="95">
        <v>3.3333333703922108E-4</v>
      </c>
      <c r="H49" s="94" t="s">
        <v>94</v>
      </c>
      <c r="I49" s="96">
        <f t="shared" si="0"/>
        <v>0</v>
      </c>
      <c r="J49" s="96">
        <f t="shared" si="0"/>
        <v>0</v>
      </c>
      <c r="K49" s="96">
        <f t="shared" si="0"/>
        <v>0</v>
      </c>
      <c r="L49" s="96">
        <f t="shared" si="0"/>
        <v>0</v>
      </c>
      <c r="M49" s="96">
        <f t="shared" si="0"/>
        <v>2.9403590434388153E-7</v>
      </c>
    </row>
    <row r="50" spans="1:13" x14ac:dyDescent="0.2">
      <c r="B50" s="97"/>
      <c r="C50" s="97"/>
      <c r="D50" s="97"/>
      <c r="E50" s="97"/>
      <c r="F50" s="98" t="s">
        <v>11</v>
      </c>
      <c r="I50" s="97"/>
      <c r="J50" s="97"/>
      <c r="K50" s="97"/>
      <c r="L50" s="97"/>
      <c r="M50" s="98" t="s">
        <v>11</v>
      </c>
    </row>
    <row r="51" spans="1:13" x14ac:dyDescent="0.2">
      <c r="A51" s="10" t="s">
        <v>371</v>
      </c>
      <c r="B51" s="99"/>
      <c r="C51" s="99"/>
      <c r="D51" s="99"/>
      <c r="E51" s="99"/>
      <c r="F51" s="99"/>
      <c r="H51" s="10"/>
      <c r="I51" s="99"/>
      <c r="J51" s="99"/>
      <c r="K51" s="99"/>
      <c r="L51" s="99"/>
      <c r="M51" s="99"/>
    </row>
    <row r="53" spans="1:13" x14ac:dyDescent="0.2">
      <c r="A53" s="100" t="s">
        <v>95</v>
      </c>
      <c r="B53" s="101">
        <v>96890.353000000003</v>
      </c>
      <c r="C53" s="101">
        <v>96290.402229649917</v>
      </c>
      <c r="D53" s="101">
        <v>102248.41539264738</v>
      </c>
      <c r="E53" s="101">
        <v>108024.21636107173</v>
      </c>
      <c r="F53" s="101">
        <v>113364.84154308596</v>
      </c>
      <c r="H53" s="100"/>
    </row>
    <row r="56" spans="1:13" x14ac:dyDescent="0.2">
      <c r="B56" s="102"/>
      <c r="C56" s="102"/>
      <c r="D56" s="102"/>
      <c r="E56" s="102"/>
      <c r="F56" s="102"/>
    </row>
  </sheetData>
  <mergeCells count="1">
    <mergeCell ref="D1:F1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7"/>
  <sheetViews>
    <sheetView showGridLines="0" workbookViewId="0">
      <selection sqref="A1:E1"/>
    </sheetView>
  </sheetViews>
  <sheetFormatPr defaultRowHeight="12.75" x14ac:dyDescent="0.2"/>
  <cols>
    <col min="1" max="1" width="52.5703125" customWidth="1"/>
    <col min="2" max="2" width="10.28515625" bestFit="1" customWidth="1"/>
    <col min="3" max="4" width="10.28515625" customWidth="1"/>
    <col min="5" max="5" width="10.42578125" customWidth="1"/>
  </cols>
  <sheetData>
    <row r="1" spans="1:5" ht="12.75" customHeight="1" x14ac:dyDescent="0.2">
      <c r="A1" s="659" t="s">
        <v>377</v>
      </c>
      <c r="B1" s="659"/>
      <c r="C1" s="659"/>
      <c r="D1" s="659"/>
      <c r="E1" s="659"/>
    </row>
    <row r="2" spans="1:5" x14ac:dyDescent="0.2">
      <c r="A2" s="267"/>
      <c r="B2" s="352" t="s">
        <v>8</v>
      </c>
      <c r="C2" s="352" t="s">
        <v>9</v>
      </c>
      <c r="D2" s="352" t="s">
        <v>10</v>
      </c>
      <c r="E2" s="352" t="s">
        <v>349</v>
      </c>
    </row>
    <row r="3" spans="1:5" x14ac:dyDescent="0.2">
      <c r="A3" s="136" t="s">
        <v>253</v>
      </c>
      <c r="B3" s="272">
        <v>37616.306000000004</v>
      </c>
      <c r="C3" s="273">
        <v>39270.988999999994</v>
      </c>
      <c r="D3" s="272">
        <v>40950.080999999991</v>
      </c>
      <c r="E3" s="272">
        <v>42769.207999999999</v>
      </c>
    </row>
    <row r="4" spans="1:5" x14ac:dyDescent="0.2">
      <c r="A4" s="287" t="s">
        <v>254</v>
      </c>
      <c r="B4" s="274">
        <v>699.01800000000003</v>
      </c>
      <c r="C4" s="275">
        <v>584.82000000000005</v>
      </c>
      <c r="D4" s="274">
        <v>811.82399999999984</v>
      </c>
      <c r="E4" s="274">
        <v>1103.646</v>
      </c>
    </row>
    <row r="5" spans="1:5" x14ac:dyDescent="0.2">
      <c r="A5" s="287" t="s">
        <v>255</v>
      </c>
      <c r="B5" s="274">
        <v>277.78699999999998</v>
      </c>
      <c r="C5" s="275">
        <v>271.28399999999999</v>
      </c>
      <c r="D5" s="274">
        <v>361.798</v>
      </c>
      <c r="E5" s="274">
        <v>358.279</v>
      </c>
    </row>
    <row r="6" spans="1:5" x14ac:dyDescent="0.2">
      <c r="A6" s="287" t="s">
        <v>256</v>
      </c>
      <c r="B6" s="274">
        <v>1121.723</v>
      </c>
      <c r="C6" s="275">
        <v>1079.4259999999999</v>
      </c>
      <c r="D6" s="274">
        <v>1079.819</v>
      </c>
      <c r="E6" s="274">
        <v>1126.885</v>
      </c>
    </row>
    <row r="7" spans="1:5" x14ac:dyDescent="0.2">
      <c r="A7" s="287" t="s">
        <v>257</v>
      </c>
      <c r="B7" s="274">
        <v>1406.134</v>
      </c>
      <c r="C7" s="275">
        <v>1278.2619999999999</v>
      </c>
      <c r="D7" s="274">
        <v>1297.4739999999999</v>
      </c>
      <c r="E7" s="274">
        <v>1324.431</v>
      </c>
    </row>
    <row r="8" spans="1:5" x14ac:dyDescent="0.2">
      <c r="A8" s="287" t="s">
        <v>258</v>
      </c>
      <c r="B8" s="274">
        <v>839.66800000000001</v>
      </c>
      <c r="C8" s="275">
        <v>888.2940000000001</v>
      </c>
      <c r="D8" s="274">
        <v>887.42400000000009</v>
      </c>
      <c r="E8" s="274">
        <v>872.01600000000008</v>
      </c>
    </row>
    <row r="9" spans="1:5" x14ac:dyDescent="0.2">
      <c r="A9" s="281" t="s">
        <v>259</v>
      </c>
      <c r="B9" s="282">
        <v>33271.976000000002</v>
      </c>
      <c r="C9" s="283">
        <v>35168.903999999995</v>
      </c>
      <c r="D9" s="282">
        <v>36511.740999999995</v>
      </c>
      <c r="E9" s="282">
        <v>37983.950000000004</v>
      </c>
    </row>
    <row r="10" spans="1:5" x14ac:dyDescent="0.2">
      <c r="A10" s="278" t="s">
        <v>260</v>
      </c>
      <c r="B10" s="279">
        <v>15982.121000000003</v>
      </c>
      <c r="C10" s="280">
        <v>16915.103999999999</v>
      </c>
      <c r="D10" s="279">
        <v>17493.377</v>
      </c>
      <c r="E10" s="279">
        <v>17943.709000000006</v>
      </c>
    </row>
    <row r="11" spans="1:5" x14ac:dyDescent="0.2">
      <c r="A11" s="268" t="s">
        <v>261</v>
      </c>
      <c r="B11" s="276"/>
      <c r="C11" s="270">
        <v>5.8376669779937052</v>
      </c>
      <c r="D11" s="271">
        <v>3.4186783598847637</v>
      </c>
      <c r="E11" s="271">
        <v>2.5742999764997165</v>
      </c>
    </row>
    <row r="12" spans="1:5" x14ac:dyDescent="0.2">
      <c r="A12" s="287" t="s">
        <v>75</v>
      </c>
      <c r="B12" s="274">
        <v>8906.7180000000008</v>
      </c>
      <c r="C12" s="275">
        <v>9733.1850000000013</v>
      </c>
      <c r="D12" s="274">
        <v>10084.740000000002</v>
      </c>
      <c r="E12" s="274">
        <v>10434.284000000001</v>
      </c>
    </row>
    <row r="13" spans="1:5" x14ac:dyDescent="0.2">
      <c r="A13" s="289" t="s">
        <v>262</v>
      </c>
      <c r="B13" s="274">
        <v>6495.1270000000004</v>
      </c>
      <c r="C13" s="275">
        <v>7140.4480000000003</v>
      </c>
      <c r="D13" s="274">
        <v>7401.027</v>
      </c>
      <c r="E13" s="274">
        <v>7656.7740000000003</v>
      </c>
    </row>
    <row r="14" spans="1:5" x14ac:dyDescent="0.2">
      <c r="A14" s="289" t="s">
        <v>263</v>
      </c>
      <c r="B14" s="274">
        <v>2411.5910000000013</v>
      </c>
      <c r="C14" s="275">
        <v>2592.7370000000014</v>
      </c>
      <c r="D14" s="274">
        <v>2683.7130000000011</v>
      </c>
      <c r="E14" s="274">
        <v>2777.5100000000007</v>
      </c>
    </row>
    <row r="15" spans="1:5" x14ac:dyDescent="0.2">
      <c r="A15" s="287" t="s">
        <v>76</v>
      </c>
      <c r="B15" s="274">
        <v>4941.4100000000008</v>
      </c>
      <c r="C15" s="275">
        <v>4577.5929999999998</v>
      </c>
      <c r="D15" s="274">
        <v>4526.7110000000002</v>
      </c>
      <c r="E15" s="274">
        <v>4665.7070000000003</v>
      </c>
    </row>
    <row r="16" spans="1:5" x14ac:dyDescent="0.2">
      <c r="A16" s="287" t="s">
        <v>77</v>
      </c>
      <c r="B16" s="274">
        <v>67.528000000000006</v>
      </c>
      <c r="C16" s="275">
        <v>88.477999999999994</v>
      </c>
      <c r="D16" s="274">
        <v>86.266000000000005</v>
      </c>
      <c r="E16" s="274">
        <v>88.766000000000005</v>
      </c>
    </row>
    <row r="17" spans="1:5" x14ac:dyDescent="0.2">
      <c r="A17" s="287" t="s">
        <v>78</v>
      </c>
      <c r="B17" s="274">
        <v>447.06299999999999</v>
      </c>
      <c r="C17" s="275">
        <v>457.37599999999998</v>
      </c>
      <c r="D17" s="274">
        <v>458.73299999999995</v>
      </c>
      <c r="E17" s="274">
        <v>464.38099999999991</v>
      </c>
    </row>
    <row r="18" spans="1:5" x14ac:dyDescent="0.2">
      <c r="A18" s="289" t="s">
        <v>264</v>
      </c>
      <c r="B18" s="274">
        <v>138.70499999999998</v>
      </c>
      <c r="C18" s="275">
        <v>155.00799999999998</v>
      </c>
      <c r="D18" s="274">
        <v>159.82400000000001</v>
      </c>
      <c r="E18" s="274">
        <v>164.27199999999999</v>
      </c>
    </row>
    <row r="19" spans="1:5" x14ac:dyDescent="0.2">
      <c r="A19" s="289" t="s">
        <v>265</v>
      </c>
      <c r="B19" s="274">
        <v>186.64099999999999</v>
      </c>
      <c r="C19" s="275">
        <v>187.74100000000001</v>
      </c>
      <c r="D19" s="274">
        <v>189.84100000000001</v>
      </c>
      <c r="E19" s="274">
        <v>191.041</v>
      </c>
    </row>
    <row r="20" spans="1:5" x14ac:dyDescent="0.2">
      <c r="A20" s="290" t="s">
        <v>266</v>
      </c>
      <c r="B20" s="274">
        <v>8.5410000000000004</v>
      </c>
      <c r="C20" s="275">
        <v>8.5410000000000004</v>
      </c>
      <c r="D20" s="274">
        <v>8.5410000000000004</v>
      </c>
      <c r="E20" s="274">
        <v>8.5410000000000004</v>
      </c>
    </row>
    <row r="21" spans="1:5" x14ac:dyDescent="0.2">
      <c r="A21" s="290" t="s">
        <v>267</v>
      </c>
      <c r="B21" s="274">
        <v>172.1</v>
      </c>
      <c r="C21" s="275">
        <v>173.2</v>
      </c>
      <c r="D21" s="274">
        <v>175.3</v>
      </c>
      <c r="E21" s="274">
        <v>176.5</v>
      </c>
    </row>
    <row r="22" spans="1:5" x14ac:dyDescent="0.2">
      <c r="A22" s="289" t="s">
        <v>162</v>
      </c>
      <c r="B22" s="274">
        <v>121.71700000000001</v>
      </c>
      <c r="C22" s="275">
        <v>114.62699999999998</v>
      </c>
      <c r="D22" s="274">
        <v>109.06799999999993</v>
      </c>
      <c r="E22" s="274">
        <v>109.06799999999993</v>
      </c>
    </row>
    <row r="23" spans="1:5" x14ac:dyDescent="0.2">
      <c r="A23" s="287" t="s">
        <v>80</v>
      </c>
      <c r="B23" s="274">
        <v>744.99300000000221</v>
      </c>
      <c r="C23" s="275">
        <v>767.27899999999681</v>
      </c>
      <c r="D23" s="274">
        <v>774.88700000000063</v>
      </c>
      <c r="E23" s="274">
        <v>784.43200000000434</v>
      </c>
    </row>
    <row r="24" spans="1:5" x14ac:dyDescent="0.2">
      <c r="A24" s="288" t="s">
        <v>89</v>
      </c>
      <c r="B24" s="284">
        <v>874.40900000000033</v>
      </c>
      <c r="C24" s="285">
        <v>1291.1929999999995</v>
      </c>
      <c r="D24" s="284">
        <v>1562.04</v>
      </c>
      <c r="E24" s="284">
        <v>1506.1389999999994</v>
      </c>
    </row>
    <row r="25" spans="1:5" x14ac:dyDescent="0.2">
      <c r="A25" s="268" t="s">
        <v>268</v>
      </c>
      <c r="B25" s="277">
        <v>14928.055999999999</v>
      </c>
      <c r="C25" s="280">
        <v>15508.280999999999</v>
      </c>
      <c r="D25" s="277">
        <v>16077.778</v>
      </c>
      <c r="E25" s="277">
        <v>16678.916999999998</v>
      </c>
    </row>
    <row r="26" spans="1:5" x14ac:dyDescent="0.2">
      <c r="A26" s="268" t="s">
        <v>261</v>
      </c>
      <c r="B26" s="276"/>
      <c r="C26" s="270">
        <v>3.8868088383376964</v>
      </c>
      <c r="D26" s="271">
        <v>3.6722122845207705</v>
      </c>
      <c r="E26" s="271">
        <v>3.7389432793511368</v>
      </c>
    </row>
    <row r="27" spans="1:5" x14ac:dyDescent="0.2">
      <c r="A27" s="287" t="s">
        <v>80</v>
      </c>
      <c r="B27" s="274">
        <v>14859.445999999998</v>
      </c>
      <c r="C27" s="275">
        <v>15435.178</v>
      </c>
      <c r="D27" s="274">
        <v>15999.334000000001</v>
      </c>
      <c r="E27" s="274">
        <v>16594.614999999998</v>
      </c>
    </row>
    <row r="28" spans="1:5" x14ac:dyDescent="0.2">
      <c r="A28" s="289" t="s">
        <v>269</v>
      </c>
      <c r="B28" s="274">
        <v>10100.944999999998</v>
      </c>
      <c r="C28" s="275">
        <v>10508.178</v>
      </c>
      <c r="D28" s="274">
        <v>10831.334000000001</v>
      </c>
      <c r="E28" s="274">
        <v>11184.615</v>
      </c>
    </row>
    <row r="29" spans="1:5" x14ac:dyDescent="0.2">
      <c r="A29" s="290" t="s">
        <v>270</v>
      </c>
      <c r="B29" s="274">
        <v>39.329000000000008</v>
      </c>
      <c r="C29" s="275">
        <v>46.684000000000005</v>
      </c>
      <c r="D29" s="274">
        <v>45.460999999999999</v>
      </c>
      <c r="E29" s="274">
        <v>44.707000000000001</v>
      </c>
    </row>
    <row r="30" spans="1:5" x14ac:dyDescent="0.2">
      <c r="A30" s="290" t="s">
        <v>271</v>
      </c>
      <c r="B30" s="274">
        <v>715.16399999999999</v>
      </c>
      <c r="C30" s="275">
        <v>731.96799999999996</v>
      </c>
      <c r="D30" s="274">
        <v>774.95</v>
      </c>
      <c r="E30" s="274">
        <v>840.24199999999996</v>
      </c>
    </row>
    <row r="31" spans="1:5" x14ac:dyDescent="0.2">
      <c r="A31" s="290" t="s">
        <v>272</v>
      </c>
      <c r="B31" s="274">
        <v>7733.576</v>
      </c>
      <c r="C31" s="275">
        <v>8004.098</v>
      </c>
      <c r="D31" s="274">
        <v>8258.8009999999995</v>
      </c>
      <c r="E31" s="274">
        <v>8512.5349999999999</v>
      </c>
    </row>
    <row r="32" spans="1:5" x14ac:dyDescent="0.2">
      <c r="A32" s="290" t="s">
        <v>273</v>
      </c>
      <c r="B32" s="274">
        <v>177.56699999999998</v>
      </c>
      <c r="C32" s="275">
        <v>171.18899999999999</v>
      </c>
      <c r="D32" s="274">
        <v>175.45</v>
      </c>
      <c r="E32" s="274">
        <v>181.755</v>
      </c>
    </row>
    <row r="33" spans="1:5" x14ac:dyDescent="0.2">
      <c r="A33" s="290" t="s">
        <v>274</v>
      </c>
      <c r="B33" s="274">
        <v>1435.309</v>
      </c>
      <c r="C33" s="275">
        <v>1554.239</v>
      </c>
      <c r="D33" s="274">
        <v>1576.672</v>
      </c>
      <c r="E33" s="274">
        <v>1605.376</v>
      </c>
    </row>
    <row r="34" spans="1:5" x14ac:dyDescent="0.2">
      <c r="A34" s="291" t="s">
        <v>275</v>
      </c>
      <c r="B34" s="274">
        <v>312.58600000000001</v>
      </c>
      <c r="C34" s="275">
        <v>323.64100000000002</v>
      </c>
      <c r="D34" s="274">
        <v>331.28800000000001</v>
      </c>
      <c r="E34" s="274">
        <v>338.79300000000001</v>
      </c>
    </row>
    <row r="35" spans="1:5" x14ac:dyDescent="0.2">
      <c r="A35" s="291" t="s">
        <v>276</v>
      </c>
      <c r="B35" s="274">
        <v>45.081000000000003</v>
      </c>
      <c r="C35" s="275">
        <v>45.911000000000001</v>
      </c>
      <c r="D35" s="274">
        <v>46.031999999999996</v>
      </c>
      <c r="E35" s="274">
        <v>46.073</v>
      </c>
    </row>
    <row r="36" spans="1:5" x14ac:dyDescent="0.2">
      <c r="A36" s="291" t="s">
        <v>277</v>
      </c>
      <c r="B36" s="274">
        <v>382.04700000000003</v>
      </c>
      <c r="C36" s="275">
        <v>391.91400000000004</v>
      </c>
      <c r="D36" s="274">
        <v>401.39</v>
      </c>
      <c r="E36" s="274">
        <v>411.101</v>
      </c>
    </row>
    <row r="37" spans="1:5" x14ac:dyDescent="0.2">
      <c r="A37" s="291" t="s">
        <v>278</v>
      </c>
      <c r="B37" s="274">
        <v>124.38200000000001</v>
      </c>
      <c r="C37" s="275">
        <v>138.49699999999999</v>
      </c>
      <c r="D37" s="274">
        <v>134.774</v>
      </c>
      <c r="E37" s="274">
        <v>136.42699999999999</v>
      </c>
    </row>
    <row r="38" spans="1:5" x14ac:dyDescent="0.2">
      <c r="A38" s="291" t="s">
        <v>279</v>
      </c>
      <c r="B38" s="274">
        <v>375.97399999999999</v>
      </c>
      <c r="C38" s="275">
        <v>381.435</v>
      </c>
      <c r="D38" s="274">
        <v>390.95400000000001</v>
      </c>
      <c r="E38" s="274">
        <v>400.71100000000001</v>
      </c>
    </row>
    <row r="39" spans="1:5" x14ac:dyDescent="0.2">
      <c r="A39" s="291" t="s">
        <v>280</v>
      </c>
      <c r="B39" s="274">
        <v>195.23900000000003</v>
      </c>
      <c r="C39" s="275">
        <v>272.84099999999989</v>
      </c>
      <c r="D39" s="274">
        <v>272.23399999999992</v>
      </c>
      <c r="E39" s="274">
        <v>272.27099999999996</v>
      </c>
    </row>
    <row r="40" spans="1:5" x14ac:dyDescent="0.2">
      <c r="A40" s="289" t="s">
        <v>281</v>
      </c>
      <c r="B40" s="274">
        <v>4758.5010000000002</v>
      </c>
      <c r="C40" s="275">
        <v>4927</v>
      </c>
      <c r="D40" s="274">
        <v>5168</v>
      </c>
      <c r="E40" s="274">
        <v>5410</v>
      </c>
    </row>
    <row r="41" spans="1:5" x14ac:dyDescent="0.2">
      <c r="A41" s="287" t="s">
        <v>89</v>
      </c>
      <c r="B41" s="274">
        <v>68.61</v>
      </c>
      <c r="C41" s="275">
        <v>73.102999999999994</v>
      </c>
      <c r="D41" s="274">
        <v>78.444000000000003</v>
      </c>
      <c r="E41" s="274">
        <v>84.302000000000007</v>
      </c>
    </row>
    <row r="42" spans="1:5" x14ac:dyDescent="0.2">
      <c r="A42" s="292" t="s">
        <v>282</v>
      </c>
      <c r="B42" s="284">
        <v>68.61</v>
      </c>
      <c r="C42" s="285">
        <v>73.102999999999994</v>
      </c>
      <c r="D42" s="284">
        <v>78.444000000000003</v>
      </c>
      <c r="E42" s="284">
        <v>84.302000000000007</v>
      </c>
    </row>
    <row r="43" spans="1:5" x14ac:dyDescent="0.2">
      <c r="A43" s="268" t="s">
        <v>283</v>
      </c>
      <c r="B43" s="277">
        <v>2361.7990000000004</v>
      </c>
      <c r="C43" s="280">
        <v>2745.5189999999998</v>
      </c>
      <c r="D43" s="277">
        <v>2940.5859999999993</v>
      </c>
      <c r="E43" s="277">
        <v>3361.3239999999996</v>
      </c>
    </row>
    <row r="44" spans="1:5" x14ac:dyDescent="0.2">
      <c r="A44" s="268" t="s">
        <v>261</v>
      </c>
      <c r="B44" s="276"/>
      <c r="C44" s="270">
        <v>16.246937186441322</v>
      </c>
      <c r="D44" s="271">
        <v>7.1049226029759716</v>
      </c>
      <c r="E44" s="271">
        <v>14.307964466946398</v>
      </c>
    </row>
    <row r="45" spans="1:5" x14ac:dyDescent="0.2">
      <c r="A45" s="287" t="s">
        <v>92</v>
      </c>
      <c r="B45" s="274">
        <v>2177.7310000000002</v>
      </c>
      <c r="C45" s="275">
        <v>2668.6289999999999</v>
      </c>
      <c r="D45" s="274">
        <v>2907.7249999999995</v>
      </c>
      <c r="E45" s="274">
        <v>3318.7189999999996</v>
      </c>
    </row>
    <row r="46" spans="1:5" x14ac:dyDescent="0.2">
      <c r="A46" s="288" t="s">
        <v>93</v>
      </c>
      <c r="B46" s="284">
        <v>184.06800000000001</v>
      </c>
      <c r="C46" s="285">
        <v>76.889999999999986</v>
      </c>
      <c r="D46" s="284">
        <v>32.86099999999999</v>
      </c>
      <c r="E46" s="284">
        <v>42.605000000000004</v>
      </c>
    </row>
    <row r="47" spans="1:5" x14ac:dyDescent="0.2">
      <c r="A47" s="269" t="s">
        <v>284</v>
      </c>
      <c r="B47" s="286"/>
      <c r="C47" s="286"/>
      <c r="D47" s="9"/>
      <c r="E47" s="9" t="s">
        <v>226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8"/>
  <dimension ref="A1:X86"/>
  <sheetViews>
    <sheetView showGridLines="0" zoomScaleNormal="100" workbookViewId="0"/>
  </sheetViews>
  <sheetFormatPr defaultRowHeight="12.75" x14ac:dyDescent="0.2"/>
  <cols>
    <col min="1" max="1" width="36.85546875" style="67" customWidth="1"/>
    <col min="2" max="5" width="9.140625" style="67"/>
    <col min="6" max="6" width="11" style="67" customWidth="1"/>
    <col min="7" max="7" width="4.7109375" style="191" customWidth="1"/>
    <col min="8" max="8" width="45.5703125" style="191" bestFit="1" customWidth="1"/>
    <col min="9" max="10" width="10.140625" style="191" customWidth="1"/>
    <col min="11" max="11" width="9.28515625" style="191" bestFit="1" customWidth="1"/>
    <col min="12" max="12" width="9.42578125" style="191" bestFit="1" customWidth="1"/>
    <col min="13" max="13" width="9.28515625" style="191" bestFit="1" customWidth="1"/>
    <col min="14" max="14" width="4" style="191" customWidth="1"/>
    <col min="15" max="15" width="3.7109375" style="191" customWidth="1"/>
    <col min="16" max="24" width="9.140625" style="191"/>
    <col min="25" max="16384" width="9.140625" style="67"/>
  </cols>
  <sheetData>
    <row r="1" spans="1:24" x14ac:dyDescent="0.2">
      <c r="A1" s="158" t="s">
        <v>370</v>
      </c>
      <c r="B1" s="159"/>
      <c r="C1" s="159"/>
      <c r="D1" s="159"/>
      <c r="E1" s="159"/>
      <c r="F1" s="159"/>
      <c r="H1" s="194"/>
      <c r="I1" s="194"/>
      <c r="J1" s="194"/>
      <c r="K1" s="194"/>
      <c r="L1" s="194"/>
      <c r="M1" s="194"/>
    </row>
    <row r="2" spans="1:24" x14ac:dyDescent="0.2">
      <c r="A2" s="340"/>
      <c r="B2" s="2" t="s">
        <v>360</v>
      </c>
      <c r="C2" s="2" t="s">
        <v>8</v>
      </c>
      <c r="D2" s="2" t="s">
        <v>9</v>
      </c>
      <c r="E2" s="2" t="s">
        <v>10</v>
      </c>
      <c r="F2" s="2" t="s">
        <v>349</v>
      </c>
      <c r="H2" s="192"/>
      <c r="I2" s="193"/>
      <c r="J2" s="193"/>
      <c r="K2" s="195"/>
      <c r="L2" s="195"/>
      <c r="M2" s="195"/>
      <c r="X2" s="160"/>
    </row>
    <row r="3" spans="1:24" x14ac:dyDescent="0.2">
      <c r="A3" s="161" t="s">
        <v>114</v>
      </c>
      <c r="B3" s="341">
        <v>-988402</v>
      </c>
      <c r="C3" s="341">
        <v>-918386</v>
      </c>
      <c r="D3" s="341">
        <v>-1210289</v>
      </c>
      <c r="E3" s="341">
        <v>-1287171</v>
      </c>
      <c r="F3" s="341">
        <v>-1346082</v>
      </c>
      <c r="H3" s="160"/>
      <c r="I3" s="162"/>
      <c r="J3" s="162"/>
      <c r="K3" s="162"/>
      <c r="L3" s="162"/>
      <c r="M3" s="162"/>
      <c r="X3" s="160"/>
    </row>
    <row r="4" spans="1:24" x14ac:dyDescent="0.2">
      <c r="A4" s="161" t="s">
        <v>115</v>
      </c>
      <c r="B4" s="341">
        <v>988402</v>
      </c>
      <c r="C4" s="341">
        <v>918386</v>
      </c>
      <c r="D4" s="341">
        <v>1210289</v>
      </c>
      <c r="E4" s="341">
        <v>1287171</v>
      </c>
      <c r="F4" s="341">
        <v>1346082</v>
      </c>
      <c r="H4" s="160"/>
      <c r="I4" s="162"/>
      <c r="J4" s="162"/>
      <c r="K4" s="162"/>
      <c r="L4" s="162"/>
      <c r="M4" s="162"/>
      <c r="X4" s="163"/>
    </row>
    <row r="5" spans="1:24" x14ac:dyDescent="0.2">
      <c r="A5" s="164" t="s">
        <v>116</v>
      </c>
      <c r="B5" s="342">
        <v>234484</v>
      </c>
      <c r="C5" s="342">
        <v>234484</v>
      </c>
      <c r="D5" s="342">
        <v>197213</v>
      </c>
      <c r="E5" s="342">
        <v>157393</v>
      </c>
      <c r="F5" s="342">
        <v>110895</v>
      </c>
      <c r="H5" s="163"/>
      <c r="I5" s="165"/>
      <c r="J5" s="165"/>
      <c r="K5" s="165"/>
      <c r="L5" s="165"/>
      <c r="M5" s="165"/>
      <c r="X5" s="166"/>
    </row>
    <row r="6" spans="1:24" x14ac:dyDescent="0.2">
      <c r="A6" s="164" t="s">
        <v>361</v>
      </c>
      <c r="B6" s="342">
        <v>11833</v>
      </c>
      <c r="C6" s="342">
        <v>11833</v>
      </c>
      <c r="D6" s="342">
        <v>13052</v>
      </c>
      <c r="E6" s="342">
        <v>13124</v>
      </c>
      <c r="F6" s="342">
        <v>8310</v>
      </c>
      <c r="H6" s="166"/>
      <c r="I6" s="165"/>
      <c r="J6" s="165"/>
      <c r="K6" s="165"/>
      <c r="L6" s="165"/>
      <c r="M6" s="165"/>
      <c r="X6" s="163"/>
    </row>
    <row r="7" spans="1:24" x14ac:dyDescent="0.2">
      <c r="A7" s="164" t="s">
        <v>117</v>
      </c>
      <c r="B7" s="342">
        <v>122093</v>
      </c>
      <c r="C7" s="342">
        <v>122093</v>
      </c>
      <c r="D7" s="342">
        <v>147502</v>
      </c>
      <c r="E7" s="342">
        <v>141452</v>
      </c>
      <c r="F7" s="342">
        <v>130066</v>
      </c>
      <c r="H7" s="163"/>
      <c r="I7" s="165"/>
      <c r="J7" s="165"/>
      <c r="K7" s="165"/>
      <c r="L7" s="165"/>
      <c r="M7" s="165"/>
      <c r="X7" s="163"/>
    </row>
    <row r="8" spans="1:24" x14ac:dyDescent="0.2">
      <c r="A8" s="164" t="s">
        <v>118</v>
      </c>
      <c r="B8" s="342">
        <v>64878</v>
      </c>
      <c r="C8" s="342">
        <v>68760</v>
      </c>
      <c r="D8" s="342">
        <v>372552</v>
      </c>
      <c r="E8" s="342">
        <v>491767</v>
      </c>
      <c r="F8" s="342">
        <v>641976</v>
      </c>
      <c r="H8" s="163"/>
      <c r="I8" s="165"/>
      <c r="J8" s="165"/>
      <c r="K8" s="165"/>
      <c r="L8" s="165"/>
      <c r="M8" s="165"/>
      <c r="X8" s="163"/>
    </row>
    <row r="9" spans="1:24" x14ac:dyDescent="0.2">
      <c r="A9" s="164" t="s">
        <v>119</v>
      </c>
      <c r="B9" s="342">
        <v>135048</v>
      </c>
      <c r="C9" s="342">
        <v>123272</v>
      </c>
      <c r="D9" s="342">
        <v>31499</v>
      </c>
      <c r="E9" s="342">
        <v>36651</v>
      </c>
      <c r="F9" s="342">
        <v>23035</v>
      </c>
      <c r="H9" s="163"/>
      <c r="I9" s="165"/>
      <c r="J9" s="165"/>
      <c r="K9" s="165"/>
      <c r="L9" s="165"/>
      <c r="M9" s="165"/>
      <c r="X9" s="163"/>
    </row>
    <row r="10" spans="1:24" x14ac:dyDescent="0.2">
      <c r="A10" s="167" t="s">
        <v>145</v>
      </c>
      <c r="B10" s="342">
        <v>-702</v>
      </c>
      <c r="C10" s="342">
        <v>-702</v>
      </c>
      <c r="D10" s="342">
        <v>21030</v>
      </c>
      <c r="E10" s="342">
        <v>-7586</v>
      </c>
      <c r="F10" s="342">
        <v>-10339</v>
      </c>
      <c r="H10" s="163"/>
      <c r="I10" s="165"/>
      <c r="J10" s="165"/>
      <c r="K10" s="165"/>
      <c r="L10" s="165"/>
      <c r="M10" s="165"/>
      <c r="X10" s="163"/>
    </row>
    <row r="11" spans="1:24" x14ac:dyDescent="0.2">
      <c r="A11" s="164" t="s">
        <v>362</v>
      </c>
      <c r="B11" s="342">
        <v>-2025</v>
      </c>
      <c r="C11" s="342">
        <v>-2025</v>
      </c>
      <c r="D11" s="342">
        <v>-2009</v>
      </c>
      <c r="E11" s="342">
        <v>-2009</v>
      </c>
      <c r="F11" s="342">
        <v>-2512</v>
      </c>
      <c r="H11" s="163"/>
      <c r="I11" s="165"/>
      <c r="J11" s="165"/>
      <c r="K11" s="165"/>
      <c r="L11" s="165"/>
      <c r="M11" s="165"/>
      <c r="X11" s="163"/>
    </row>
    <row r="12" spans="1:24" x14ac:dyDescent="0.2">
      <c r="A12" s="164" t="s">
        <v>124</v>
      </c>
      <c r="B12" s="342">
        <v>8486</v>
      </c>
      <c r="C12" s="342">
        <v>8486</v>
      </c>
      <c r="D12" s="342">
        <v>6020</v>
      </c>
      <c r="E12" s="342">
        <v>5631</v>
      </c>
      <c r="F12" s="342">
        <v>4674</v>
      </c>
      <c r="H12" s="163"/>
      <c r="I12" s="165"/>
      <c r="J12" s="165"/>
      <c r="K12" s="165"/>
      <c r="L12" s="165"/>
      <c r="M12" s="165"/>
      <c r="X12" s="163"/>
    </row>
    <row r="13" spans="1:24" x14ac:dyDescent="0.2">
      <c r="A13" s="164" t="s">
        <v>121</v>
      </c>
      <c r="B13" s="342">
        <v>145633</v>
      </c>
      <c r="C13" s="342">
        <v>149932</v>
      </c>
      <c r="D13" s="342">
        <v>146069</v>
      </c>
      <c r="E13" s="342">
        <v>132947</v>
      </c>
      <c r="F13" s="342">
        <v>124211</v>
      </c>
      <c r="H13" s="163"/>
      <c r="I13" s="165"/>
      <c r="J13" s="165"/>
      <c r="K13" s="165"/>
      <c r="L13" s="165"/>
      <c r="M13" s="165"/>
      <c r="X13" s="163"/>
    </row>
    <row r="14" spans="1:24" x14ac:dyDescent="0.2">
      <c r="A14" s="164" t="s">
        <v>122</v>
      </c>
      <c r="B14" s="342">
        <v>123416</v>
      </c>
      <c r="C14" s="342">
        <v>86416</v>
      </c>
      <c r="D14" s="342">
        <v>146582</v>
      </c>
      <c r="E14" s="342">
        <v>152506</v>
      </c>
      <c r="F14" s="342">
        <v>151327</v>
      </c>
      <c r="H14" s="163"/>
      <c r="I14" s="165"/>
      <c r="J14" s="165"/>
      <c r="K14" s="165"/>
      <c r="L14" s="165"/>
      <c r="M14" s="165"/>
      <c r="X14" s="163"/>
    </row>
    <row r="15" spans="1:24" x14ac:dyDescent="0.2">
      <c r="A15" s="164" t="s">
        <v>123</v>
      </c>
      <c r="B15" s="342">
        <v>45770</v>
      </c>
      <c r="C15" s="342">
        <v>45770</v>
      </c>
      <c r="D15" s="342">
        <v>45394</v>
      </c>
      <c r="E15" s="342">
        <v>45376</v>
      </c>
      <c r="F15" s="342">
        <v>45176</v>
      </c>
      <c r="H15" s="163"/>
      <c r="I15" s="165"/>
      <c r="J15" s="165"/>
      <c r="K15" s="165"/>
      <c r="L15" s="165"/>
      <c r="M15" s="165"/>
      <c r="X15" s="163"/>
    </row>
    <row r="16" spans="1:24" x14ac:dyDescent="0.2">
      <c r="A16" s="164" t="s">
        <v>133</v>
      </c>
      <c r="B16" s="342">
        <v>0</v>
      </c>
      <c r="C16" s="342">
        <v>0</v>
      </c>
      <c r="D16" s="342">
        <v>0</v>
      </c>
      <c r="E16" s="342">
        <v>0</v>
      </c>
      <c r="F16" s="342">
        <v>0</v>
      </c>
      <c r="H16" s="163"/>
      <c r="I16" s="165"/>
      <c r="J16" s="165"/>
      <c r="K16" s="165"/>
      <c r="L16" s="165"/>
      <c r="M16" s="165"/>
      <c r="X16" s="163"/>
    </row>
    <row r="17" spans="1:24" x14ac:dyDescent="0.2">
      <c r="A17" s="168" t="s">
        <v>129</v>
      </c>
      <c r="B17" s="342">
        <v>-1306</v>
      </c>
      <c r="C17" s="342">
        <v>-1306</v>
      </c>
      <c r="D17" s="342">
        <v>-2477</v>
      </c>
      <c r="E17" s="342">
        <v>202</v>
      </c>
      <c r="F17" s="342">
        <v>320</v>
      </c>
      <c r="H17" s="163"/>
      <c r="I17" s="165"/>
      <c r="J17" s="165"/>
      <c r="K17" s="165"/>
      <c r="L17" s="165"/>
      <c r="M17" s="165"/>
      <c r="X17" s="163"/>
    </row>
    <row r="18" spans="1:24" x14ac:dyDescent="0.2">
      <c r="A18" s="164" t="s">
        <v>130</v>
      </c>
      <c r="B18" s="342">
        <v>203</v>
      </c>
      <c r="C18" s="342">
        <v>203</v>
      </c>
      <c r="D18" s="342">
        <v>203</v>
      </c>
      <c r="E18" s="342">
        <v>203</v>
      </c>
      <c r="F18" s="342">
        <v>203</v>
      </c>
      <c r="H18" s="163"/>
      <c r="I18" s="165"/>
      <c r="J18" s="165"/>
      <c r="K18" s="165"/>
      <c r="L18" s="165"/>
      <c r="M18" s="165"/>
      <c r="X18" s="163"/>
    </row>
    <row r="19" spans="1:24" x14ac:dyDescent="0.2">
      <c r="A19" s="164" t="s">
        <v>120</v>
      </c>
      <c r="B19" s="342">
        <v>180</v>
      </c>
      <c r="C19" s="342">
        <v>43</v>
      </c>
      <c r="D19" s="342">
        <v>490</v>
      </c>
      <c r="E19" s="342">
        <v>490</v>
      </c>
      <c r="F19" s="342">
        <v>490</v>
      </c>
      <c r="H19" s="163"/>
      <c r="I19" s="165"/>
      <c r="J19" s="165"/>
      <c r="K19" s="165"/>
      <c r="L19" s="165"/>
      <c r="M19" s="165"/>
      <c r="X19" s="163"/>
    </row>
    <row r="20" spans="1:24" x14ac:dyDescent="0.2">
      <c r="A20" s="164" t="s">
        <v>132</v>
      </c>
      <c r="B20" s="342">
        <v>-84</v>
      </c>
      <c r="C20" s="342">
        <v>-41</v>
      </c>
      <c r="D20" s="342">
        <v>-84</v>
      </c>
      <c r="E20" s="342">
        <v>-84</v>
      </c>
      <c r="F20" s="342">
        <v>-84</v>
      </c>
      <c r="H20" s="163"/>
      <c r="I20" s="165"/>
      <c r="J20" s="165"/>
      <c r="K20" s="165"/>
      <c r="L20" s="165"/>
      <c r="M20" s="165"/>
      <c r="X20" s="163"/>
    </row>
    <row r="21" spans="1:24" x14ac:dyDescent="0.2">
      <c r="A21" s="343" t="s">
        <v>363</v>
      </c>
      <c r="B21" s="342">
        <v>0</v>
      </c>
      <c r="C21" s="342">
        <v>0</v>
      </c>
      <c r="D21" s="342">
        <v>0</v>
      </c>
      <c r="E21" s="342">
        <v>0</v>
      </c>
      <c r="F21" s="342">
        <v>0</v>
      </c>
      <c r="H21" s="163"/>
      <c r="I21" s="165"/>
      <c r="J21" s="165"/>
      <c r="K21" s="165"/>
      <c r="L21" s="165"/>
      <c r="M21" s="165"/>
      <c r="X21" s="163"/>
    </row>
    <row r="22" spans="1:24" x14ac:dyDescent="0.2">
      <c r="A22" s="343" t="s">
        <v>364</v>
      </c>
      <c r="B22" s="342">
        <v>0</v>
      </c>
      <c r="C22" s="342">
        <v>0</v>
      </c>
      <c r="D22" s="342">
        <v>0</v>
      </c>
      <c r="E22" s="342">
        <v>0</v>
      </c>
      <c r="F22" s="342">
        <v>0</v>
      </c>
      <c r="H22" s="163"/>
      <c r="I22" s="165"/>
      <c r="J22" s="165"/>
      <c r="K22" s="165"/>
      <c r="L22" s="165"/>
      <c r="M22" s="165"/>
      <c r="X22" s="163"/>
    </row>
    <row r="23" spans="1:24" x14ac:dyDescent="0.2">
      <c r="A23" s="343" t="s">
        <v>365</v>
      </c>
      <c r="B23" s="342">
        <v>0</v>
      </c>
      <c r="C23" s="342">
        <v>0</v>
      </c>
      <c r="D23" s="342">
        <v>0</v>
      </c>
      <c r="E23" s="342">
        <v>0</v>
      </c>
      <c r="F23" s="342">
        <v>0</v>
      </c>
      <c r="H23" s="163"/>
      <c r="I23" s="169"/>
      <c r="J23" s="169"/>
      <c r="K23" s="169"/>
      <c r="L23" s="169"/>
      <c r="M23" s="169"/>
      <c r="X23" s="166"/>
    </row>
    <row r="24" spans="1:24" x14ac:dyDescent="0.2">
      <c r="A24" s="164" t="s">
        <v>366</v>
      </c>
      <c r="B24" s="342">
        <v>140</v>
      </c>
      <c r="C24" s="342">
        <v>140</v>
      </c>
      <c r="D24" s="342">
        <v>0</v>
      </c>
      <c r="E24" s="342">
        <v>0</v>
      </c>
      <c r="F24" s="342">
        <v>0</v>
      </c>
      <c r="I24" s="196"/>
      <c r="J24" s="196"/>
      <c r="K24" s="196"/>
      <c r="L24" s="196"/>
      <c r="M24" s="196"/>
      <c r="X24" s="166"/>
    </row>
    <row r="25" spans="1:24" x14ac:dyDescent="0.2">
      <c r="A25" s="167" t="s">
        <v>367</v>
      </c>
      <c r="B25" s="342">
        <v>-102</v>
      </c>
      <c r="C25" s="342">
        <v>0</v>
      </c>
      <c r="D25" s="342">
        <v>-64</v>
      </c>
      <c r="E25" s="342">
        <v>0</v>
      </c>
      <c r="F25" s="342">
        <v>5</v>
      </c>
      <c r="H25" s="166"/>
      <c r="I25" s="169"/>
      <c r="J25" s="169"/>
      <c r="K25" s="169"/>
      <c r="L25" s="169"/>
      <c r="M25" s="169"/>
      <c r="X25" s="166"/>
    </row>
    <row r="26" spans="1:24" x14ac:dyDescent="0.2">
      <c r="A26" s="164" t="s">
        <v>131</v>
      </c>
      <c r="B26" s="342">
        <v>33</v>
      </c>
      <c r="C26" s="342">
        <v>-206</v>
      </c>
      <c r="D26" s="342">
        <v>32</v>
      </c>
      <c r="E26" s="342">
        <v>32</v>
      </c>
      <c r="F26" s="342">
        <v>32</v>
      </c>
      <c r="H26" s="166"/>
      <c r="I26" s="169"/>
      <c r="J26" s="169"/>
      <c r="K26" s="169"/>
      <c r="L26" s="169"/>
      <c r="M26" s="169"/>
      <c r="X26" s="166"/>
    </row>
    <row r="27" spans="1:24" x14ac:dyDescent="0.2">
      <c r="A27" s="167" t="s">
        <v>368</v>
      </c>
      <c r="B27" s="342">
        <v>36965</v>
      </c>
      <c r="C27" s="342">
        <v>36965</v>
      </c>
      <c r="D27" s="342">
        <v>35795</v>
      </c>
      <c r="E27" s="342">
        <v>35795</v>
      </c>
      <c r="F27" s="342">
        <v>35795</v>
      </c>
      <c r="H27" s="166"/>
      <c r="I27" s="169"/>
      <c r="J27" s="169"/>
      <c r="K27" s="169"/>
      <c r="L27" s="169"/>
      <c r="M27" s="169"/>
      <c r="X27" s="166"/>
    </row>
    <row r="28" spans="1:24" x14ac:dyDescent="0.2">
      <c r="A28" s="167" t="s">
        <v>140</v>
      </c>
      <c r="B28" s="342">
        <v>64652</v>
      </c>
      <c r="C28" s="342">
        <v>36117</v>
      </c>
      <c r="D28" s="342">
        <v>59087</v>
      </c>
      <c r="E28" s="342">
        <v>53316</v>
      </c>
      <c r="F28" s="342">
        <v>53316</v>
      </c>
      <c r="H28" s="166"/>
      <c r="I28" s="169"/>
      <c r="J28" s="169"/>
      <c r="K28" s="169"/>
      <c r="L28" s="169"/>
      <c r="M28" s="169"/>
      <c r="X28" s="163"/>
    </row>
    <row r="29" spans="1:24" x14ac:dyDescent="0.2">
      <c r="A29" s="167" t="s">
        <v>125</v>
      </c>
      <c r="B29" s="342">
        <v>228</v>
      </c>
      <c r="C29" s="342">
        <v>229</v>
      </c>
      <c r="D29" s="342">
        <v>184</v>
      </c>
      <c r="E29" s="342">
        <v>162</v>
      </c>
      <c r="F29" s="342">
        <v>136</v>
      </c>
      <c r="H29" s="166"/>
      <c r="I29" s="169"/>
      <c r="J29" s="169"/>
      <c r="K29" s="169"/>
      <c r="L29" s="169"/>
      <c r="M29" s="169"/>
      <c r="X29" s="163"/>
    </row>
    <row r="30" spans="1:24" x14ac:dyDescent="0.2">
      <c r="A30" s="167" t="s">
        <v>126</v>
      </c>
      <c r="B30" s="342">
        <v>0</v>
      </c>
      <c r="C30" s="342">
        <v>0</v>
      </c>
      <c r="D30" s="342">
        <v>0</v>
      </c>
      <c r="E30" s="342">
        <v>0</v>
      </c>
      <c r="F30" s="342">
        <v>0</v>
      </c>
      <c r="H30" s="163"/>
      <c r="I30" s="169"/>
      <c r="J30" s="169"/>
      <c r="K30" s="169"/>
      <c r="L30" s="169"/>
      <c r="M30" s="169"/>
      <c r="X30" s="170"/>
    </row>
    <row r="31" spans="1:24" x14ac:dyDescent="0.2">
      <c r="A31" s="167" t="s">
        <v>127</v>
      </c>
      <c r="B31" s="342">
        <v>0</v>
      </c>
      <c r="C31" s="342">
        <v>-396</v>
      </c>
      <c r="D31" s="342">
        <v>0</v>
      </c>
      <c r="E31" s="342">
        <v>0</v>
      </c>
      <c r="F31" s="342">
        <v>0</v>
      </c>
      <c r="H31" s="163"/>
      <c r="I31" s="165"/>
      <c r="J31" s="165"/>
      <c r="K31" s="165"/>
      <c r="L31" s="165"/>
      <c r="M31" s="165"/>
      <c r="X31" s="171"/>
    </row>
    <row r="32" spans="1:24" x14ac:dyDescent="0.2">
      <c r="A32" s="344" t="s">
        <v>369</v>
      </c>
      <c r="B32" s="153">
        <v>0</v>
      </c>
      <c r="C32" s="153">
        <v>-466</v>
      </c>
      <c r="D32" s="153">
        <v>0</v>
      </c>
      <c r="E32" s="153">
        <v>0</v>
      </c>
      <c r="F32" s="153">
        <v>0</v>
      </c>
      <c r="I32" s="196"/>
      <c r="J32" s="196"/>
      <c r="K32" s="196"/>
      <c r="L32" s="196"/>
      <c r="M32" s="196"/>
    </row>
    <row r="33" spans="1:13" x14ac:dyDescent="0.2">
      <c r="A33" s="167" t="s">
        <v>141</v>
      </c>
      <c r="B33" s="342">
        <v>750</v>
      </c>
      <c r="C33" s="342">
        <v>890</v>
      </c>
      <c r="D33" s="342">
        <v>900</v>
      </c>
      <c r="E33" s="342">
        <v>900</v>
      </c>
      <c r="F33" s="342">
        <v>900</v>
      </c>
    </row>
    <row r="34" spans="1:13" x14ac:dyDescent="0.2">
      <c r="A34" s="343" t="s">
        <v>128</v>
      </c>
      <c r="B34" s="342">
        <v>0</v>
      </c>
      <c r="C34" s="342">
        <v>0</v>
      </c>
      <c r="D34" s="342">
        <v>0</v>
      </c>
      <c r="E34" s="342">
        <v>0</v>
      </c>
      <c r="F34" s="342">
        <v>0</v>
      </c>
      <c r="H34" s="197"/>
      <c r="I34" s="162"/>
      <c r="J34" s="162"/>
      <c r="K34" s="162"/>
      <c r="L34" s="162"/>
      <c r="M34" s="162"/>
    </row>
    <row r="35" spans="1:13" x14ac:dyDescent="0.2">
      <c r="A35" s="345" t="s">
        <v>136</v>
      </c>
      <c r="B35" s="342">
        <v>876</v>
      </c>
      <c r="C35" s="342">
        <v>942</v>
      </c>
      <c r="D35" s="342">
        <v>-14996</v>
      </c>
      <c r="E35" s="342">
        <v>2384</v>
      </c>
      <c r="F35" s="342">
        <v>5921</v>
      </c>
      <c r="H35" s="171"/>
      <c r="I35" s="198"/>
      <c r="J35" s="198"/>
      <c r="K35" s="198"/>
      <c r="L35" s="198"/>
      <c r="M35" s="198"/>
    </row>
    <row r="36" spans="1:13" x14ac:dyDescent="0.2">
      <c r="A36" s="343" t="s">
        <v>134</v>
      </c>
      <c r="B36" s="342">
        <v>61</v>
      </c>
      <c r="C36" s="342">
        <v>61</v>
      </c>
      <c r="D36" s="342">
        <v>1453</v>
      </c>
      <c r="E36" s="342">
        <v>1441</v>
      </c>
      <c r="F36" s="342">
        <v>-2250</v>
      </c>
      <c r="H36" s="166"/>
      <c r="I36" s="172"/>
      <c r="J36" s="172"/>
      <c r="K36" s="172"/>
      <c r="L36" s="172"/>
      <c r="M36" s="173"/>
    </row>
    <row r="37" spans="1:13" x14ac:dyDescent="0.2">
      <c r="A37" s="345" t="s">
        <v>135</v>
      </c>
      <c r="B37" s="342">
        <v>-569</v>
      </c>
      <c r="C37" s="342">
        <v>-569</v>
      </c>
      <c r="D37" s="342">
        <v>2360</v>
      </c>
      <c r="E37" s="342">
        <v>-367</v>
      </c>
      <c r="F37" s="342">
        <v>-357</v>
      </c>
    </row>
    <row r="38" spans="1:13" x14ac:dyDescent="0.2">
      <c r="A38" s="167" t="s">
        <v>137</v>
      </c>
      <c r="B38" s="342">
        <v>0</v>
      </c>
      <c r="C38" s="342">
        <v>0</v>
      </c>
      <c r="D38" s="342">
        <v>0</v>
      </c>
      <c r="E38" s="342">
        <v>0</v>
      </c>
      <c r="F38" s="342">
        <v>0</v>
      </c>
      <c r="I38" s="199"/>
      <c r="J38" s="199"/>
      <c r="K38" s="199"/>
      <c r="L38" s="199"/>
      <c r="M38" s="199"/>
    </row>
    <row r="39" spans="1:13" x14ac:dyDescent="0.2">
      <c r="A39" s="346" t="s">
        <v>138</v>
      </c>
      <c r="B39" s="342">
        <v>434</v>
      </c>
      <c r="C39" s="342">
        <v>434</v>
      </c>
      <c r="D39" s="342">
        <v>1721</v>
      </c>
      <c r="E39" s="342">
        <v>26801</v>
      </c>
      <c r="F39" s="342">
        <v>26801</v>
      </c>
    </row>
    <row r="40" spans="1:13" x14ac:dyDescent="0.2">
      <c r="A40" s="345" t="s">
        <v>142</v>
      </c>
      <c r="B40" s="342">
        <v>-2973</v>
      </c>
      <c r="C40" s="342">
        <v>-2973</v>
      </c>
      <c r="D40" s="342">
        <v>781</v>
      </c>
      <c r="E40" s="342">
        <v>-1356</v>
      </c>
      <c r="F40" s="342">
        <v>-1965</v>
      </c>
    </row>
    <row r="41" spans="1:13" ht="18" x14ac:dyDescent="0.2">
      <c r="A41" s="347" t="s">
        <v>143</v>
      </c>
      <c r="B41" s="348">
        <v>0</v>
      </c>
      <c r="C41" s="348">
        <v>0</v>
      </c>
      <c r="D41" s="348">
        <v>0</v>
      </c>
      <c r="E41" s="348">
        <v>0</v>
      </c>
      <c r="F41" s="348">
        <v>0</v>
      </c>
      <c r="G41" s="200"/>
      <c r="H41" s="200"/>
      <c r="I41" s="200"/>
      <c r="J41" s="200"/>
    </row>
    <row r="42" spans="1:13" x14ac:dyDescent="0.2">
      <c r="A42" s="349" t="s">
        <v>144</v>
      </c>
      <c r="B42" s="350">
        <v>0</v>
      </c>
      <c r="C42" s="350">
        <v>0</v>
      </c>
      <c r="D42" s="350">
        <v>0</v>
      </c>
      <c r="E42" s="350">
        <v>0</v>
      </c>
      <c r="F42" s="350">
        <v>0</v>
      </c>
      <c r="G42" s="181"/>
      <c r="H42" s="181"/>
      <c r="I42" s="181"/>
      <c r="J42" s="181"/>
    </row>
    <row r="43" spans="1:13" x14ac:dyDescent="0.2">
      <c r="A43" s="153"/>
      <c r="B43" s="153"/>
      <c r="C43" s="153"/>
      <c r="D43" s="153"/>
      <c r="E43" s="153"/>
      <c r="F43" s="351" t="s">
        <v>11</v>
      </c>
      <c r="G43" s="181"/>
      <c r="H43" s="181"/>
      <c r="I43" s="181"/>
    </row>
    <row r="44" spans="1:13" ht="12.75" customHeight="1" x14ac:dyDescent="0.2">
      <c r="B44" s="174"/>
      <c r="C44" s="174"/>
      <c r="D44" s="174"/>
      <c r="E44" s="174"/>
      <c r="F44" s="174"/>
      <c r="G44" s="175"/>
      <c r="H44" s="175"/>
      <c r="I44" s="175"/>
      <c r="J44" s="175"/>
    </row>
    <row r="45" spans="1:13" x14ac:dyDescent="0.2">
      <c r="A45" s="176" t="s">
        <v>146</v>
      </c>
      <c r="B45" s="177">
        <f>'T15,T16'!B53</f>
        <v>96890.353000000003</v>
      </c>
      <c r="C45" s="177">
        <f>'T15,T16'!C53</f>
        <v>96290.402229649917</v>
      </c>
      <c r="D45" s="177">
        <f>'T15,T16'!D53</f>
        <v>102248.41539264738</v>
      </c>
      <c r="E45" s="177">
        <f>'T15,T16'!E53</f>
        <v>108024.21636107173</v>
      </c>
      <c r="F45" s="177">
        <f>'T15,T16'!F53</f>
        <v>113364.84154308596</v>
      </c>
      <c r="G45" s="178"/>
      <c r="H45" s="178"/>
      <c r="I45" s="178"/>
      <c r="J45" s="178"/>
    </row>
    <row r="46" spans="1:13" ht="12.75" customHeight="1" x14ac:dyDescent="0.2">
      <c r="G46" s="178"/>
      <c r="H46" s="178"/>
      <c r="I46" s="178"/>
      <c r="J46" s="178"/>
    </row>
    <row r="47" spans="1:13" x14ac:dyDescent="0.2">
      <c r="G47" s="178"/>
      <c r="H47" s="178"/>
      <c r="I47" s="178"/>
      <c r="J47" s="178"/>
    </row>
    <row r="48" spans="1:13" x14ac:dyDescent="0.2">
      <c r="A48" s="10" t="s">
        <v>371</v>
      </c>
      <c r="G48" s="179"/>
      <c r="H48" s="179"/>
      <c r="I48" s="179"/>
      <c r="J48" s="179"/>
    </row>
    <row r="49" spans="1:10" x14ac:dyDescent="0.2">
      <c r="A49" s="180"/>
      <c r="B49" s="179"/>
      <c r="C49" s="179"/>
      <c r="D49" s="179"/>
      <c r="E49" s="179"/>
      <c r="F49" s="179"/>
      <c r="G49" s="179"/>
      <c r="H49" s="179"/>
      <c r="I49" s="179"/>
      <c r="J49" s="179"/>
    </row>
    <row r="50" spans="1:10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</row>
    <row r="51" spans="1:10" x14ac:dyDescent="0.2">
      <c r="A51" s="181"/>
      <c r="B51" s="182"/>
      <c r="C51" s="182"/>
      <c r="D51" s="182"/>
      <c r="E51" s="182"/>
      <c r="F51" s="182"/>
      <c r="G51" s="182"/>
      <c r="H51" s="182"/>
      <c r="I51" s="182"/>
      <c r="J51" s="182"/>
    </row>
    <row r="52" spans="1:10" x14ac:dyDescent="0.2">
      <c r="A52" s="181"/>
      <c r="B52" s="182"/>
      <c r="C52" s="182"/>
      <c r="D52" s="182"/>
      <c r="E52" s="182"/>
      <c r="F52" s="182"/>
      <c r="G52" s="182"/>
      <c r="H52" s="182"/>
      <c r="I52" s="182"/>
      <c r="J52" s="182"/>
    </row>
    <row r="53" spans="1:10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</row>
    <row r="54" spans="1:10" x14ac:dyDescent="0.2">
      <c r="A54" s="181"/>
      <c r="B54" s="182"/>
      <c r="C54" s="182"/>
      <c r="D54" s="182"/>
      <c r="E54" s="182"/>
      <c r="F54" s="182"/>
      <c r="G54" s="182"/>
      <c r="H54" s="182"/>
      <c r="I54" s="182"/>
      <c r="J54" s="182"/>
    </row>
    <row r="55" spans="1:10" x14ac:dyDescent="0.2">
      <c r="A55" s="181"/>
      <c r="B55" s="182"/>
      <c r="C55" s="182"/>
      <c r="D55" s="182"/>
      <c r="E55" s="182"/>
      <c r="F55" s="182"/>
      <c r="G55" s="182"/>
      <c r="H55" s="182"/>
      <c r="I55" s="182"/>
      <c r="J55" s="182"/>
    </row>
    <row r="56" spans="1:10" x14ac:dyDescent="0.2">
      <c r="A56" s="181"/>
      <c r="B56" s="182"/>
      <c r="C56" s="182"/>
      <c r="D56" s="182"/>
      <c r="E56" s="182"/>
      <c r="F56" s="182"/>
      <c r="G56" s="182"/>
      <c r="H56" s="182"/>
      <c r="I56" s="182"/>
      <c r="J56" s="182"/>
    </row>
    <row r="57" spans="1:10" x14ac:dyDescent="0.2">
      <c r="A57" s="181"/>
      <c r="B57" s="182"/>
      <c r="C57" s="182"/>
      <c r="D57" s="182"/>
      <c r="E57" s="182"/>
      <c r="F57" s="182"/>
      <c r="G57" s="182"/>
      <c r="H57" s="182"/>
      <c r="I57" s="182"/>
      <c r="J57" s="182"/>
    </row>
    <row r="58" spans="1:10" x14ac:dyDescent="0.2">
      <c r="A58" s="181"/>
      <c r="B58" s="182"/>
      <c r="C58" s="182"/>
      <c r="D58" s="182"/>
      <c r="E58" s="182"/>
      <c r="F58" s="182"/>
      <c r="G58" s="182"/>
      <c r="H58" s="182"/>
      <c r="I58" s="182"/>
      <c r="J58" s="182"/>
    </row>
    <row r="59" spans="1:10" x14ac:dyDescent="0.2">
      <c r="A59" s="181"/>
      <c r="B59" s="182"/>
      <c r="C59" s="182"/>
      <c r="D59" s="182"/>
      <c r="E59" s="182"/>
      <c r="F59" s="182"/>
      <c r="G59" s="182"/>
      <c r="H59" s="182"/>
      <c r="I59" s="182"/>
      <c r="J59" s="182"/>
    </row>
    <row r="60" spans="1:10" x14ac:dyDescent="0.2">
      <c r="A60" s="181"/>
      <c r="B60" s="182"/>
      <c r="C60" s="182"/>
      <c r="D60" s="182"/>
      <c r="E60" s="182"/>
      <c r="F60" s="182"/>
      <c r="G60" s="182"/>
      <c r="H60" s="182"/>
      <c r="I60" s="182"/>
      <c r="J60" s="182"/>
    </row>
    <row r="61" spans="1:10" x14ac:dyDescent="0.2">
      <c r="A61" s="183"/>
      <c r="B61" s="182"/>
      <c r="C61" s="182"/>
      <c r="D61" s="182"/>
      <c r="E61" s="182"/>
      <c r="F61" s="182"/>
      <c r="G61" s="182"/>
      <c r="H61" s="182"/>
      <c r="I61" s="182"/>
      <c r="J61" s="182"/>
    </row>
    <row r="62" spans="1:10" x14ac:dyDescent="0.2">
      <c r="A62" s="181"/>
      <c r="B62" s="182"/>
      <c r="C62" s="182"/>
      <c r="D62" s="182"/>
      <c r="E62" s="182"/>
      <c r="F62" s="182"/>
      <c r="G62" s="182"/>
      <c r="H62" s="182"/>
      <c r="I62" s="182"/>
      <c r="J62" s="182"/>
    </row>
    <row r="63" spans="1:10" x14ac:dyDescent="0.2">
      <c r="A63" s="181"/>
      <c r="B63" s="182"/>
      <c r="C63" s="182"/>
      <c r="D63" s="182"/>
      <c r="E63" s="182"/>
      <c r="F63" s="182"/>
      <c r="G63" s="182"/>
      <c r="H63" s="182"/>
      <c r="I63" s="182"/>
      <c r="J63" s="182"/>
    </row>
    <row r="64" spans="1:10" x14ac:dyDescent="0.2">
      <c r="A64" s="181"/>
      <c r="B64" s="182"/>
      <c r="C64" s="182"/>
      <c r="D64" s="182"/>
      <c r="E64" s="182"/>
      <c r="F64" s="182"/>
      <c r="G64" s="182"/>
      <c r="H64" s="182"/>
      <c r="I64" s="182"/>
      <c r="J64" s="182"/>
    </row>
    <row r="65" spans="1:10" x14ac:dyDescent="0.2">
      <c r="A65" s="181"/>
      <c r="B65" s="182"/>
      <c r="C65" s="182"/>
      <c r="D65" s="182"/>
      <c r="E65" s="182"/>
      <c r="F65" s="182"/>
      <c r="G65" s="182"/>
      <c r="H65" s="182"/>
      <c r="I65" s="182"/>
      <c r="J65" s="182"/>
    </row>
    <row r="66" spans="1:10" x14ac:dyDescent="0.2">
      <c r="A66" s="181"/>
      <c r="B66" s="182"/>
      <c r="C66" s="182"/>
      <c r="D66" s="182"/>
      <c r="E66" s="182"/>
      <c r="F66" s="182"/>
      <c r="G66" s="182"/>
      <c r="H66" s="182"/>
      <c r="I66" s="182"/>
      <c r="J66" s="182"/>
    </row>
    <row r="67" spans="1:10" x14ac:dyDescent="0.2">
      <c r="A67" s="184"/>
      <c r="B67" s="182"/>
      <c r="C67" s="182"/>
      <c r="D67" s="182"/>
      <c r="E67" s="182"/>
      <c r="F67" s="182"/>
      <c r="G67" s="182"/>
      <c r="H67" s="182"/>
      <c r="I67" s="182"/>
      <c r="J67" s="182"/>
    </row>
    <row r="68" spans="1:10" x14ac:dyDescent="0.2">
      <c r="A68" s="184"/>
      <c r="B68" s="182"/>
      <c r="C68" s="182"/>
      <c r="D68" s="182"/>
      <c r="E68" s="182"/>
      <c r="F68" s="182"/>
      <c r="G68" s="182"/>
      <c r="H68" s="182"/>
      <c r="I68" s="182"/>
      <c r="J68" s="182"/>
    </row>
    <row r="69" spans="1:10" x14ac:dyDescent="0.2">
      <c r="A69" s="181"/>
      <c r="B69" s="182"/>
      <c r="C69" s="182"/>
      <c r="D69" s="182"/>
      <c r="E69" s="182"/>
      <c r="F69" s="182"/>
      <c r="G69" s="182"/>
      <c r="H69" s="182"/>
      <c r="I69" s="182"/>
      <c r="J69" s="182"/>
    </row>
    <row r="70" spans="1:10" x14ac:dyDescent="0.2">
      <c r="A70" s="184"/>
      <c r="B70" s="182"/>
      <c r="C70" s="182"/>
      <c r="D70" s="182"/>
      <c r="E70" s="182"/>
      <c r="F70" s="182"/>
      <c r="G70" s="182"/>
      <c r="H70" s="182"/>
      <c r="I70" s="182"/>
      <c r="J70" s="182"/>
    </row>
    <row r="71" spans="1:10" x14ac:dyDescent="0.2">
      <c r="A71" s="184"/>
      <c r="B71" s="182"/>
      <c r="C71" s="182"/>
      <c r="D71" s="182"/>
      <c r="E71" s="182"/>
      <c r="F71" s="182"/>
      <c r="G71" s="182"/>
      <c r="H71" s="182"/>
      <c r="I71" s="182"/>
      <c r="J71" s="182"/>
    </row>
    <row r="72" spans="1:10" x14ac:dyDescent="0.2">
      <c r="A72" s="184"/>
      <c r="B72" s="182"/>
      <c r="C72" s="182"/>
      <c r="D72" s="182"/>
      <c r="E72" s="182"/>
      <c r="F72" s="182"/>
      <c r="G72" s="182"/>
      <c r="H72" s="182"/>
      <c r="I72" s="182"/>
      <c r="J72" s="182"/>
    </row>
    <row r="73" spans="1:10" x14ac:dyDescent="0.2">
      <c r="A73" s="184"/>
      <c r="B73" s="182"/>
      <c r="C73" s="182"/>
      <c r="D73" s="182"/>
      <c r="E73" s="182"/>
      <c r="F73" s="182"/>
      <c r="G73" s="182"/>
      <c r="H73" s="182"/>
      <c r="I73" s="182"/>
      <c r="J73" s="182"/>
    </row>
    <row r="74" spans="1:10" x14ac:dyDescent="0.2">
      <c r="A74" s="184"/>
      <c r="B74" s="182"/>
      <c r="C74" s="182"/>
      <c r="D74" s="182"/>
      <c r="E74" s="182"/>
      <c r="F74" s="182"/>
      <c r="G74" s="182"/>
      <c r="H74" s="182"/>
      <c r="I74" s="182"/>
      <c r="J74" s="182"/>
    </row>
    <row r="75" spans="1:10" x14ac:dyDescent="0.2">
      <c r="A75" s="184"/>
      <c r="B75" s="182"/>
      <c r="C75" s="182"/>
      <c r="D75" s="182"/>
      <c r="E75" s="182"/>
      <c r="F75" s="182"/>
      <c r="G75" s="182"/>
      <c r="H75" s="182"/>
      <c r="I75" s="182"/>
      <c r="J75" s="182"/>
    </row>
    <row r="76" spans="1:10" x14ac:dyDescent="0.2">
      <c r="A76" s="184"/>
      <c r="B76" s="182"/>
      <c r="C76" s="182"/>
      <c r="D76" s="182"/>
      <c r="E76" s="182"/>
      <c r="F76" s="182"/>
      <c r="G76" s="182"/>
      <c r="H76" s="182"/>
      <c r="I76" s="182"/>
      <c r="J76" s="182"/>
    </row>
    <row r="77" spans="1:10" x14ac:dyDescent="0.2">
      <c r="A77" s="184"/>
      <c r="B77" s="185"/>
      <c r="C77" s="182"/>
      <c r="D77" s="182"/>
      <c r="E77" s="182"/>
      <c r="F77" s="182"/>
      <c r="G77" s="182"/>
      <c r="H77" s="182"/>
      <c r="I77" s="182"/>
      <c r="J77" s="182"/>
    </row>
    <row r="78" spans="1:10" x14ac:dyDescent="0.2">
      <c r="A78" s="184"/>
      <c r="B78" s="182"/>
      <c r="C78" s="182"/>
      <c r="D78" s="182"/>
      <c r="E78" s="182"/>
      <c r="F78" s="182"/>
      <c r="G78" s="182"/>
      <c r="H78" s="182"/>
      <c r="I78" s="182"/>
      <c r="J78" s="182"/>
    </row>
    <row r="79" spans="1:10" x14ac:dyDescent="0.2">
      <c r="A79" s="184"/>
      <c r="B79" s="182"/>
      <c r="C79" s="182"/>
      <c r="D79" s="182"/>
      <c r="E79" s="182"/>
      <c r="F79" s="182"/>
      <c r="G79" s="182"/>
      <c r="H79" s="182"/>
      <c r="I79" s="182"/>
      <c r="J79" s="182"/>
    </row>
    <row r="80" spans="1:10" x14ac:dyDescent="0.2">
      <c r="A80" s="184"/>
      <c r="B80" s="182"/>
      <c r="C80" s="182"/>
      <c r="D80" s="182"/>
      <c r="E80" s="182"/>
      <c r="F80" s="182"/>
      <c r="G80" s="182"/>
      <c r="H80" s="182"/>
      <c r="I80" s="182"/>
      <c r="J80" s="182"/>
    </row>
    <row r="81" spans="1:10" x14ac:dyDescent="0.2">
      <c r="A81" s="181"/>
      <c r="B81" s="182"/>
      <c r="C81" s="182"/>
      <c r="D81" s="182"/>
      <c r="E81" s="182"/>
      <c r="F81" s="182"/>
      <c r="G81" s="182"/>
      <c r="H81" s="182"/>
      <c r="I81" s="182"/>
      <c r="J81" s="182"/>
    </row>
    <row r="82" spans="1:10" x14ac:dyDescent="0.2">
      <c r="A82" s="186"/>
      <c r="B82" s="179"/>
      <c r="C82" s="179"/>
      <c r="D82" s="179"/>
      <c r="E82" s="179"/>
      <c r="F82" s="179"/>
      <c r="G82" s="179"/>
      <c r="H82" s="179"/>
      <c r="I82" s="179"/>
      <c r="J82" s="179"/>
    </row>
    <row r="83" spans="1:10" x14ac:dyDescent="0.2">
      <c r="A83" s="187"/>
      <c r="B83" s="188"/>
      <c r="C83" s="188"/>
      <c r="D83" s="188"/>
      <c r="E83" s="188"/>
      <c r="F83" s="188"/>
      <c r="G83" s="188"/>
      <c r="H83" s="188"/>
      <c r="I83" s="188"/>
      <c r="J83" s="188"/>
    </row>
    <row r="84" spans="1:10" x14ac:dyDescent="0.2">
      <c r="A84" s="180"/>
      <c r="B84" s="189"/>
      <c r="C84" s="190"/>
      <c r="D84" s="190"/>
      <c r="E84" s="190"/>
      <c r="F84" s="190"/>
      <c r="G84" s="190"/>
      <c r="H84" s="190"/>
      <c r="I84" s="190"/>
      <c r="J84" s="190"/>
    </row>
    <row r="85" spans="1:10" x14ac:dyDescent="0.2">
      <c r="A85" s="191"/>
      <c r="B85" s="191"/>
      <c r="C85" s="191"/>
      <c r="D85" s="191"/>
      <c r="E85" s="191"/>
      <c r="F85" s="191"/>
    </row>
    <row r="86" spans="1:10" x14ac:dyDescent="0.2">
      <c r="A86" s="191"/>
      <c r="B86" s="191"/>
      <c r="C86" s="191"/>
      <c r="D86" s="191"/>
      <c r="E86" s="191"/>
      <c r="F86" s="19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9"/>
  <dimension ref="A1:T22"/>
  <sheetViews>
    <sheetView showGridLines="0" workbookViewId="0">
      <selection activeCell="U24" sqref="U24"/>
    </sheetView>
  </sheetViews>
  <sheetFormatPr defaultRowHeight="12.75" x14ac:dyDescent="0.2"/>
  <cols>
    <col min="1" max="1" width="28.85546875" customWidth="1"/>
  </cols>
  <sheetData>
    <row r="1" spans="1:20" ht="12.75" customHeight="1" x14ac:dyDescent="0.2">
      <c r="A1" s="1"/>
      <c r="B1" s="2">
        <v>2019</v>
      </c>
      <c r="C1" s="2">
        <v>2020</v>
      </c>
      <c r="D1" s="2">
        <v>2021</v>
      </c>
      <c r="E1" s="2">
        <v>2022</v>
      </c>
      <c r="H1" s="671" t="s">
        <v>16</v>
      </c>
      <c r="I1" s="671"/>
      <c r="J1" s="671"/>
      <c r="K1" s="671"/>
      <c r="L1" s="671"/>
      <c r="P1" s="19" t="s">
        <v>17</v>
      </c>
      <c r="Q1" s="19"/>
      <c r="R1" s="19"/>
      <c r="S1" s="19"/>
      <c r="T1" s="19"/>
    </row>
    <row r="2" spans="1:20" x14ac:dyDescent="0.2">
      <c r="A2" s="7" t="s">
        <v>378</v>
      </c>
      <c r="B2" s="13">
        <v>0</v>
      </c>
      <c r="C2" s="13">
        <v>0</v>
      </c>
      <c r="D2" s="13">
        <v>0</v>
      </c>
      <c r="E2" s="13">
        <v>0</v>
      </c>
    </row>
    <row r="3" spans="1:20" x14ac:dyDescent="0.2">
      <c r="A3" s="7" t="s">
        <v>19</v>
      </c>
      <c r="B3" s="13">
        <v>0</v>
      </c>
      <c r="C3" s="13">
        <v>0.40167871494421092</v>
      </c>
      <c r="D3" s="13">
        <v>0.42367970420745138</v>
      </c>
      <c r="E3" s="13">
        <v>0.15988682099958851</v>
      </c>
    </row>
    <row r="7" spans="1:20" x14ac:dyDescent="0.2">
      <c r="A7" s="1"/>
      <c r="B7" s="2"/>
      <c r="C7" s="2">
        <v>2020</v>
      </c>
      <c r="D7" s="2">
        <v>2021</v>
      </c>
      <c r="E7" s="2">
        <v>2022</v>
      </c>
    </row>
    <row r="8" spans="1:20" x14ac:dyDescent="0.2">
      <c r="A8" s="7" t="s">
        <v>20</v>
      </c>
      <c r="B8" s="13"/>
      <c r="C8" s="13">
        <v>9.2549866554513693E-2</v>
      </c>
      <c r="D8" s="13">
        <v>2.2793263475015646E-2</v>
      </c>
      <c r="E8" s="13">
        <v>5.2849653366025207E-2</v>
      </c>
    </row>
    <row r="9" spans="1:20" x14ac:dyDescent="0.2">
      <c r="A9" s="7" t="s">
        <v>21</v>
      </c>
      <c r="B9" s="13"/>
      <c r="C9" s="13">
        <v>-0.49422858149871018</v>
      </c>
      <c r="D9" s="13">
        <v>-0.44647296768246036</v>
      </c>
      <c r="E9" s="13">
        <v>-0.21273618032971342</v>
      </c>
    </row>
    <row r="10" spans="1:20" x14ac:dyDescent="0.2">
      <c r="A10" t="s">
        <v>22</v>
      </c>
      <c r="B10" s="13"/>
      <c r="C10" s="13">
        <v>-0.40167871494419649</v>
      </c>
      <c r="D10" s="13">
        <v>-0.42367970420744472</v>
      </c>
      <c r="E10" s="13">
        <v>-0.15988652696368821</v>
      </c>
    </row>
    <row r="11" spans="1:20" x14ac:dyDescent="0.2">
      <c r="B11" s="13"/>
      <c r="C11" s="13"/>
      <c r="D11" s="13"/>
      <c r="E11" s="13"/>
    </row>
    <row r="22" spans="1:1" x14ac:dyDescent="0.2">
      <c r="A22" s="205"/>
    </row>
  </sheetData>
  <mergeCells count="1">
    <mergeCell ref="H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G5"/>
  <sheetViews>
    <sheetView showGridLines="0" workbookViewId="0">
      <selection sqref="A1:G1"/>
    </sheetView>
  </sheetViews>
  <sheetFormatPr defaultRowHeight="12.75" x14ac:dyDescent="0.2"/>
  <cols>
    <col min="1" max="1" width="45" customWidth="1"/>
    <col min="6" max="6" width="8.28515625" customWidth="1"/>
  </cols>
  <sheetData>
    <row r="1" spans="1:7" ht="12.75" customHeight="1" x14ac:dyDescent="0.2">
      <c r="A1" s="640" t="s">
        <v>32</v>
      </c>
      <c r="B1" s="640"/>
      <c r="C1" s="640"/>
      <c r="D1" s="640"/>
      <c r="E1" s="640"/>
      <c r="F1" s="640"/>
      <c r="G1" s="640"/>
    </row>
    <row r="2" spans="1:7" x14ac:dyDescent="0.2">
      <c r="A2" s="32"/>
      <c r="B2" s="2" t="s">
        <v>7</v>
      </c>
      <c r="C2" s="2" t="s">
        <v>348</v>
      </c>
      <c r="D2" s="2" t="s">
        <v>8</v>
      </c>
      <c r="E2" s="2" t="s">
        <v>9</v>
      </c>
      <c r="F2" s="2" t="s">
        <v>10</v>
      </c>
      <c r="G2" s="2" t="s">
        <v>349</v>
      </c>
    </row>
    <row r="3" spans="1:7" ht="14.25" customHeight="1" x14ac:dyDescent="0.2">
      <c r="A3" s="35" t="s">
        <v>320</v>
      </c>
      <c r="B3" s="36">
        <v>-0.78717869187771383</v>
      </c>
      <c r="C3" s="36">
        <v>-0.69783206514708429</v>
      </c>
      <c r="D3" s="36">
        <v>0</v>
      </c>
      <c r="E3" s="36">
        <v>0</v>
      </c>
      <c r="F3" s="36">
        <v>0</v>
      </c>
      <c r="G3" s="36">
        <v>2.9403589792570325E-7</v>
      </c>
    </row>
    <row r="4" spans="1:7" ht="14.25" customHeight="1" x14ac:dyDescent="0.2">
      <c r="A4" s="37" t="s">
        <v>321</v>
      </c>
      <c r="B4" s="337">
        <v>50.94913893539514</v>
      </c>
      <c r="C4" s="337">
        <v>48.931269512113751</v>
      </c>
      <c r="D4" s="337">
        <v>47.503823136679706</v>
      </c>
      <c r="E4" s="337">
        <v>45.927688290999654</v>
      </c>
      <c r="F4" s="337">
        <v>44.922294246593466</v>
      </c>
      <c r="G4" s="337">
        <v>44.371490487738299</v>
      </c>
    </row>
    <row r="5" spans="1:7" x14ac:dyDescent="0.2">
      <c r="A5" s="11" t="s">
        <v>6</v>
      </c>
      <c r="B5" s="641"/>
      <c r="C5" s="641"/>
      <c r="D5" s="641"/>
      <c r="E5" s="641"/>
      <c r="F5" s="641"/>
      <c r="G5" s="11" t="s">
        <v>5</v>
      </c>
    </row>
  </sheetData>
  <mergeCells count="2">
    <mergeCell ref="A1:G1"/>
    <mergeCell ref="B5:F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0"/>
  <dimension ref="A1:AA24"/>
  <sheetViews>
    <sheetView showGridLines="0" topLeftCell="F1" workbookViewId="0">
      <selection activeCell="Q33" sqref="Q33"/>
    </sheetView>
  </sheetViews>
  <sheetFormatPr defaultRowHeight="12.75" x14ac:dyDescent="0.2"/>
  <cols>
    <col min="1" max="1" width="24.7109375" customWidth="1"/>
    <col min="2" max="2" width="12.28515625" customWidth="1"/>
    <col min="3" max="3" width="12.140625" customWidth="1"/>
    <col min="4" max="4" width="11.28515625" customWidth="1"/>
    <col min="5" max="5" width="13" customWidth="1"/>
    <col min="6" max="6" width="11.7109375" customWidth="1"/>
    <col min="7" max="7" width="12.28515625" customWidth="1"/>
    <col min="8" max="8" width="12.85546875" customWidth="1"/>
    <col min="9" max="9" width="12.42578125" customWidth="1"/>
    <col min="10" max="10" width="12.85546875" customWidth="1"/>
  </cols>
  <sheetData>
    <row r="1" spans="1:14" ht="15" x14ac:dyDescent="0.25">
      <c r="A1" s="24"/>
      <c r="B1" s="672">
        <v>2020</v>
      </c>
      <c r="C1" s="672"/>
      <c r="D1" s="672"/>
      <c r="E1" s="672">
        <v>2021</v>
      </c>
      <c r="F1" s="672"/>
      <c r="G1" s="672"/>
      <c r="H1" s="672">
        <v>2022</v>
      </c>
      <c r="I1" s="672"/>
      <c r="J1" s="672"/>
    </row>
    <row r="2" spans="1:14" ht="15" x14ac:dyDescent="0.25">
      <c r="A2" s="22"/>
      <c r="B2" s="23" t="s">
        <v>23</v>
      </c>
      <c r="C2" s="23" t="s">
        <v>24</v>
      </c>
      <c r="D2" s="23" t="s">
        <v>25</v>
      </c>
      <c r="E2" s="23" t="s">
        <v>23</v>
      </c>
      <c r="F2" s="23" t="s">
        <v>24</v>
      </c>
      <c r="G2" s="23" t="s">
        <v>25</v>
      </c>
      <c r="H2" s="23" t="s">
        <v>23</v>
      </c>
      <c r="I2" s="23" t="s">
        <v>24</v>
      </c>
      <c r="J2" s="23" t="s">
        <v>25</v>
      </c>
      <c r="N2" s="31" t="s">
        <v>379</v>
      </c>
    </row>
    <row r="3" spans="1:14" x14ac:dyDescent="0.2">
      <c r="A3" s="20" t="s">
        <v>26</v>
      </c>
      <c r="B3" s="25">
        <v>2.5252225084220464E-3</v>
      </c>
      <c r="C3" s="25">
        <v>-2.9340307998573616E-4</v>
      </c>
      <c r="D3" s="25">
        <v>2.2318194284363102E-3</v>
      </c>
      <c r="E3" s="26">
        <v>-1.6124162328361821E-2</v>
      </c>
      <c r="F3" s="27">
        <v>-3.7028734248252537E-4</v>
      </c>
      <c r="G3" s="28">
        <v>-1.6494449670844347E-2</v>
      </c>
      <c r="H3" s="29">
        <v>-1.5364551974767274E-2</v>
      </c>
      <c r="I3" s="29">
        <v>-1.7642154064112167E-4</v>
      </c>
      <c r="J3" s="30">
        <v>-1.5540973515408396E-2</v>
      </c>
    </row>
    <row r="4" spans="1:14" x14ac:dyDescent="0.2">
      <c r="A4" s="20" t="s">
        <v>27</v>
      </c>
      <c r="B4" s="25">
        <v>0.13887745786054612</v>
      </c>
      <c r="C4" s="25">
        <v>-4.8559410734468733E-2</v>
      </c>
      <c r="D4" s="25">
        <v>9.0318047126077383E-2</v>
      </c>
      <c r="E4" s="26">
        <v>6.0171693153262068E-2</v>
      </c>
      <c r="F4" s="27">
        <v>-2.0883980007402075E-2</v>
      </c>
      <c r="G4" s="28">
        <v>3.9287713145859993E-2</v>
      </c>
      <c r="H4" s="29">
        <v>9.6149739651488833E-2</v>
      </c>
      <c r="I4" s="29">
        <v>-2.775911277005523E-2</v>
      </c>
      <c r="J4" s="30">
        <v>6.8390626881433603E-2</v>
      </c>
    </row>
    <row r="5" spans="1:14" x14ac:dyDescent="0.2">
      <c r="A5" s="20" t="s">
        <v>28</v>
      </c>
      <c r="B5" s="25">
        <v>-0.3300784649854529</v>
      </c>
      <c r="C5" s="25">
        <v>-7.1848155022835591E-4</v>
      </c>
      <c r="D5" s="25">
        <v>-0.33079694653568126</v>
      </c>
      <c r="E5" s="26">
        <v>-0.31289280439696276</v>
      </c>
      <c r="F5" s="27">
        <v>0.16592205186002018</v>
      </c>
      <c r="G5" s="28">
        <v>-0.14697075253694258</v>
      </c>
      <c r="H5" s="29">
        <v>-0.29815240368993784</v>
      </c>
      <c r="I5" s="29">
        <v>0.26255683162201698</v>
      </c>
      <c r="J5" s="30">
        <v>-3.5595572067920855E-2</v>
      </c>
    </row>
    <row r="6" spans="1:14" x14ac:dyDescent="0.2">
      <c r="A6" s="21" t="s">
        <v>29</v>
      </c>
      <c r="B6" s="25">
        <v>6.0147631397349195E-2</v>
      </c>
      <c r="C6" s="25">
        <v>9.6917687789415535E-4</v>
      </c>
      <c r="D6" s="25">
        <v>6.1116808275243351E-2</v>
      </c>
      <c r="E6" s="26">
        <v>-0.14904065534884914</v>
      </c>
      <c r="F6" s="27">
        <v>2.9289017839384535E-5</v>
      </c>
      <c r="G6" s="28">
        <v>-0.14901136633100975</v>
      </c>
      <c r="H6" s="29">
        <v>-8.3800231806343481E-2</v>
      </c>
      <c r="I6" s="29">
        <v>2.0844432043391758E-4</v>
      </c>
      <c r="J6" s="30">
        <v>-8.3591787485909563E-2</v>
      </c>
    </row>
    <row r="7" spans="1:14" x14ac:dyDescent="0.2">
      <c r="A7" s="21" t="s">
        <v>30</v>
      </c>
      <c r="B7" s="25">
        <v>-8.7531918862808991E-2</v>
      </c>
      <c r="C7" s="25">
        <v>-8.3247999172503112E-3</v>
      </c>
      <c r="D7" s="25">
        <v>-9.5856718780059302E-2</v>
      </c>
      <c r="E7" s="26">
        <v>-8.3314652058362859E-2</v>
      </c>
      <c r="F7" s="27">
        <v>-1.4508220426819152E-2</v>
      </c>
      <c r="G7" s="28">
        <v>-9.7822872485182011E-2</v>
      </c>
      <c r="H7" s="29">
        <v>-9.0857093432140809E-2</v>
      </c>
      <c r="I7" s="29">
        <v>-3.9531572759398406E-2</v>
      </c>
      <c r="J7" s="30">
        <v>-0.13038866619153922</v>
      </c>
    </row>
    <row r="8" spans="1:14" x14ac:dyDescent="0.2">
      <c r="A8" s="20" t="s">
        <v>31</v>
      </c>
      <c r="B8" s="25">
        <v>-0.12860835006099869</v>
      </c>
      <c r="C8" s="25">
        <v>-8.3374397218616281E-5</v>
      </c>
      <c r="D8" s="25">
        <v>-0.1286917244582173</v>
      </c>
      <c r="E8" s="26">
        <v>-5.2765946303629817E-2</v>
      </c>
      <c r="F8" s="27">
        <v>9.7969974293753148E-5</v>
      </c>
      <c r="G8" s="28">
        <v>-5.2667976329336064E-2</v>
      </c>
      <c r="H8" s="29">
        <v>3.7048523535436063E-2</v>
      </c>
      <c r="I8" s="29">
        <v>-2.086781197785173E-4</v>
      </c>
      <c r="J8" s="30">
        <v>3.6839845415657546E-2</v>
      </c>
    </row>
    <row r="24" spans="14:27" x14ac:dyDescent="0.2">
      <c r="N24" s="11" t="s">
        <v>33</v>
      </c>
      <c r="AA24" s="38"/>
    </row>
  </sheetData>
  <mergeCells count="3">
    <mergeCell ref="B1:D1"/>
    <mergeCell ref="H1:J1"/>
    <mergeCell ref="E1:G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11"/>
  <dimension ref="A1:H4"/>
  <sheetViews>
    <sheetView showGridLines="0" workbookViewId="0">
      <selection activeCell="H2" sqref="H2"/>
    </sheetView>
  </sheetViews>
  <sheetFormatPr defaultRowHeight="12.75" x14ac:dyDescent="0.2"/>
  <cols>
    <col min="1" max="1" width="16.42578125" style="42" customWidth="1"/>
    <col min="2" max="6" width="9.140625" style="42"/>
    <col min="7" max="7" width="9.140625" style="48"/>
    <col min="8" max="16384" width="9.140625" style="42"/>
  </cols>
  <sheetData>
    <row r="1" spans="1:8" x14ac:dyDescent="0.2">
      <c r="A1" s="39"/>
      <c r="B1" s="40">
        <v>2016</v>
      </c>
      <c r="C1" s="40">
        <v>2017</v>
      </c>
      <c r="D1" s="40">
        <v>2018</v>
      </c>
      <c r="E1" s="40">
        <v>2019</v>
      </c>
      <c r="F1" s="40">
        <v>2020</v>
      </c>
      <c r="G1" s="41"/>
    </row>
    <row r="2" spans="1:8" x14ac:dyDescent="0.2">
      <c r="A2" s="43" t="s">
        <v>34</v>
      </c>
      <c r="B2" s="44">
        <v>-2.19</v>
      </c>
      <c r="C2" s="44">
        <v>-1.29</v>
      </c>
      <c r="D2" s="44">
        <v>-0.83</v>
      </c>
      <c r="E2" s="44">
        <v>-0.1</v>
      </c>
      <c r="F2" s="44">
        <v>0</v>
      </c>
      <c r="G2" s="45"/>
      <c r="H2" s="46" t="s">
        <v>36</v>
      </c>
    </row>
    <row r="3" spans="1:8" x14ac:dyDescent="0.2">
      <c r="A3" s="43" t="s">
        <v>18</v>
      </c>
      <c r="B3" s="44">
        <v>-2.21</v>
      </c>
      <c r="C3" s="44">
        <v>-1.04</v>
      </c>
      <c r="D3" s="44">
        <v>-0.8</v>
      </c>
      <c r="E3" s="44">
        <v>-0.32</v>
      </c>
      <c r="F3" s="44">
        <v>0</v>
      </c>
      <c r="G3" s="45"/>
    </row>
    <row r="4" spans="1:8" x14ac:dyDescent="0.2">
      <c r="A4" s="43" t="s">
        <v>35</v>
      </c>
      <c r="B4" s="44">
        <v>-2.0000000000000018E-2</v>
      </c>
      <c r="C4" s="44">
        <v>0.25</v>
      </c>
      <c r="D4" s="44">
        <v>2.9999999999999916E-2</v>
      </c>
      <c r="E4" s="44">
        <v>-0.22</v>
      </c>
      <c r="F4" s="44">
        <v>0</v>
      </c>
      <c r="G4" s="4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7"/>
  <sheetViews>
    <sheetView showGridLines="0" workbookViewId="0"/>
  </sheetViews>
  <sheetFormatPr defaultRowHeight="15" x14ac:dyDescent="0.25"/>
  <cols>
    <col min="1" max="1" width="49.85546875" style="208" customWidth="1"/>
    <col min="2" max="16384" width="9.140625" style="208"/>
  </cols>
  <sheetData>
    <row r="1" spans="1:9" x14ac:dyDescent="0.25">
      <c r="A1" s="207" t="s">
        <v>148</v>
      </c>
      <c r="I1" s="207" t="s">
        <v>149</v>
      </c>
    </row>
    <row r="2" spans="1:9" x14ac:dyDescent="0.25">
      <c r="A2" s="209"/>
      <c r="B2" s="210">
        <v>2017</v>
      </c>
      <c r="C2" s="210">
        <f t="shared" ref="C2:G2" si="0">B2+1</f>
        <v>2018</v>
      </c>
      <c r="D2" s="210">
        <f t="shared" si="0"/>
        <v>2019</v>
      </c>
      <c r="E2" s="210">
        <f t="shared" si="0"/>
        <v>2020</v>
      </c>
      <c r="F2" s="210">
        <f t="shared" si="0"/>
        <v>2021</v>
      </c>
      <c r="G2" s="210">
        <f t="shared" si="0"/>
        <v>2022</v>
      </c>
    </row>
    <row r="3" spans="1:9" x14ac:dyDescent="0.25">
      <c r="A3" s="569" t="s">
        <v>621</v>
      </c>
      <c r="B3" s="571">
        <v>50.948208264772852</v>
      </c>
      <c r="C3" s="571">
        <v>48.67992601922618</v>
      </c>
      <c r="D3" s="571">
        <v>47.261023723750817</v>
      </c>
      <c r="E3" s="571">
        <v>45.989569859800142</v>
      </c>
      <c r="F3" s="571">
        <v>44.815698636283436</v>
      </c>
      <c r="G3" s="226"/>
    </row>
    <row r="4" spans="1:9" x14ac:dyDescent="0.25">
      <c r="A4" s="569" t="s">
        <v>622</v>
      </c>
      <c r="B4" s="571">
        <v>50.94913893539514</v>
      </c>
      <c r="C4" s="571">
        <v>48.931269512113751</v>
      </c>
      <c r="D4" s="571">
        <v>47.503823136679706</v>
      </c>
      <c r="E4" s="571">
        <v>45.927688290999654</v>
      </c>
      <c r="F4" s="571">
        <v>44.922294246593466</v>
      </c>
      <c r="G4" s="571">
        <v>44.371490487738299</v>
      </c>
    </row>
    <row r="5" spans="1:9" x14ac:dyDescent="0.25">
      <c r="A5" s="570" t="s">
        <v>623</v>
      </c>
      <c r="B5" s="572">
        <v>50.94913893539514</v>
      </c>
      <c r="C5" s="572">
        <v>48.931269512113751</v>
      </c>
      <c r="D5" s="572">
        <v>47.173335082495164</v>
      </c>
      <c r="E5" s="572">
        <v>45.737061685635503</v>
      </c>
      <c r="F5" s="572">
        <v>44.570486127769996</v>
      </c>
      <c r="G5" s="572">
        <v>44.028471314198001</v>
      </c>
    </row>
    <row r="6" spans="1:9" x14ac:dyDescent="0.25">
      <c r="A6" s="213"/>
      <c r="B6" s="214"/>
      <c r="C6" s="214"/>
      <c r="D6" s="214"/>
      <c r="E6" s="214"/>
      <c r="F6" s="214"/>
      <c r="G6" s="214"/>
    </row>
    <row r="7" spans="1:9" x14ac:dyDescent="0.25">
      <c r="A7" s="213"/>
      <c r="B7" s="214"/>
      <c r="C7" s="214"/>
      <c r="D7" s="214"/>
      <c r="E7" s="214"/>
      <c r="F7" s="214"/>
      <c r="G7" s="214"/>
    </row>
    <row r="8" spans="1:9" x14ac:dyDescent="0.25">
      <c r="A8" s="213"/>
      <c r="B8" s="214"/>
      <c r="C8" s="214"/>
      <c r="D8" s="214"/>
      <c r="E8" s="214"/>
      <c r="F8" s="214"/>
      <c r="G8" s="214"/>
    </row>
    <row r="9" spans="1:9" x14ac:dyDescent="0.25">
      <c r="A9" s="213"/>
      <c r="B9" s="214"/>
      <c r="C9" s="214"/>
      <c r="D9" s="214"/>
      <c r="E9" s="214"/>
      <c r="F9" s="214"/>
      <c r="G9" s="214"/>
    </row>
    <row r="10" spans="1:9" x14ac:dyDescent="0.25">
      <c r="A10" s="215"/>
      <c r="B10" s="216"/>
      <c r="C10" s="216"/>
      <c r="D10" s="216"/>
      <c r="E10" s="216"/>
      <c r="F10" s="216"/>
      <c r="G10" s="217"/>
    </row>
    <row r="11" spans="1:9" x14ac:dyDescent="0.25">
      <c r="A11" s="218"/>
      <c r="B11" s="219"/>
      <c r="C11" s="219"/>
      <c r="D11" s="219"/>
      <c r="E11" s="219"/>
      <c r="F11" s="219"/>
      <c r="G11" s="219"/>
    </row>
    <row r="12" spans="1:9" x14ac:dyDescent="0.25">
      <c r="A12" s="220"/>
      <c r="B12" s="221"/>
      <c r="C12" s="221"/>
      <c r="D12" s="221"/>
      <c r="E12" s="221"/>
      <c r="F12" s="214"/>
      <c r="G12" s="214"/>
    </row>
    <row r="14" spans="1:9" x14ac:dyDescent="0.25">
      <c r="A14" s="211"/>
      <c r="B14" s="212"/>
      <c r="C14" s="212"/>
      <c r="D14" s="212"/>
      <c r="E14" s="212"/>
      <c r="F14" s="212"/>
      <c r="G14" s="212"/>
    </row>
    <row r="15" spans="1:9" x14ac:dyDescent="0.25">
      <c r="A15" s="211"/>
      <c r="B15" s="212"/>
      <c r="C15" s="212"/>
      <c r="D15" s="212"/>
      <c r="E15" s="212"/>
      <c r="F15" s="212"/>
      <c r="G15" s="212"/>
    </row>
    <row r="16" spans="1:9" x14ac:dyDescent="0.25">
      <c r="A16" s="211"/>
      <c r="B16" s="212"/>
      <c r="C16" s="212"/>
      <c r="D16" s="212"/>
      <c r="E16" s="212"/>
      <c r="F16" s="212"/>
      <c r="G16" s="212"/>
    </row>
    <row r="17" spans="1:8" x14ac:dyDescent="0.25">
      <c r="A17" s="211"/>
      <c r="B17" s="212"/>
      <c r="C17" s="212"/>
      <c r="D17" s="212"/>
      <c r="E17" s="212"/>
      <c r="F17" s="212"/>
      <c r="G17" s="212"/>
    </row>
    <row r="18" spans="1:8" x14ac:dyDescent="0.25">
      <c r="A18" s="211"/>
      <c r="B18" s="212"/>
      <c r="C18" s="212"/>
      <c r="D18" s="212"/>
      <c r="E18" s="212"/>
      <c r="F18" s="212"/>
      <c r="G18" s="212"/>
    </row>
    <row r="19" spans="1:8" x14ac:dyDescent="0.25">
      <c r="A19" s="213"/>
      <c r="B19" s="212"/>
      <c r="C19" s="212"/>
      <c r="D19" s="212"/>
      <c r="E19" s="212"/>
      <c r="F19" s="212"/>
      <c r="G19" s="212"/>
    </row>
    <row r="20" spans="1:8" x14ac:dyDescent="0.25">
      <c r="A20" s="215"/>
    </row>
    <row r="21" spans="1:8" x14ac:dyDescent="0.25">
      <c r="A21" s="218"/>
      <c r="B21" s="222"/>
      <c r="C21" s="222"/>
      <c r="D21" s="222"/>
      <c r="E21" s="222"/>
      <c r="F21" s="222"/>
      <c r="G21" s="222"/>
    </row>
    <row r="22" spans="1:8" x14ac:dyDescent="0.25">
      <c r="A22" s="223"/>
      <c r="B22" s="224"/>
      <c r="C22" s="224"/>
      <c r="D22" s="224"/>
      <c r="E22" s="224"/>
      <c r="F22" s="224"/>
      <c r="G22" s="224"/>
    </row>
    <row r="23" spans="1:8" x14ac:dyDescent="0.25">
      <c r="A23" s="225"/>
      <c r="B23" s="226"/>
      <c r="C23" s="226"/>
      <c r="D23" s="226"/>
      <c r="E23" s="226"/>
      <c r="F23" s="226"/>
      <c r="G23" s="226"/>
      <c r="H23" s="227"/>
    </row>
    <row r="25" spans="1:8" x14ac:dyDescent="0.25">
      <c r="A25" s="228"/>
      <c r="B25" s="228"/>
      <c r="C25" s="228"/>
      <c r="D25" s="228"/>
      <c r="E25" s="228"/>
      <c r="F25" s="228"/>
      <c r="G25" s="228"/>
    </row>
    <row r="26" spans="1:8" x14ac:dyDescent="0.25">
      <c r="A26" s="228"/>
      <c r="B26" s="228"/>
      <c r="C26" s="228"/>
      <c r="D26" s="228"/>
      <c r="E26" s="228"/>
      <c r="F26" s="228"/>
      <c r="G26" s="228"/>
    </row>
    <row r="27" spans="1:8" x14ac:dyDescent="0.25">
      <c r="A27" s="228"/>
      <c r="B27" s="228"/>
      <c r="C27" s="228"/>
      <c r="D27" s="228"/>
      <c r="E27" s="228"/>
      <c r="F27" s="228"/>
      <c r="G27" s="228"/>
    </row>
    <row r="28" spans="1:8" x14ac:dyDescent="0.25">
      <c r="A28" s="228"/>
      <c r="B28" s="228"/>
      <c r="C28" s="228"/>
      <c r="D28" s="228"/>
      <c r="E28" s="228"/>
      <c r="F28" s="228"/>
      <c r="G28" s="228"/>
    </row>
    <row r="29" spans="1:8" x14ac:dyDescent="0.25">
      <c r="A29" s="228"/>
      <c r="B29" s="228"/>
      <c r="C29" s="228"/>
      <c r="D29" s="228"/>
      <c r="E29" s="228"/>
      <c r="F29" s="228"/>
      <c r="G29" s="228"/>
    </row>
    <row r="30" spans="1:8" x14ac:dyDescent="0.25">
      <c r="A30" s="228"/>
      <c r="B30" s="228"/>
      <c r="C30" s="228"/>
      <c r="D30" s="228"/>
      <c r="E30" s="228"/>
      <c r="F30" s="228"/>
      <c r="G30" s="228"/>
    </row>
    <row r="31" spans="1:8" x14ac:dyDescent="0.25">
      <c r="A31" s="228"/>
      <c r="B31" s="228"/>
      <c r="C31" s="228"/>
      <c r="D31" s="228"/>
      <c r="E31" s="228"/>
      <c r="F31" s="228"/>
      <c r="G31" s="228"/>
    </row>
    <row r="32" spans="1:8" x14ac:dyDescent="0.25">
      <c r="A32" s="228"/>
      <c r="B32" s="228"/>
      <c r="C32" s="228"/>
      <c r="D32" s="228"/>
      <c r="E32" s="228"/>
      <c r="F32" s="228"/>
      <c r="G32" s="228"/>
    </row>
    <row r="33" spans="1:7" x14ac:dyDescent="0.25">
      <c r="A33" s="228"/>
      <c r="B33" s="228"/>
      <c r="C33" s="228"/>
      <c r="D33" s="228"/>
      <c r="E33" s="228"/>
      <c r="F33" s="228"/>
      <c r="G33" s="228"/>
    </row>
    <row r="34" spans="1:7" x14ac:dyDescent="0.25">
      <c r="A34" s="228"/>
      <c r="B34" s="228"/>
      <c r="C34" s="228"/>
      <c r="D34" s="228"/>
      <c r="E34" s="228"/>
      <c r="F34" s="228"/>
      <c r="G34" s="228"/>
    </row>
    <row r="35" spans="1:7" x14ac:dyDescent="0.25">
      <c r="A35" s="228"/>
      <c r="B35" s="228"/>
      <c r="C35" s="228"/>
      <c r="D35" s="228"/>
      <c r="E35" s="228"/>
      <c r="F35" s="228"/>
      <c r="G35" s="228"/>
    </row>
    <row r="36" spans="1:7" x14ac:dyDescent="0.25">
      <c r="A36" s="228"/>
      <c r="B36" s="228"/>
      <c r="C36" s="228"/>
      <c r="D36" s="228"/>
      <c r="E36" s="228"/>
      <c r="F36" s="228"/>
      <c r="G36" s="228"/>
    </row>
    <row r="37" spans="1:7" x14ac:dyDescent="0.25">
      <c r="A37" s="228"/>
      <c r="B37" s="228"/>
      <c r="C37" s="228"/>
      <c r="D37" s="228"/>
      <c r="E37" s="228"/>
      <c r="F37" s="228"/>
      <c r="G37" s="228"/>
    </row>
  </sheetData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39"/>
  <sheetViews>
    <sheetView showGridLines="0" workbookViewId="0"/>
  </sheetViews>
  <sheetFormatPr defaultRowHeight="15" x14ac:dyDescent="0.25"/>
  <cols>
    <col min="1" max="1" width="66.140625" style="208" customWidth="1"/>
    <col min="2" max="16384" width="9.140625" style="208"/>
  </cols>
  <sheetData>
    <row r="1" spans="1:7" x14ac:dyDescent="0.25">
      <c r="A1" s="207" t="s">
        <v>631</v>
      </c>
      <c r="G1" s="580" t="s">
        <v>635</v>
      </c>
    </row>
    <row r="2" spans="1:7" x14ac:dyDescent="0.25">
      <c r="A2" s="229"/>
      <c r="B2" s="230" t="s">
        <v>150</v>
      </c>
      <c r="C2" s="230" t="s">
        <v>151</v>
      </c>
      <c r="D2" s="228"/>
      <c r="E2" s="231" t="s">
        <v>95</v>
      </c>
    </row>
    <row r="3" spans="1:7" x14ac:dyDescent="0.25">
      <c r="A3" s="228" t="s">
        <v>624</v>
      </c>
      <c r="B3" s="573">
        <v>103.56662199999133</v>
      </c>
      <c r="C3" s="574">
        <f>B3/E3*100</f>
        <v>0.1003663194571891</v>
      </c>
      <c r="D3" s="228"/>
      <c r="E3" s="232">
        <v>103188.622</v>
      </c>
    </row>
    <row r="4" spans="1:7" x14ac:dyDescent="0.25">
      <c r="A4" s="228" t="s">
        <v>625</v>
      </c>
      <c r="B4" s="573">
        <v>0</v>
      </c>
      <c r="C4" s="574">
        <f>B4/E4*100</f>
        <v>0</v>
      </c>
      <c r="D4" s="228"/>
      <c r="E4" s="232">
        <v>102248.41539264738</v>
      </c>
    </row>
    <row r="5" spans="1:7" x14ac:dyDescent="0.25">
      <c r="A5" s="233" t="s">
        <v>626</v>
      </c>
      <c r="B5" s="575">
        <v>-103.56662199999133</v>
      </c>
      <c r="C5" s="586">
        <v>-0.1003663194571891</v>
      </c>
      <c r="D5" s="228"/>
      <c r="E5" s="232"/>
    </row>
    <row r="6" spans="1:7" x14ac:dyDescent="0.25">
      <c r="A6" s="587" t="s">
        <v>152</v>
      </c>
      <c r="B6" s="581"/>
      <c r="C6" s="582"/>
      <c r="D6" s="228"/>
    </row>
    <row r="7" spans="1:7" x14ac:dyDescent="0.25">
      <c r="A7" s="583" t="s">
        <v>153</v>
      </c>
      <c r="B7" s="584">
        <v>79.959000000000003</v>
      </c>
      <c r="C7" s="585">
        <f>B7/$E$4*100</f>
        <v>7.8200722908953565E-2</v>
      </c>
      <c r="D7" s="228"/>
    </row>
    <row r="8" spans="1:7" x14ac:dyDescent="0.25">
      <c r="A8" s="234" t="s">
        <v>627</v>
      </c>
      <c r="B8" s="573">
        <v>-30.3</v>
      </c>
      <c r="C8" s="574">
        <f t="shared" ref="C8:C14" si="0">B8/$E$4*100</f>
        <v>-2.9633711078693992E-2</v>
      </c>
      <c r="D8" s="228"/>
    </row>
    <row r="9" spans="1:7" x14ac:dyDescent="0.25">
      <c r="A9" s="234" t="s">
        <v>628</v>
      </c>
      <c r="B9" s="573">
        <v>51.683180999999998</v>
      </c>
      <c r="C9" s="574">
        <f t="shared" si="0"/>
        <v>5.0546681629763918E-2</v>
      </c>
      <c r="D9" s="228"/>
    </row>
    <row r="10" spans="1:7" x14ac:dyDescent="0.25">
      <c r="A10" s="234" t="s">
        <v>154</v>
      </c>
      <c r="B10" s="573">
        <v>-123.47299999999996</v>
      </c>
      <c r="C10" s="574">
        <f t="shared" si="0"/>
        <v>-0.1207578616508113</v>
      </c>
      <c r="D10" s="228"/>
    </row>
    <row r="11" spans="1:7" x14ac:dyDescent="0.25">
      <c r="A11" s="234" t="s">
        <v>155</v>
      </c>
      <c r="B11" s="573">
        <v>-73.775000000000006</v>
      </c>
      <c r="C11" s="574">
        <f t="shared" si="0"/>
        <v>-7.215270742015345E-2</v>
      </c>
      <c r="D11" s="228"/>
    </row>
    <row r="12" spans="1:7" x14ac:dyDescent="0.25">
      <c r="A12" s="234" t="s">
        <v>629</v>
      </c>
      <c r="B12" s="573">
        <v>50.08908199999712</v>
      </c>
      <c r="C12" s="574">
        <f t="shared" si="0"/>
        <v>4.8987636441746744E-2</v>
      </c>
      <c r="D12" s="228"/>
    </row>
    <row r="13" spans="1:7" x14ac:dyDescent="0.25">
      <c r="A13" s="234" t="s">
        <v>630</v>
      </c>
      <c r="B13" s="573">
        <v>-45.242885000000001</v>
      </c>
      <c r="C13" s="574">
        <f t="shared" si="0"/>
        <v>-4.4248006021669249E-2</v>
      </c>
      <c r="D13" s="228"/>
    </row>
    <row r="14" spans="1:7" x14ac:dyDescent="0.25">
      <c r="A14" s="235" t="s">
        <v>156</v>
      </c>
      <c r="B14" s="576">
        <v>-12.506999999988494</v>
      </c>
      <c r="C14" s="577">
        <f t="shared" si="0"/>
        <v>-1.2231974404649664E-2</v>
      </c>
      <c r="D14" s="228"/>
    </row>
    <row r="15" spans="1:7" x14ac:dyDescent="0.25">
      <c r="A15" s="228"/>
      <c r="B15" s="578"/>
      <c r="C15" s="224"/>
      <c r="D15" s="228"/>
    </row>
    <row r="16" spans="1:7" x14ac:dyDescent="0.25">
      <c r="A16" s="228"/>
      <c r="B16" s="578"/>
      <c r="C16" s="224"/>
      <c r="D16" s="228"/>
    </row>
    <row r="17" spans="1:15" ht="29.25" customHeight="1" x14ac:dyDescent="0.25">
      <c r="D17" s="228"/>
      <c r="G17" s="673" t="s">
        <v>636</v>
      </c>
      <c r="H17" s="673"/>
      <c r="I17" s="673"/>
      <c r="J17" s="673"/>
      <c r="K17" s="673"/>
      <c r="L17" s="673"/>
      <c r="M17" s="673"/>
      <c r="N17" s="673"/>
      <c r="O17" s="673"/>
    </row>
    <row r="18" spans="1:15" x14ac:dyDescent="0.25">
      <c r="A18" s="362" t="s">
        <v>157</v>
      </c>
      <c r="B18" s="573">
        <v>79.959000000000003</v>
      </c>
      <c r="C18" s="574">
        <f>B18/$E$4*100</f>
        <v>7.8200722908953565E-2</v>
      </c>
      <c r="D18" s="228"/>
      <c r="G18" s="237" t="s">
        <v>158</v>
      </c>
    </row>
    <row r="19" spans="1:15" x14ac:dyDescent="0.25">
      <c r="A19" s="362" t="s">
        <v>237</v>
      </c>
      <c r="B19" s="573">
        <v>51.683180999999998</v>
      </c>
      <c r="C19" s="574">
        <f t="shared" ref="C19:C25" si="1">B19/$E$4*100</f>
        <v>5.0546681629763918E-2</v>
      </c>
      <c r="D19" s="228"/>
    </row>
    <row r="20" spans="1:15" x14ac:dyDescent="0.25">
      <c r="A20" s="362" t="s">
        <v>632</v>
      </c>
      <c r="B20" s="573">
        <v>50.08908199999712</v>
      </c>
      <c r="C20" s="574">
        <f t="shared" si="1"/>
        <v>4.8987636441746744E-2</v>
      </c>
      <c r="D20" s="228"/>
    </row>
    <row r="21" spans="1:15" x14ac:dyDescent="0.25">
      <c r="A21" s="362" t="s">
        <v>161</v>
      </c>
      <c r="B21" s="573">
        <v>-30.3</v>
      </c>
      <c r="C21" s="574">
        <f t="shared" si="1"/>
        <v>-2.9633711078693992E-2</v>
      </c>
      <c r="D21" s="228"/>
    </row>
    <row r="22" spans="1:15" x14ac:dyDescent="0.25">
      <c r="A22" s="362" t="s">
        <v>633</v>
      </c>
      <c r="B22" s="573">
        <v>-45.242885000000001</v>
      </c>
      <c r="C22" s="574">
        <f t="shared" si="1"/>
        <v>-4.4248006021669249E-2</v>
      </c>
      <c r="D22" s="228"/>
    </row>
    <row r="23" spans="1:15" x14ac:dyDescent="0.25">
      <c r="A23" s="362" t="s">
        <v>634</v>
      </c>
      <c r="B23" s="573">
        <v>-73.775000000000006</v>
      </c>
      <c r="C23" s="574">
        <f t="shared" si="1"/>
        <v>-7.215270742015345E-2</v>
      </c>
      <c r="D23" s="228"/>
    </row>
    <row r="24" spans="1:15" x14ac:dyDescent="0.25">
      <c r="A24" s="362" t="s">
        <v>160</v>
      </c>
      <c r="B24" s="573">
        <v>-123.47299999999996</v>
      </c>
      <c r="C24" s="574">
        <f t="shared" si="1"/>
        <v>-0.1207578616508113</v>
      </c>
      <c r="D24" s="228"/>
    </row>
    <row r="25" spans="1:15" x14ac:dyDescent="0.25">
      <c r="A25" s="362" t="s">
        <v>162</v>
      </c>
      <c r="B25" s="579">
        <f>B5-SUM(B18:B24)</f>
        <v>-12.506999999988466</v>
      </c>
      <c r="C25" s="574">
        <f t="shared" si="1"/>
        <v>-1.2231974404649636E-2</v>
      </c>
      <c r="D25" s="228"/>
    </row>
    <row r="26" spans="1:15" x14ac:dyDescent="0.25">
      <c r="A26" s="228"/>
      <c r="B26" s="228"/>
      <c r="C26" s="228"/>
      <c r="D26" s="228"/>
    </row>
    <row r="27" spans="1:15" x14ac:dyDescent="0.25">
      <c r="A27" s="228"/>
      <c r="B27" s="228"/>
      <c r="C27" s="228"/>
      <c r="D27" s="228"/>
    </row>
    <row r="28" spans="1:15" x14ac:dyDescent="0.25">
      <c r="A28" s="228"/>
      <c r="B28" s="228"/>
      <c r="C28" s="228"/>
      <c r="D28" s="228"/>
    </row>
    <row r="29" spans="1:15" x14ac:dyDescent="0.25">
      <c r="A29" s="228"/>
      <c r="B29" s="228"/>
      <c r="C29" s="228"/>
      <c r="D29" s="228"/>
    </row>
    <row r="30" spans="1:15" x14ac:dyDescent="0.25">
      <c r="A30" s="228"/>
      <c r="B30" s="228"/>
      <c r="C30" s="228"/>
      <c r="D30" s="228"/>
    </row>
    <row r="31" spans="1:15" x14ac:dyDescent="0.25">
      <c r="A31" s="228"/>
      <c r="B31" s="228"/>
      <c r="C31" s="228"/>
      <c r="D31" s="228"/>
    </row>
    <row r="32" spans="1:15" x14ac:dyDescent="0.25">
      <c r="A32" s="228"/>
      <c r="B32" s="228"/>
      <c r="C32" s="228"/>
      <c r="D32" s="228"/>
    </row>
    <row r="33" spans="1:4" x14ac:dyDescent="0.25">
      <c r="A33" s="228"/>
      <c r="B33" s="228"/>
      <c r="C33" s="228"/>
      <c r="D33" s="228"/>
    </row>
    <row r="34" spans="1:4" x14ac:dyDescent="0.25">
      <c r="A34" s="228"/>
      <c r="B34" s="228"/>
      <c r="C34" s="228"/>
      <c r="D34" s="228"/>
    </row>
    <row r="35" spans="1:4" x14ac:dyDescent="0.25">
      <c r="A35" s="228"/>
      <c r="B35" s="228"/>
      <c r="C35" s="228"/>
      <c r="D35" s="228"/>
    </row>
    <row r="36" spans="1:4" x14ac:dyDescent="0.25">
      <c r="A36" s="228"/>
      <c r="B36" s="228"/>
      <c r="C36" s="228"/>
      <c r="D36" s="228"/>
    </row>
    <row r="37" spans="1:4" x14ac:dyDescent="0.25">
      <c r="A37" s="228"/>
      <c r="B37" s="228"/>
      <c r="C37" s="228"/>
      <c r="D37" s="228"/>
    </row>
    <row r="38" spans="1:4" x14ac:dyDescent="0.25">
      <c r="A38" s="228"/>
      <c r="B38" s="228"/>
      <c r="C38" s="228"/>
      <c r="D38" s="228"/>
    </row>
    <row r="39" spans="1:4" x14ac:dyDescent="0.25">
      <c r="A39" s="228"/>
      <c r="B39" s="228"/>
      <c r="C39" s="228"/>
      <c r="D39" s="228"/>
    </row>
  </sheetData>
  <mergeCells count="1">
    <mergeCell ref="G17:O17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9CAE-7423-45B6-9F30-62FDB3E3C7DA}">
  <dimension ref="A1:K27"/>
  <sheetViews>
    <sheetView showGridLines="0" zoomScale="118" zoomScaleNormal="118" workbookViewId="0"/>
  </sheetViews>
  <sheetFormatPr defaultColWidth="9.140625" defaultRowHeight="13.5" customHeight="1" x14ac:dyDescent="0.25"/>
  <cols>
    <col min="1" max="1" width="2.85546875" style="588" customWidth="1"/>
    <col min="2" max="2" width="42.140625" style="588" bestFit="1" customWidth="1"/>
    <col min="3" max="9" width="9.140625" style="588" customWidth="1"/>
    <col min="10" max="16161" width="9.140625" style="590"/>
    <col min="16162" max="16162" width="9.140625" style="590" customWidth="1"/>
    <col min="16163" max="16384" width="9.140625" style="590"/>
  </cols>
  <sheetData>
    <row r="1" spans="1:11" s="589" customFormat="1" ht="13.5" customHeight="1" x14ac:dyDescent="0.25">
      <c r="A1" s="592"/>
      <c r="B1" s="593" t="s">
        <v>659</v>
      </c>
      <c r="C1" s="592"/>
      <c r="D1" s="592"/>
      <c r="E1" s="592"/>
      <c r="F1" s="592"/>
      <c r="G1" s="592"/>
      <c r="H1" s="592"/>
      <c r="I1" s="592"/>
      <c r="K1" s="591" t="s">
        <v>658</v>
      </c>
    </row>
    <row r="2" spans="1:11" s="589" customFormat="1" ht="13.5" customHeight="1" x14ac:dyDescent="0.25">
      <c r="A2" s="594">
        <f t="shared" ref="A2:A10" si="0">RANK(G2,$G$2:$G$10)</f>
        <v>6</v>
      </c>
      <c r="B2" s="595" t="s">
        <v>51</v>
      </c>
      <c r="C2" s="596" t="s">
        <v>637</v>
      </c>
      <c r="D2" s="597"/>
      <c r="E2" s="597"/>
      <c r="F2" s="597"/>
      <c r="G2" s="595">
        <v>-165.46251549504814</v>
      </c>
      <c r="H2" s="592"/>
      <c r="I2" s="592"/>
    </row>
    <row r="3" spans="1:11" s="589" customFormat="1" ht="13.5" customHeight="1" x14ac:dyDescent="0.25">
      <c r="A3" s="594">
        <f t="shared" si="0"/>
        <v>9</v>
      </c>
      <c r="B3" s="595" t="s">
        <v>233</v>
      </c>
      <c r="C3" s="596" t="s">
        <v>638</v>
      </c>
      <c r="D3" s="597"/>
      <c r="E3" s="597"/>
      <c r="F3" s="597"/>
      <c r="G3" s="595">
        <v>-303.02584079768576</v>
      </c>
      <c r="H3" s="592"/>
      <c r="I3" s="592"/>
    </row>
    <row r="4" spans="1:11" s="589" customFormat="1" ht="13.5" customHeight="1" x14ac:dyDescent="0.25">
      <c r="A4" s="594">
        <f t="shared" si="0"/>
        <v>7</v>
      </c>
      <c r="B4" s="595" t="s">
        <v>234</v>
      </c>
      <c r="C4" s="596" t="s">
        <v>639</v>
      </c>
      <c r="D4" s="597"/>
      <c r="E4" s="597"/>
      <c r="F4" s="597"/>
      <c r="G4" s="595">
        <v>-173.35003975361906</v>
      </c>
      <c r="H4" s="592"/>
      <c r="I4" s="592"/>
    </row>
    <row r="5" spans="1:11" s="589" customFormat="1" ht="13.5" customHeight="1" x14ac:dyDescent="0.25">
      <c r="A5" s="594">
        <f t="shared" si="0"/>
        <v>1</v>
      </c>
      <c r="B5" s="595" t="s">
        <v>237</v>
      </c>
      <c r="C5" s="596" t="s">
        <v>640</v>
      </c>
      <c r="D5" s="597"/>
      <c r="E5" s="597"/>
      <c r="F5" s="597"/>
      <c r="G5" s="595">
        <v>168.0030631014663</v>
      </c>
      <c r="H5" s="592"/>
      <c r="I5" s="592"/>
    </row>
    <row r="6" spans="1:11" s="589" customFormat="1" ht="13.5" customHeight="1" x14ac:dyDescent="0.25">
      <c r="A6" s="594">
        <f t="shared" si="0"/>
        <v>8</v>
      </c>
      <c r="B6" s="595" t="s">
        <v>641</v>
      </c>
      <c r="C6" s="596" t="s">
        <v>642</v>
      </c>
      <c r="D6" s="597"/>
      <c r="E6" s="597"/>
      <c r="F6" s="597"/>
      <c r="G6" s="595">
        <v>-227.92709570720945</v>
      </c>
      <c r="H6" s="592"/>
      <c r="I6" s="592"/>
    </row>
    <row r="7" spans="1:11" s="589" customFormat="1" ht="13.5" customHeight="1" x14ac:dyDescent="0.25">
      <c r="A7" s="594">
        <f t="shared" si="0"/>
        <v>5</v>
      </c>
      <c r="B7" s="595" t="s">
        <v>643</v>
      </c>
      <c r="C7" s="596" t="s">
        <v>644</v>
      </c>
      <c r="D7" s="597"/>
      <c r="E7" s="597"/>
      <c r="F7" s="597"/>
      <c r="G7" s="595">
        <v>-135.34896943625245</v>
      </c>
      <c r="H7" s="592"/>
      <c r="I7" s="592"/>
    </row>
    <row r="8" spans="1:11" s="589" customFormat="1" ht="13.5" customHeight="1" x14ac:dyDescent="0.25">
      <c r="A8" s="594">
        <f t="shared" si="0"/>
        <v>4</v>
      </c>
      <c r="B8" s="595" t="s">
        <v>242</v>
      </c>
      <c r="C8" s="596" t="s">
        <v>645</v>
      </c>
      <c r="D8" s="597"/>
      <c r="E8" s="597"/>
      <c r="F8" s="597"/>
      <c r="G8" s="595">
        <v>-68.864367718652645</v>
      </c>
      <c r="H8" s="592"/>
      <c r="I8" s="592"/>
    </row>
    <row r="9" spans="1:11" s="589" customFormat="1" ht="13.5" customHeight="1" x14ac:dyDescent="0.25">
      <c r="A9" s="594">
        <f t="shared" si="0"/>
        <v>2</v>
      </c>
      <c r="B9" s="595" t="s">
        <v>646</v>
      </c>
      <c r="C9" s="596" t="s">
        <v>647</v>
      </c>
      <c r="D9" s="597"/>
      <c r="E9" s="597"/>
      <c r="F9" s="597"/>
      <c r="G9" s="595">
        <v>10.346752754282875</v>
      </c>
      <c r="H9" s="592"/>
      <c r="I9" s="592"/>
    </row>
    <row r="10" spans="1:11" s="589" customFormat="1" ht="13.5" customHeight="1" x14ac:dyDescent="0.25">
      <c r="A10" s="594">
        <f t="shared" si="0"/>
        <v>3</v>
      </c>
      <c r="B10" s="595" t="s">
        <v>648</v>
      </c>
      <c r="C10" s="596" t="s">
        <v>649</v>
      </c>
      <c r="D10" s="597"/>
      <c r="E10" s="597"/>
      <c r="F10" s="597"/>
      <c r="G10" s="595">
        <v>-3.6175781889244947</v>
      </c>
      <c r="H10" s="592"/>
      <c r="I10" s="592"/>
    </row>
    <row r="11" spans="1:11" ht="13.5" customHeight="1" x14ac:dyDescent="0.2">
      <c r="A11" s="592"/>
      <c r="B11" s="592"/>
      <c r="C11" s="592"/>
      <c r="D11" s="592"/>
      <c r="E11" s="592"/>
      <c r="F11" s="592"/>
      <c r="G11" s="592"/>
      <c r="H11" s="592"/>
      <c r="I11" s="592"/>
    </row>
    <row r="12" spans="1:11" ht="13.5" customHeight="1" x14ac:dyDescent="0.2">
      <c r="A12" s="592"/>
      <c r="B12" s="592"/>
      <c r="C12" s="598"/>
      <c r="D12" s="598"/>
      <c r="E12" s="592"/>
      <c r="F12" s="599"/>
      <c r="G12" s="599"/>
      <c r="H12" s="592"/>
      <c r="I12" s="592"/>
    </row>
    <row r="13" spans="1:11" ht="13.5" customHeight="1" x14ac:dyDescent="0.2">
      <c r="A13" s="592"/>
      <c r="B13" s="600"/>
      <c r="C13" s="601" t="s">
        <v>650</v>
      </c>
      <c r="D13" s="601" t="s">
        <v>651</v>
      </c>
      <c r="E13" s="601" t="s">
        <v>652</v>
      </c>
      <c r="F13" s="601" t="s">
        <v>653</v>
      </c>
      <c r="G13" s="601" t="s">
        <v>654</v>
      </c>
      <c r="H13" s="592"/>
      <c r="I13" s="592"/>
    </row>
    <row r="14" spans="1:11" ht="13.5" customHeight="1" x14ac:dyDescent="0.2">
      <c r="A14" s="592"/>
      <c r="B14" s="602" t="s">
        <v>655</v>
      </c>
      <c r="C14" s="603">
        <v>-9.9999999999999995E-7</v>
      </c>
      <c r="D14" s="604">
        <f>C14</f>
        <v>-9.9999999999999995E-7</v>
      </c>
      <c r="E14" s="605"/>
      <c r="F14" s="605"/>
      <c r="G14" s="605">
        <f>C14</f>
        <v>-9.9999999999999995E-7</v>
      </c>
      <c r="H14" s="594">
        <v>-1300</v>
      </c>
      <c r="I14" s="594">
        <v>800</v>
      </c>
    </row>
    <row r="15" spans="1:11" ht="13.5" customHeight="1" x14ac:dyDescent="0.2">
      <c r="A15" s="594">
        <v>1</v>
      </c>
      <c r="B15" s="606" t="str">
        <f t="shared" ref="B15:B23" si="1">INDEX($B$2:$B$10,MATCH(A15,$A$2:$A$10,0),1)</f>
        <v>Vzťahy s rozpočtom EÚ</v>
      </c>
      <c r="C15" s="607">
        <f t="shared" ref="C15:C23" si="2">INDEX($G$2:$G$10,MATCH(A15,$A$2:$A$10,0),1)</f>
        <v>168.0030631014663</v>
      </c>
      <c r="D15" s="604">
        <f t="shared" ref="D15:D23" si="3">C15+D14</f>
        <v>168.0030621014663</v>
      </c>
      <c r="E15" s="605">
        <f>IF(AND(D14*C15&lt;0,ABS(C15)-ABS(D14)&gt;0),D14,0)</f>
        <v>-9.9999999999999995E-7</v>
      </c>
      <c r="F15" s="605">
        <f t="shared" ref="F15:F23" si="4">IF(E15&lt;&gt;0,0,IF(D14*C15&gt;=0,D14,D14+C15))</f>
        <v>0</v>
      </c>
      <c r="G15" s="605">
        <f t="shared" ref="G15:G23" si="5">IF(AND(D14&lt;&gt;0,E15=0),IF(D14+C15&lt;0,-1,IF(D14&lt;0,-1,1))*ABS(C15)+E15,IF(D14+C15&lt;0,-1,1)*ABS(C15)+E15)</f>
        <v>168.0030621014663</v>
      </c>
      <c r="H15" s="594">
        <v>0</v>
      </c>
      <c r="I15" s="594">
        <v>0</v>
      </c>
    </row>
    <row r="16" spans="1:11" ht="13.5" customHeight="1" x14ac:dyDescent="0.2">
      <c r="A16" s="594">
        <v>2</v>
      </c>
      <c r="B16" s="606" t="str">
        <f t="shared" si="1"/>
        <v>Hospodárenie ostatných subjektov VS</v>
      </c>
      <c r="C16" s="607">
        <f t="shared" si="2"/>
        <v>10.346752754282875</v>
      </c>
      <c r="D16" s="604">
        <f t="shared" si="3"/>
        <v>178.34981485574917</v>
      </c>
      <c r="E16" s="605">
        <f t="shared" ref="E16:E18" si="6">IF(AND(D15*C16&lt;0,ABS(C16)-ABS(D15)&gt;0),D15,0)</f>
        <v>0</v>
      </c>
      <c r="F16" s="605">
        <f t="shared" si="4"/>
        <v>168.0030621014663</v>
      </c>
      <c r="G16" s="605">
        <f t="shared" si="5"/>
        <v>10.346752754282875</v>
      </c>
      <c r="H16" s="594">
        <f>H14</f>
        <v>-1300</v>
      </c>
      <c r="I16" s="594">
        <f>I14</f>
        <v>800</v>
      </c>
    </row>
    <row r="17" spans="1:9" ht="13.5" customHeight="1" x14ac:dyDescent="0.2">
      <c r="A17" s="594">
        <v>3</v>
      </c>
      <c r="B17" s="606" t="str">
        <f t="shared" si="1"/>
        <v>Ostatné vplyvy</v>
      </c>
      <c r="C17" s="607">
        <f t="shared" si="2"/>
        <v>-3.6175781889244947</v>
      </c>
      <c r="D17" s="604">
        <f t="shared" si="3"/>
        <v>174.73223666682469</v>
      </c>
      <c r="E17" s="605">
        <f t="shared" si="6"/>
        <v>0</v>
      </c>
      <c r="F17" s="605">
        <f t="shared" si="4"/>
        <v>174.73223666682469</v>
      </c>
      <c r="G17" s="605">
        <f t="shared" si="5"/>
        <v>3.6175781889244947</v>
      </c>
      <c r="H17" s="594">
        <f t="shared" ref="H17:I24" si="7">H15</f>
        <v>0</v>
      </c>
      <c r="I17" s="594">
        <f t="shared" si="7"/>
        <v>0</v>
      </c>
    </row>
    <row r="18" spans="1:9" ht="13.5" customHeight="1" x14ac:dyDescent="0.2">
      <c r="A18" s="594">
        <v>4</v>
      </c>
      <c r="B18" s="606" t="str">
        <f t="shared" si="1"/>
        <v>Výdavky na zdravotníctvo</v>
      </c>
      <c r="C18" s="607">
        <f t="shared" si="2"/>
        <v>-68.864367718652645</v>
      </c>
      <c r="D18" s="604">
        <f t="shared" si="3"/>
        <v>105.86786894817205</v>
      </c>
      <c r="E18" s="605">
        <f t="shared" si="6"/>
        <v>0</v>
      </c>
      <c r="F18" s="605">
        <f t="shared" si="4"/>
        <v>105.86786894817205</v>
      </c>
      <c r="G18" s="605">
        <f>IF(AND(D17&lt;&gt;0,E18=0),IF(D17+C18&lt;0,-1,IF(D17&lt;0,-1,1))*ABS(C18)+E18,IF(D17+C18&lt;0,-1,1)*ABS(C18)+E18)</f>
        <v>68.864367718652645</v>
      </c>
      <c r="H18" s="594">
        <f t="shared" si="7"/>
        <v>-1300</v>
      </c>
      <c r="I18" s="594">
        <f t="shared" si="7"/>
        <v>800</v>
      </c>
    </row>
    <row r="19" spans="1:9" ht="13.5" customHeight="1" x14ac:dyDescent="0.2">
      <c r="A19" s="594">
        <v>5</v>
      </c>
      <c r="B19" s="606" t="str">
        <f t="shared" si="1"/>
        <v>Hospodárenie samospráv</v>
      </c>
      <c r="C19" s="607">
        <f t="shared" si="2"/>
        <v>-135.34896943625245</v>
      </c>
      <c r="D19" s="604">
        <f t="shared" si="3"/>
        <v>-29.481100488080401</v>
      </c>
      <c r="E19" s="605">
        <f>IF(AND(D18*C19&lt;0,ABS(C19)-ABS(D18)&gt;0),D18,0)</f>
        <v>105.86786894817205</v>
      </c>
      <c r="F19" s="605">
        <f t="shared" si="4"/>
        <v>0</v>
      </c>
      <c r="G19" s="605">
        <f t="shared" si="5"/>
        <v>-29.481100488080401</v>
      </c>
      <c r="H19" s="594">
        <f t="shared" si="7"/>
        <v>0</v>
      </c>
      <c r="I19" s="594">
        <f t="shared" si="7"/>
        <v>0</v>
      </c>
    </row>
    <row r="20" spans="1:9" ht="13.5" customHeight="1" x14ac:dyDescent="0.2">
      <c r="A20" s="594">
        <v>6</v>
      </c>
      <c r="B20" s="606" t="str">
        <f t="shared" si="1"/>
        <v>Daňové príjmy</v>
      </c>
      <c r="C20" s="607">
        <f t="shared" si="2"/>
        <v>-165.46251549504814</v>
      </c>
      <c r="D20" s="604">
        <f t="shared" si="3"/>
        <v>-194.94361598312855</v>
      </c>
      <c r="E20" s="605">
        <f t="shared" ref="E20:E23" si="8">IF(AND(D19*C20&lt;0,ABS(C20)-ABS(D19)&gt;0),D19,0)</f>
        <v>0</v>
      </c>
      <c r="F20" s="605">
        <f t="shared" si="4"/>
        <v>-29.481100488080401</v>
      </c>
      <c r="G20" s="605">
        <f t="shared" si="5"/>
        <v>-165.46251549504814</v>
      </c>
      <c r="H20" s="594">
        <f t="shared" si="7"/>
        <v>-1300</v>
      </c>
      <c r="I20" s="594">
        <f t="shared" si="7"/>
        <v>800</v>
      </c>
    </row>
    <row r="21" spans="1:9" ht="13.5" customHeight="1" x14ac:dyDescent="0.2">
      <c r="A21" s="594">
        <v>7</v>
      </c>
      <c r="B21" s="606" t="str">
        <f t="shared" si="1"/>
        <v>Sociálne transfery a dávky</v>
      </c>
      <c r="C21" s="607">
        <f t="shared" si="2"/>
        <v>-173.35003975361906</v>
      </c>
      <c r="D21" s="604">
        <f t="shared" si="3"/>
        <v>-368.29365573674761</v>
      </c>
      <c r="E21" s="605">
        <f t="shared" si="8"/>
        <v>0</v>
      </c>
      <c r="F21" s="605">
        <f t="shared" si="4"/>
        <v>-194.94361598312855</v>
      </c>
      <c r="G21" s="605">
        <f t="shared" si="5"/>
        <v>-173.35003975361906</v>
      </c>
      <c r="H21" s="594">
        <f t="shared" si="7"/>
        <v>0</v>
      </c>
      <c r="I21" s="594">
        <f t="shared" si="7"/>
        <v>0</v>
      </c>
    </row>
    <row r="22" spans="1:9" ht="13.5" customHeight="1" x14ac:dyDescent="0.2">
      <c r="A22" s="594">
        <v>8</v>
      </c>
      <c r="B22" s="606" t="str">
        <f t="shared" si="1"/>
        <v>Ostatné výdavky ŠR</v>
      </c>
      <c r="C22" s="607">
        <f t="shared" si="2"/>
        <v>-227.92709570720945</v>
      </c>
      <c r="D22" s="604">
        <f t="shared" si="3"/>
        <v>-596.22075144395706</v>
      </c>
      <c r="E22" s="605">
        <f t="shared" si="8"/>
        <v>0</v>
      </c>
      <c r="F22" s="605">
        <f t="shared" si="4"/>
        <v>-368.29365573674761</v>
      </c>
      <c r="G22" s="605">
        <f t="shared" si="5"/>
        <v>-227.92709570720945</v>
      </c>
      <c r="H22" s="594">
        <f t="shared" si="7"/>
        <v>-1300</v>
      </c>
      <c r="I22" s="594">
        <f t="shared" si="7"/>
        <v>800</v>
      </c>
    </row>
    <row r="23" spans="1:9" ht="13.5" customHeight="1" x14ac:dyDescent="0.2">
      <c r="A23" s="594">
        <v>9</v>
      </c>
      <c r="B23" s="606" t="str">
        <f t="shared" si="1"/>
        <v>Vybrané nedaňové príjmy</v>
      </c>
      <c r="C23" s="607">
        <f t="shared" si="2"/>
        <v>-303.02584079768576</v>
      </c>
      <c r="D23" s="604">
        <f t="shared" si="3"/>
        <v>-899.24659224164282</v>
      </c>
      <c r="E23" s="605">
        <f t="shared" si="8"/>
        <v>0</v>
      </c>
      <c r="F23" s="605">
        <f t="shared" si="4"/>
        <v>-596.22075144395706</v>
      </c>
      <c r="G23" s="605">
        <f t="shared" si="5"/>
        <v>-303.02584079768576</v>
      </c>
      <c r="H23" s="594">
        <f t="shared" si="7"/>
        <v>0</v>
      </c>
      <c r="I23" s="594">
        <f t="shared" si="7"/>
        <v>0</v>
      </c>
    </row>
    <row r="24" spans="1:9" ht="13.5" customHeight="1" thickBot="1" x14ac:dyDescent="0.25">
      <c r="A24" s="592"/>
      <c r="B24" s="608" t="s">
        <v>656</v>
      </c>
      <c r="C24" s="609">
        <f>D24</f>
        <v>-899.24659224164282</v>
      </c>
      <c r="D24" s="610">
        <f>D14+SUM(C15:C23)</f>
        <v>-899.24659224164282</v>
      </c>
      <c r="E24" s="611"/>
      <c r="F24" s="611"/>
      <c r="G24" s="611">
        <f>D24</f>
        <v>-899.24659224164282</v>
      </c>
      <c r="H24" s="594">
        <f t="shared" si="7"/>
        <v>-1300</v>
      </c>
      <c r="I24" s="594">
        <f t="shared" si="7"/>
        <v>800</v>
      </c>
    </row>
    <row r="25" spans="1:9" ht="13.5" customHeight="1" x14ac:dyDescent="0.2">
      <c r="A25" s="592"/>
      <c r="B25" s="592"/>
      <c r="C25" s="612"/>
      <c r="D25" s="612"/>
      <c r="E25" s="612"/>
      <c r="F25" s="612"/>
      <c r="G25" s="612"/>
      <c r="H25" s="598"/>
      <c r="I25" s="598"/>
    </row>
    <row r="26" spans="1:9" ht="13.5" customHeight="1" x14ac:dyDescent="0.2">
      <c r="A26" s="592"/>
      <c r="B26" s="613" t="s">
        <v>657</v>
      </c>
      <c r="C26" s="592"/>
      <c r="D26" s="592"/>
      <c r="E26" s="592"/>
      <c r="F26" s="592"/>
      <c r="G26" s="592"/>
      <c r="H26" s="592"/>
      <c r="I26" s="592"/>
    </row>
    <row r="27" spans="1:9" ht="13.5" customHeight="1" x14ac:dyDescent="0.2">
      <c r="A27" s="592"/>
      <c r="B27" s="592"/>
      <c r="C27" s="592"/>
      <c r="D27" s="592"/>
      <c r="E27" s="592"/>
      <c r="F27" s="592"/>
      <c r="G27" s="592"/>
      <c r="H27" s="592"/>
      <c r="I27" s="592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A4C3-0B9B-4D25-94A9-AF5A2765BFEE}">
  <dimension ref="A1:I34"/>
  <sheetViews>
    <sheetView showGridLines="0" workbookViewId="0"/>
  </sheetViews>
  <sheetFormatPr defaultRowHeight="15" x14ac:dyDescent="0.25"/>
  <cols>
    <col min="1" max="1" width="42.42578125" style="615" customWidth="1"/>
    <col min="2" max="2" width="9.140625" style="615"/>
    <col min="3" max="3" width="9.140625" style="615" customWidth="1"/>
    <col min="4" max="16384" width="9.140625" style="615"/>
  </cols>
  <sheetData>
    <row r="1" spans="1:9" x14ac:dyDescent="0.25">
      <c r="A1" s="614" t="s">
        <v>665</v>
      </c>
      <c r="H1" s="614" t="s">
        <v>664</v>
      </c>
    </row>
    <row r="2" spans="1:9" x14ac:dyDescent="0.25">
      <c r="A2" s="616"/>
      <c r="B2" s="617">
        <v>2018</v>
      </c>
      <c r="C2" s="617">
        <v>2019</v>
      </c>
      <c r="D2" s="617">
        <v>2020</v>
      </c>
      <c r="E2" s="617">
        <v>2021</v>
      </c>
      <c r="F2" s="617">
        <v>2022</v>
      </c>
      <c r="G2" s="618"/>
      <c r="H2" s="618"/>
      <c r="I2" s="618"/>
    </row>
    <row r="3" spans="1:9" x14ac:dyDescent="0.25">
      <c r="A3" s="618" t="s">
        <v>660</v>
      </c>
      <c r="B3" s="618"/>
      <c r="C3" s="618"/>
      <c r="D3" s="618"/>
      <c r="E3" s="618"/>
      <c r="F3" s="618"/>
      <c r="G3" s="618"/>
      <c r="H3" s="618"/>
      <c r="I3" s="618"/>
    </row>
    <row r="4" spans="1:9" x14ac:dyDescent="0.25">
      <c r="A4" s="618" t="s">
        <v>661</v>
      </c>
      <c r="B4" s="619">
        <v>-0.69787973604248288</v>
      </c>
      <c r="C4" s="619">
        <v>0</v>
      </c>
      <c r="D4" s="619">
        <v>0</v>
      </c>
      <c r="E4" s="619">
        <v>0</v>
      </c>
      <c r="F4" s="619">
        <v>0</v>
      </c>
      <c r="G4" s="618"/>
      <c r="H4" s="618"/>
      <c r="I4" s="618"/>
    </row>
    <row r="5" spans="1:9" x14ac:dyDescent="0.25">
      <c r="A5" s="620" t="s">
        <v>662</v>
      </c>
      <c r="B5" s="621">
        <f>B4</f>
        <v>-0.69787973604248288</v>
      </c>
      <c r="C5" s="621">
        <v>-0.93363187428977878</v>
      </c>
      <c r="D5" s="621">
        <v>-0.56670334591205063</v>
      </c>
      <c r="E5" s="621">
        <v>-0.35049793197546253</v>
      </c>
      <c r="F5" s="621">
        <v>-0.39394067858749521</v>
      </c>
      <c r="G5" s="618"/>
      <c r="H5" s="618"/>
      <c r="I5" s="618"/>
    </row>
    <row r="6" spans="1:9" x14ac:dyDescent="0.25">
      <c r="A6" s="618"/>
      <c r="B6" s="618"/>
      <c r="C6" s="618"/>
      <c r="D6" s="618"/>
      <c r="E6" s="622" t="s">
        <v>663</v>
      </c>
      <c r="F6" s="622"/>
      <c r="G6" s="618"/>
      <c r="H6" s="618"/>
      <c r="I6" s="618"/>
    </row>
    <row r="7" spans="1:9" x14ac:dyDescent="0.25">
      <c r="G7" s="618"/>
      <c r="H7" s="618"/>
      <c r="I7" s="618"/>
    </row>
    <row r="8" spans="1:9" x14ac:dyDescent="0.25">
      <c r="G8" s="618"/>
      <c r="H8" s="618"/>
      <c r="I8" s="618"/>
    </row>
    <row r="9" spans="1:9" x14ac:dyDescent="0.25">
      <c r="A9" s="618"/>
      <c r="B9" s="623"/>
      <c r="C9" s="623"/>
      <c r="D9" s="623"/>
      <c r="E9" s="623"/>
      <c r="F9" s="623"/>
      <c r="G9" s="618"/>
      <c r="H9" s="618"/>
      <c r="I9" s="618"/>
    </row>
    <row r="10" spans="1:9" x14ac:dyDescent="0.25">
      <c r="A10" s="618"/>
      <c r="B10" s="623"/>
      <c r="C10" s="623"/>
      <c r="D10" s="623"/>
      <c r="E10" s="623"/>
      <c r="F10" s="623"/>
      <c r="G10" s="618"/>
      <c r="H10" s="618"/>
      <c r="I10" s="618"/>
    </row>
    <row r="11" spans="1:9" x14ac:dyDescent="0.25">
      <c r="A11" s="618"/>
      <c r="B11" s="618"/>
      <c r="C11" s="618"/>
      <c r="D11" s="618"/>
      <c r="E11" s="618"/>
      <c r="F11" s="618"/>
      <c r="G11" s="618"/>
      <c r="H11" s="618"/>
      <c r="I11" s="618"/>
    </row>
    <row r="12" spans="1:9" x14ac:dyDescent="0.25">
      <c r="A12" s="618"/>
      <c r="B12" s="618"/>
      <c r="C12" s="618"/>
      <c r="D12" s="618"/>
      <c r="E12" s="618"/>
      <c r="F12" s="618"/>
      <c r="G12" s="618"/>
      <c r="H12" s="618"/>
      <c r="I12" s="618"/>
    </row>
    <row r="13" spans="1:9" x14ac:dyDescent="0.25">
      <c r="A13" s="618"/>
      <c r="B13" s="618"/>
      <c r="C13" s="618"/>
      <c r="D13" s="618"/>
      <c r="E13" s="618"/>
      <c r="F13" s="618"/>
      <c r="G13" s="618"/>
      <c r="H13" s="618"/>
      <c r="I13" s="618"/>
    </row>
    <row r="14" spans="1:9" x14ac:dyDescent="0.25">
      <c r="A14" s="618"/>
      <c r="B14" s="618"/>
      <c r="C14" s="618"/>
      <c r="D14" s="618"/>
      <c r="E14" s="618"/>
      <c r="F14" s="618"/>
      <c r="G14" s="618"/>
      <c r="H14" s="618"/>
      <c r="I14" s="618"/>
    </row>
    <row r="15" spans="1:9" x14ac:dyDescent="0.25">
      <c r="A15" s="618"/>
      <c r="B15" s="618"/>
      <c r="C15" s="618"/>
      <c r="D15" s="618"/>
      <c r="E15" s="618"/>
      <c r="F15" s="618"/>
      <c r="G15" s="618"/>
      <c r="H15" s="618"/>
      <c r="I15" s="618"/>
    </row>
    <row r="16" spans="1:9" x14ac:dyDescent="0.2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9" x14ac:dyDescent="0.25">
      <c r="A17" s="618"/>
      <c r="B17" s="618"/>
      <c r="C17" s="618"/>
      <c r="D17" s="618"/>
      <c r="E17" s="618"/>
      <c r="F17" s="618"/>
      <c r="G17" s="618"/>
      <c r="H17" s="618"/>
      <c r="I17" s="618"/>
    </row>
    <row r="18" spans="1:9" x14ac:dyDescent="0.25">
      <c r="A18" s="618"/>
      <c r="B18" s="618"/>
      <c r="C18" s="618"/>
      <c r="D18" s="618"/>
      <c r="E18" s="618"/>
      <c r="F18" s="618"/>
      <c r="G18" s="618"/>
      <c r="H18" s="618"/>
      <c r="I18" s="618"/>
    </row>
    <row r="19" spans="1:9" x14ac:dyDescent="0.25">
      <c r="A19" s="618"/>
      <c r="B19" s="618"/>
      <c r="C19" s="618"/>
      <c r="D19" s="618"/>
      <c r="E19" s="618"/>
      <c r="F19" s="618"/>
      <c r="G19" s="618"/>
      <c r="H19" s="618"/>
      <c r="I19" s="618"/>
    </row>
    <row r="20" spans="1:9" x14ac:dyDescent="0.25">
      <c r="A20" s="618"/>
      <c r="B20" s="618"/>
      <c r="C20" s="618"/>
      <c r="D20" s="618"/>
      <c r="E20" s="618"/>
      <c r="F20" s="618"/>
      <c r="G20" s="618"/>
      <c r="H20" s="618"/>
      <c r="I20" s="618"/>
    </row>
    <row r="21" spans="1:9" x14ac:dyDescent="0.25">
      <c r="A21" s="618"/>
      <c r="B21" s="618"/>
      <c r="C21" s="618"/>
      <c r="D21" s="618"/>
      <c r="E21" s="618"/>
      <c r="F21" s="618"/>
      <c r="G21" s="618"/>
      <c r="H21" s="618"/>
      <c r="I21" s="618"/>
    </row>
    <row r="22" spans="1:9" x14ac:dyDescent="0.25">
      <c r="A22" s="618"/>
      <c r="B22" s="618"/>
      <c r="C22" s="618"/>
      <c r="D22" s="618"/>
      <c r="E22" s="618"/>
      <c r="F22" s="618"/>
      <c r="G22" s="618"/>
      <c r="H22" s="618"/>
      <c r="I22" s="618"/>
    </row>
    <row r="23" spans="1:9" x14ac:dyDescent="0.25">
      <c r="A23" s="618"/>
      <c r="B23" s="618"/>
      <c r="C23" s="618"/>
      <c r="D23" s="618"/>
      <c r="E23" s="618"/>
      <c r="F23" s="618"/>
      <c r="G23" s="618"/>
      <c r="H23" s="618"/>
      <c r="I23" s="618"/>
    </row>
    <row r="24" spans="1:9" x14ac:dyDescent="0.25">
      <c r="A24" s="618"/>
      <c r="B24" s="618"/>
      <c r="C24" s="618"/>
      <c r="D24" s="618"/>
      <c r="E24" s="618"/>
      <c r="F24" s="618"/>
      <c r="G24" s="618"/>
      <c r="H24" s="618"/>
      <c r="I24" s="618"/>
    </row>
    <row r="25" spans="1:9" x14ac:dyDescent="0.25">
      <c r="A25" s="618"/>
      <c r="B25" s="618"/>
      <c r="C25" s="618"/>
      <c r="D25" s="618"/>
      <c r="E25" s="618"/>
      <c r="F25" s="618"/>
      <c r="G25" s="618"/>
      <c r="H25" s="618"/>
      <c r="I25" s="618"/>
    </row>
    <row r="26" spans="1:9" x14ac:dyDescent="0.25">
      <c r="A26" s="618"/>
      <c r="B26" s="618"/>
      <c r="C26" s="618"/>
      <c r="D26" s="618"/>
      <c r="E26" s="618"/>
      <c r="F26" s="618"/>
      <c r="G26" s="618"/>
      <c r="H26" s="618"/>
      <c r="I26" s="618"/>
    </row>
    <row r="27" spans="1:9" x14ac:dyDescent="0.25">
      <c r="A27" s="618"/>
      <c r="B27" s="618"/>
      <c r="C27" s="618"/>
      <c r="D27" s="618"/>
      <c r="E27" s="618"/>
      <c r="F27" s="618"/>
      <c r="G27" s="618"/>
      <c r="H27" s="618"/>
      <c r="I27" s="618"/>
    </row>
    <row r="28" spans="1:9" x14ac:dyDescent="0.25">
      <c r="A28" s="618"/>
      <c r="B28" s="618"/>
      <c r="C28" s="618"/>
      <c r="D28" s="618"/>
      <c r="E28" s="618"/>
      <c r="F28" s="618"/>
      <c r="G28" s="618"/>
      <c r="H28" s="618"/>
      <c r="I28" s="618"/>
    </row>
    <row r="29" spans="1:9" x14ac:dyDescent="0.25">
      <c r="A29" s="618"/>
      <c r="B29" s="618"/>
      <c r="C29" s="618"/>
      <c r="D29" s="618"/>
      <c r="E29" s="618"/>
      <c r="F29" s="618"/>
      <c r="G29" s="618"/>
      <c r="H29" s="618"/>
      <c r="I29" s="618"/>
    </row>
    <row r="30" spans="1:9" x14ac:dyDescent="0.25">
      <c r="A30" s="618"/>
      <c r="B30" s="618"/>
      <c r="C30" s="618"/>
      <c r="D30" s="618"/>
      <c r="E30" s="618"/>
      <c r="F30" s="618"/>
      <c r="G30" s="618"/>
      <c r="H30" s="618"/>
      <c r="I30" s="618"/>
    </row>
    <row r="31" spans="1:9" x14ac:dyDescent="0.25">
      <c r="A31" s="618"/>
      <c r="B31" s="618"/>
      <c r="C31" s="618"/>
      <c r="D31" s="618"/>
      <c r="E31" s="618"/>
      <c r="F31" s="618"/>
      <c r="G31" s="618"/>
      <c r="H31" s="618"/>
      <c r="I31" s="618"/>
    </row>
    <row r="32" spans="1:9" x14ac:dyDescent="0.25">
      <c r="A32" s="618"/>
      <c r="B32" s="618"/>
      <c r="C32" s="618"/>
      <c r="D32" s="618"/>
      <c r="E32" s="618"/>
      <c r="F32" s="618"/>
      <c r="G32" s="618"/>
      <c r="H32" s="618"/>
      <c r="I32" s="618"/>
    </row>
    <row r="33" spans="1:9" x14ac:dyDescent="0.25">
      <c r="A33" s="618"/>
      <c r="B33" s="618"/>
      <c r="C33" s="618"/>
      <c r="D33" s="618"/>
      <c r="E33" s="618"/>
      <c r="F33" s="618"/>
      <c r="G33" s="618"/>
      <c r="H33" s="618"/>
      <c r="I33" s="618"/>
    </row>
    <row r="34" spans="1:9" x14ac:dyDescent="0.25">
      <c r="A34" s="618"/>
      <c r="B34" s="618"/>
      <c r="C34" s="618"/>
      <c r="D34" s="618"/>
      <c r="E34" s="618"/>
      <c r="F34" s="618"/>
      <c r="G34" s="618"/>
      <c r="H34" s="618"/>
      <c r="I34" s="6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DE21-FA2B-4D94-96BE-F1026224C3DB}">
  <dimension ref="A1:I29"/>
  <sheetViews>
    <sheetView showGridLines="0" workbookViewId="0"/>
  </sheetViews>
  <sheetFormatPr defaultRowHeight="15" x14ac:dyDescent="0.25"/>
  <cols>
    <col min="1" max="1" width="42.42578125" style="615" customWidth="1"/>
    <col min="2" max="16384" width="9.140625" style="615"/>
  </cols>
  <sheetData>
    <row r="1" spans="1:9" x14ac:dyDescent="0.25">
      <c r="A1" s="614" t="s">
        <v>668</v>
      </c>
      <c r="H1" s="614" t="s">
        <v>667</v>
      </c>
    </row>
    <row r="2" spans="1:9" x14ac:dyDescent="0.25">
      <c r="A2" s="616"/>
      <c r="B2" s="617">
        <v>2018</v>
      </c>
      <c r="C2" s="617">
        <v>2019</v>
      </c>
      <c r="D2" s="617">
        <v>2020</v>
      </c>
      <c r="E2" s="617">
        <v>2021</v>
      </c>
      <c r="F2" s="617">
        <v>2022</v>
      </c>
      <c r="G2" s="618"/>
      <c r="H2" s="618"/>
      <c r="I2" s="618"/>
    </row>
    <row r="3" spans="1:9" x14ac:dyDescent="0.25">
      <c r="A3" s="618" t="s">
        <v>666</v>
      </c>
      <c r="B3" s="618"/>
      <c r="C3" s="618"/>
      <c r="D3" s="618"/>
      <c r="E3" s="618"/>
      <c r="F3" s="618"/>
      <c r="G3" s="618"/>
      <c r="H3" s="618"/>
      <c r="I3" s="618"/>
    </row>
    <row r="4" spans="1:9" x14ac:dyDescent="0.25">
      <c r="A4" s="618" t="s">
        <v>662</v>
      </c>
      <c r="B4" s="623">
        <v>48.931154509906072</v>
      </c>
      <c r="C4" s="623">
        <v>48.172994613584557</v>
      </c>
      <c r="D4" s="623">
        <v>47.185339320614773</v>
      </c>
      <c r="E4" s="623">
        <v>46.396525181135345</v>
      </c>
      <c r="F4" s="623">
        <v>46.115529105129454</v>
      </c>
      <c r="G4" s="618"/>
      <c r="H4" s="618"/>
      <c r="I4" s="618"/>
    </row>
    <row r="5" spans="1:9" x14ac:dyDescent="0.25">
      <c r="A5" s="620" t="s">
        <v>378</v>
      </c>
      <c r="B5" s="624">
        <v>48.931154509906079</v>
      </c>
      <c r="C5" s="624">
        <v>47.503711489371383</v>
      </c>
      <c r="D5" s="624">
        <v>45.927580348050299</v>
      </c>
      <c r="E5" s="624">
        <v>44.922188666602111</v>
      </c>
      <c r="F5" s="624">
        <v>44.371386202290267</v>
      </c>
      <c r="G5" s="618"/>
      <c r="H5" s="618"/>
      <c r="I5" s="618"/>
    </row>
    <row r="6" spans="1:9" x14ac:dyDescent="0.25">
      <c r="A6" s="618"/>
      <c r="B6" s="618"/>
      <c r="C6" s="618"/>
      <c r="D6" s="618"/>
      <c r="E6" s="622" t="s">
        <v>663</v>
      </c>
      <c r="F6" s="622"/>
      <c r="G6" s="618"/>
      <c r="H6" s="618"/>
      <c r="I6" s="618"/>
    </row>
    <row r="7" spans="1:9" x14ac:dyDescent="0.25">
      <c r="G7" s="618"/>
      <c r="H7" s="618"/>
      <c r="I7" s="618"/>
    </row>
    <row r="8" spans="1:9" x14ac:dyDescent="0.25">
      <c r="A8" s="618"/>
      <c r="B8" s="618"/>
      <c r="C8" s="618"/>
      <c r="D8" s="618"/>
      <c r="E8" s="618"/>
      <c r="F8" s="618"/>
      <c r="G8" s="618"/>
      <c r="H8" s="618"/>
      <c r="I8" s="618"/>
    </row>
    <row r="9" spans="1:9" x14ac:dyDescent="0.25">
      <c r="A9" s="618"/>
      <c r="B9" s="618"/>
      <c r="C9" s="618"/>
      <c r="D9" s="618"/>
      <c r="E9" s="618"/>
      <c r="F9" s="618"/>
      <c r="G9" s="618"/>
      <c r="H9" s="618"/>
      <c r="I9" s="618"/>
    </row>
    <row r="10" spans="1:9" x14ac:dyDescent="0.25">
      <c r="A10" s="618"/>
      <c r="B10" s="618"/>
      <c r="C10" s="618"/>
      <c r="D10" s="618"/>
      <c r="E10" s="618"/>
      <c r="F10" s="618"/>
      <c r="G10" s="618"/>
      <c r="H10" s="618"/>
      <c r="I10" s="618"/>
    </row>
    <row r="11" spans="1:9" x14ac:dyDescent="0.25">
      <c r="A11" s="618"/>
      <c r="B11" s="618"/>
      <c r="C11" s="618"/>
      <c r="D11" s="618"/>
      <c r="E11" s="618"/>
      <c r="F11" s="623"/>
      <c r="G11" s="618"/>
      <c r="H11" s="618"/>
      <c r="I11" s="618"/>
    </row>
    <row r="12" spans="1:9" x14ac:dyDescent="0.25">
      <c r="A12" s="618"/>
      <c r="B12" s="618"/>
      <c r="C12" s="618"/>
      <c r="D12" s="618"/>
      <c r="E12" s="618"/>
      <c r="F12" s="618"/>
      <c r="G12" s="618"/>
      <c r="H12" s="618"/>
      <c r="I12" s="618"/>
    </row>
    <row r="13" spans="1:9" x14ac:dyDescent="0.25">
      <c r="A13" s="618"/>
      <c r="B13" s="618"/>
      <c r="C13" s="618"/>
      <c r="D13" s="618"/>
      <c r="E13" s="618"/>
      <c r="F13" s="618"/>
      <c r="G13" s="618"/>
      <c r="H13" s="618"/>
      <c r="I13" s="618"/>
    </row>
    <row r="14" spans="1:9" x14ac:dyDescent="0.25">
      <c r="A14" s="618"/>
      <c r="B14" s="618"/>
      <c r="C14" s="618"/>
      <c r="D14" s="618"/>
      <c r="E14" s="618"/>
      <c r="F14" s="618"/>
      <c r="G14" s="618"/>
      <c r="H14" s="618"/>
      <c r="I14" s="618"/>
    </row>
    <row r="15" spans="1:9" x14ac:dyDescent="0.25">
      <c r="A15" s="618"/>
      <c r="B15" s="618"/>
      <c r="C15" s="618"/>
      <c r="D15" s="618"/>
      <c r="E15" s="618"/>
      <c r="F15" s="618"/>
      <c r="G15" s="618"/>
      <c r="H15" s="618"/>
      <c r="I15" s="618"/>
    </row>
    <row r="16" spans="1:9" x14ac:dyDescent="0.2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9" x14ac:dyDescent="0.25">
      <c r="A17" s="618"/>
      <c r="B17" s="618"/>
      <c r="C17" s="618"/>
      <c r="D17" s="618"/>
      <c r="E17" s="618"/>
      <c r="F17" s="618"/>
      <c r="G17" s="618"/>
      <c r="H17" s="618"/>
      <c r="I17" s="618"/>
    </row>
    <row r="18" spans="1:9" x14ac:dyDescent="0.25">
      <c r="A18" s="618"/>
      <c r="B18" s="618"/>
      <c r="C18" s="618"/>
      <c r="D18" s="618"/>
      <c r="E18" s="618"/>
      <c r="F18" s="618"/>
      <c r="G18" s="618"/>
      <c r="H18" s="618"/>
      <c r="I18" s="618"/>
    </row>
    <row r="19" spans="1:9" x14ac:dyDescent="0.25">
      <c r="A19" s="618"/>
      <c r="B19" s="618"/>
      <c r="C19" s="618"/>
      <c r="D19" s="618"/>
      <c r="E19" s="618"/>
      <c r="F19" s="618"/>
      <c r="G19" s="618"/>
      <c r="H19" s="618"/>
      <c r="I19" s="618"/>
    </row>
    <row r="20" spans="1:9" x14ac:dyDescent="0.25">
      <c r="A20" s="618"/>
      <c r="B20" s="618"/>
      <c r="C20" s="618"/>
      <c r="D20" s="618"/>
      <c r="E20" s="618"/>
      <c r="F20" s="618"/>
      <c r="G20" s="618"/>
      <c r="H20" s="618"/>
      <c r="I20" s="618"/>
    </row>
    <row r="21" spans="1:9" x14ac:dyDescent="0.25">
      <c r="A21" s="618"/>
      <c r="B21" s="618"/>
      <c r="C21" s="618"/>
      <c r="D21" s="618"/>
      <c r="E21" s="618"/>
      <c r="F21" s="618"/>
      <c r="G21" s="618"/>
      <c r="H21" s="618"/>
      <c r="I21" s="618"/>
    </row>
    <row r="22" spans="1:9" x14ac:dyDescent="0.25">
      <c r="A22" s="618"/>
      <c r="B22" s="618"/>
      <c r="C22" s="618"/>
      <c r="D22" s="618"/>
      <c r="E22" s="618"/>
      <c r="F22" s="618"/>
      <c r="G22" s="618"/>
      <c r="H22" s="618"/>
      <c r="I22" s="618"/>
    </row>
    <row r="23" spans="1:9" x14ac:dyDescent="0.25">
      <c r="A23" s="618"/>
      <c r="B23" s="618"/>
      <c r="C23" s="618"/>
      <c r="D23" s="618"/>
      <c r="E23" s="618"/>
      <c r="F23" s="618"/>
      <c r="G23" s="618"/>
      <c r="H23" s="618"/>
      <c r="I23" s="618"/>
    </row>
    <row r="24" spans="1:9" x14ac:dyDescent="0.25">
      <c r="A24" s="618"/>
      <c r="B24" s="618"/>
      <c r="C24" s="618"/>
      <c r="D24" s="618"/>
      <c r="E24" s="618"/>
      <c r="F24" s="618"/>
      <c r="G24" s="618"/>
      <c r="H24" s="618"/>
      <c r="I24" s="618"/>
    </row>
    <row r="25" spans="1:9" x14ac:dyDescent="0.25">
      <c r="A25" s="618"/>
      <c r="B25" s="618"/>
      <c r="C25" s="618"/>
      <c r="D25" s="618"/>
      <c r="E25" s="618"/>
      <c r="F25" s="618"/>
      <c r="G25" s="618"/>
      <c r="H25" s="618"/>
      <c r="I25" s="618"/>
    </row>
    <row r="26" spans="1:9" x14ac:dyDescent="0.25">
      <c r="A26" s="618"/>
      <c r="B26" s="618"/>
      <c r="C26" s="618"/>
      <c r="D26" s="618"/>
      <c r="E26" s="618"/>
      <c r="F26" s="618"/>
      <c r="G26" s="618"/>
      <c r="H26" s="618"/>
      <c r="I26" s="618"/>
    </row>
    <row r="27" spans="1:9" x14ac:dyDescent="0.25">
      <c r="A27" s="618"/>
      <c r="B27" s="618"/>
      <c r="C27" s="618"/>
      <c r="D27" s="618"/>
      <c r="E27" s="618"/>
      <c r="F27" s="618"/>
      <c r="G27" s="618"/>
      <c r="H27" s="618"/>
      <c r="I27" s="618"/>
    </row>
    <row r="28" spans="1:9" x14ac:dyDescent="0.25">
      <c r="A28" s="618"/>
      <c r="B28" s="618"/>
      <c r="C28" s="618"/>
      <c r="D28" s="618"/>
      <c r="E28" s="618"/>
      <c r="F28" s="618"/>
      <c r="G28" s="618"/>
      <c r="H28" s="618"/>
      <c r="I28" s="618"/>
    </row>
    <row r="29" spans="1:9" x14ac:dyDescent="0.25">
      <c r="A29" s="618"/>
      <c r="B29" s="618"/>
      <c r="C29" s="618"/>
      <c r="D29" s="618"/>
      <c r="E29" s="618"/>
      <c r="F29" s="618"/>
      <c r="G29" s="618"/>
      <c r="H29" s="618"/>
      <c r="I29" s="6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12">
    <pageSetUpPr fitToPage="1"/>
  </sheetPr>
  <dimension ref="A1:T50"/>
  <sheetViews>
    <sheetView showGridLines="0" topLeftCell="D1" workbookViewId="0"/>
  </sheetViews>
  <sheetFormatPr defaultRowHeight="12.75" x14ac:dyDescent="0.2"/>
  <cols>
    <col min="1" max="1" width="21.5703125" style="103" customWidth="1"/>
    <col min="2" max="7" width="9.140625" style="103"/>
    <col min="8" max="9" width="9.140625" style="106"/>
    <col min="10" max="16384" width="9.140625" style="103"/>
  </cols>
  <sheetData>
    <row r="1" spans="1:18" x14ac:dyDescent="0.2">
      <c r="A1" s="108" t="s">
        <v>96</v>
      </c>
      <c r="K1" s="31" t="s">
        <v>382</v>
      </c>
      <c r="R1" s="31" t="s">
        <v>383</v>
      </c>
    </row>
    <row r="2" spans="1:18" x14ac:dyDescent="0.2">
      <c r="B2" s="105">
        <v>2016</v>
      </c>
      <c r="C2" s="105">
        <v>2017</v>
      </c>
      <c r="D2" s="105">
        <v>2018</v>
      </c>
      <c r="E2" s="105">
        <v>2019</v>
      </c>
      <c r="F2" s="105">
        <v>2020</v>
      </c>
      <c r="G2" s="105">
        <v>2021</v>
      </c>
      <c r="H2" s="105">
        <v>2022</v>
      </c>
      <c r="I2" s="130"/>
    </row>
    <row r="3" spans="1:18" x14ac:dyDescent="0.2">
      <c r="A3" s="106" t="s">
        <v>384</v>
      </c>
      <c r="B3" s="107">
        <v>-0.34416200000000002</v>
      </c>
      <c r="C3" s="107">
        <v>0.40351399999999998</v>
      </c>
      <c r="D3" s="107">
        <v>1.4603980000000001</v>
      </c>
      <c r="E3" s="107">
        <v>2.1326299999999998</v>
      </c>
      <c r="F3" s="107">
        <v>2.26172</v>
      </c>
      <c r="G3" s="107">
        <v>1.5078130000000001</v>
      </c>
      <c r="H3" s="107">
        <v>0.75390699999999999</v>
      </c>
      <c r="I3" s="107"/>
    </row>
    <row r="4" spans="1:18" x14ac:dyDescent="0.2">
      <c r="A4" s="103" t="s">
        <v>97</v>
      </c>
      <c r="B4" s="107">
        <v>0.17817453498019672</v>
      </c>
      <c r="C4" s="107">
        <v>0.52403263997129079</v>
      </c>
      <c r="D4" s="107">
        <v>1.0613656169107635</v>
      </c>
      <c r="E4" s="107">
        <v>1.2028024956749901</v>
      </c>
      <c r="F4" s="107">
        <v>1.1558329802905378</v>
      </c>
      <c r="G4" s="107">
        <v>0.81020783752724335</v>
      </c>
      <c r="H4" s="107">
        <v>0.39354071423795844</v>
      </c>
      <c r="I4" s="107"/>
    </row>
    <row r="5" spans="1:18" x14ac:dyDescent="0.2">
      <c r="A5" s="106" t="s">
        <v>385</v>
      </c>
      <c r="B5" s="107">
        <v>-0.94717419316983098</v>
      </c>
      <c r="C5" s="107">
        <v>-0.369488027451703</v>
      </c>
      <c r="D5" s="107">
        <v>0.35327597371115299</v>
      </c>
      <c r="E5" s="107">
        <v>0.110284745064715</v>
      </c>
      <c r="F5" s="107">
        <v>6.0489662937879003E-2</v>
      </c>
      <c r="G5" s="106"/>
    </row>
    <row r="6" spans="1:18" x14ac:dyDescent="0.2">
      <c r="A6" s="106" t="s">
        <v>386</v>
      </c>
      <c r="B6" s="107">
        <v>1.363</v>
      </c>
      <c r="C6" s="107">
        <v>1.1990000000000001</v>
      </c>
      <c r="D6" s="107">
        <v>1.099</v>
      </c>
      <c r="E6" s="107">
        <v>0.89900000000000002</v>
      </c>
      <c r="F6" s="107">
        <v>0.47199999999999998</v>
      </c>
      <c r="G6" s="106"/>
    </row>
    <row r="7" spans="1:18" x14ac:dyDescent="0.2">
      <c r="A7" s="106" t="s">
        <v>98</v>
      </c>
      <c r="B7" s="107">
        <v>-7.124527651805955E-2</v>
      </c>
      <c r="C7" s="107">
        <v>6.8036993172934546E-2</v>
      </c>
      <c r="D7" s="107">
        <v>0.88169474102572576</v>
      </c>
      <c r="E7" s="107">
        <v>1.1342928526310221</v>
      </c>
      <c r="F7" s="107">
        <v>1.095861562500706</v>
      </c>
      <c r="G7" s="107">
        <v>0.93070615873430929</v>
      </c>
      <c r="H7" s="107">
        <v>0.55226717149458548</v>
      </c>
      <c r="I7" s="107"/>
    </row>
    <row r="10" spans="1:18" x14ac:dyDescent="0.2">
      <c r="A10" s="110" t="s">
        <v>100</v>
      </c>
    </row>
    <row r="11" spans="1:18" x14ac:dyDescent="0.2">
      <c r="A11" s="354"/>
      <c r="B11" s="355">
        <v>2016</v>
      </c>
      <c r="C11" s="355">
        <v>2017</v>
      </c>
      <c r="D11" s="355">
        <v>2018</v>
      </c>
      <c r="E11" s="355">
        <v>2019</v>
      </c>
      <c r="F11" s="355">
        <v>2020</v>
      </c>
      <c r="G11" s="355">
        <v>2021</v>
      </c>
      <c r="H11" s="355">
        <v>2022</v>
      </c>
      <c r="I11" s="130"/>
    </row>
    <row r="12" spans="1:18" x14ac:dyDescent="0.2">
      <c r="A12" s="356" t="s">
        <v>384</v>
      </c>
      <c r="B12" s="357">
        <v>-2</v>
      </c>
      <c r="C12" s="357">
        <v>-0.9</v>
      </c>
      <c r="D12" s="357">
        <v>-1.3</v>
      </c>
      <c r="E12" s="357">
        <v>-0.3</v>
      </c>
      <c r="F12" s="357">
        <v>-1.4</v>
      </c>
      <c r="G12" s="357"/>
      <c r="H12" s="357"/>
      <c r="I12" s="109"/>
    </row>
    <row r="13" spans="1:18" x14ac:dyDescent="0.2">
      <c r="A13" s="356" t="s">
        <v>99</v>
      </c>
      <c r="B13" s="357">
        <v>-2.1488164387334905</v>
      </c>
      <c r="C13" s="357">
        <v>-0.8139438545060792</v>
      </c>
      <c r="D13" s="357">
        <v>-1.0446831241312096</v>
      </c>
      <c r="E13" s="357">
        <v>-0.4462209638173571</v>
      </c>
      <c r="F13" s="357">
        <v>-0.43110242782119268</v>
      </c>
      <c r="G13" s="357">
        <v>-0.36613172534577199</v>
      </c>
      <c r="H13" s="357">
        <v>-0.21725681816170722</v>
      </c>
      <c r="I13" s="109"/>
    </row>
    <row r="14" spans="1:18" x14ac:dyDescent="0.2">
      <c r="A14" s="356" t="s">
        <v>97</v>
      </c>
      <c r="B14" s="357">
        <v>-1.9398970666924609</v>
      </c>
      <c r="C14" s="357">
        <v>-1.0472556786866596</v>
      </c>
      <c r="D14" s="357">
        <v>-1.2602558131496209</v>
      </c>
      <c r="E14" s="357">
        <v>-1.1740393449060005</v>
      </c>
      <c r="F14" s="357">
        <v>-0.7918370781209717</v>
      </c>
      <c r="G14" s="357">
        <v>-0.37964533775156534</v>
      </c>
      <c r="H14" s="357">
        <v>-0.19151207291567116</v>
      </c>
      <c r="I14" s="109"/>
    </row>
    <row r="15" spans="1:18" ht="12" customHeight="1" x14ac:dyDescent="0.2">
      <c r="A15" s="356" t="s">
        <v>385</v>
      </c>
      <c r="B15" s="357">
        <v>-2.3788578023446951</v>
      </c>
      <c r="C15" s="357">
        <v>-0.88208008677482097</v>
      </c>
      <c r="D15" s="357">
        <v>-0.83094006867456705</v>
      </c>
      <c r="E15" s="357">
        <v>-8.0878590044781998E-2</v>
      </c>
      <c r="F15" s="357">
        <v>-4.3018237623723997E-2</v>
      </c>
      <c r="G15" s="357"/>
      <c r="H15" s="357"/>
      <c r="I15" s="109"/>
    </row>
    <row r="16" spans="1:18" x14ac:dyDescent="0.2">
      <c r="A16" s="356" t="s">
        <v>386</v>
      </c>
      <c r="B16" s="353">
        <v>-2.7429999999999999</v>
      </c>
      <c r="C16" s="353">
        <v>-1.2589999999999999</v>
      </c>
      <c r="D16" s="353">
        <v>-1.2769999999999999</v>
      </c>
      <c r="E16" s="353">
        <v>-0.35299999999999998</v>
      </c>
      <c r="F16" s="353">
        <v>0.158</v>
      </c>
      <c r="G16" s="358">
        <v>0.217</v>
      </c>
      <c r="H16" s="358">
        <v>0.26</v>
      </c>
      <c r="I16" s="109"/>
    </row>
    <row r="19" spans="1:18" x14ac:dyDescent="0.2">
      <c r="R19" s="104"/>
    </row>
    <row r="26" spans="1:18" x14ac:dyDescent="0.2">
      <c r="B26" s="106"/>
      <c r="C26" s="106"/>
      <c r="D26" s="106"/>
      <c r="E26" s="106"/>
      <c r="F26" s="106"/>
      <c r="G26" s="106"/>
    </row>
    <row r="27" spans="1:18" x14ac:dyDescent="0.2">
      <c r="A27" s="111"/>
    </row>
    <row r="28" spans="1:18" x14ac:dyDescent="0.2">
      <c r="A28" s="123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8" x14ac:dyDescent="0.2">
      <c r="A29" s="124"/>
      <c r="B29" s="113"/>
      <c r="C29" s="113"/>
      <c r="D29" s="113"/>
      <c r="E29" s="113"/>
      <c r="F29" s="113"/>
      <c r="G29" s="113"/>
      <c r="H29" s="113"/>
      <c r="I29" s="113"/>
      <c r="J29" s="113"/>
      <c r="K29" s="116"/>
      <c r="L29" s="116"/>
      <c r="M29" s="116"/>
    </row>
    <row r="30" spans="1:18" ht="13.5" x14ac:dyDescent="0.25">
      <c r="A30" s="125"/>
      <c r="B30" s="114"/>
      <c r="C30" s="114"/>
      <c r="D30" s="114"/>
      <c r="E30" s="114"/>
      <c r="F30" s="114"/>
      <c r="G30" s="114"/>
      <c r="H30" s="114"/>
      <c r="I30" s="114"/>
      <c r="J30" s="114"/>
      <c r="K30" s="116"/>
      <c r="L30" s="116"/>
      <c r="M30" s="116"/>
    </row>
    <row r="31" spans="1:18" ht="15" customHeight="1" x14ac:dyDescent="0.2">
      <c r="A31" s="126"/>
      <c r="B31" s="118"/>
      <c r="C31" s="118"/>
      <c r="D31" s="118"/>
      <c r="E31" s="118"/>
      <c r="F31" s="118"/>
      <c r="G31" s="118"/>
      <c r="H31" s="118"/>
      <c r="I31" s="118"/>
      <c r="J31" s="115"/>
      <c r="K31" s="116"/>
      <c r="L31" s="116"/>
      <c r="M31" s="116"/>
    </row>
    <row r="32" spans="1:18" ht="21.75" customHeight="1" x14ac:dyDescent="0.2">
      <c r="A32" s="126"/>
      <c r="B32" s="118"/>
      <c r="C32" s="118"/>
      <c r="D32" s="118"/>
      <c r="E32" s="118"/>
      <c r="F32" s="118"/>
      <c r="G32" s="118"/>
      <c r="H32" s="118"/>
      <c r="I32" s="118"/>
      <c r="J32" s="115"/>
      <c r="K32" s="116"/>
      <c r="L32" s="116"/>
      <c r="M32" s="116"/>
    </row>
    <row r="33" spans="1:20" x14ac:dyDescent="0.2">
      <c r="A33" s="127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20" x14ac:dyDescent="0.2">
      <c r="A34" s="116"/>
      <c r="B34" s="112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20" x14ac:dyDescent="0.2">
      <c r="A35" s="116"/>
      <c r="B35" s="11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20" x14ac:dyDescent="0.2">
      <c r="A36" s="116"/>
      <c r="B36" s="112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S36" s="104"/>
    </row>
    <row r="37" spans="1:20" x14ac:dyDescent="0.2">
      <c r="A37" s="116"/>
      <c r="B37" s="112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20" ht="42" customHeight="1" x14ac:dyDescent="0.2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O38" s="117"/>
      <c r="P38" s="117"/>
      <c r="Q38" s="42"/>
      <c r="R38" s="115"/>
      <c r="S38" s="118"/>
      <c r="T38" s="115"/>
    </row>
    <row r="39" spans="1:20" x14ac:dyDescent="0.2">
      <c r="A39" s="42"/>
      <c r="B39" s="119"/>
      <c r="C39" s="119"/>
      <c r="D39" s="119"/>
      <c r="E39" s="119"/>
      <c r="F39" s="119"/>
      <c r="G39" s="119"/>
      <c r="H39" s="131"/>
      <c r="I39" s="131"/>
      <c r="J39" s="119"/>
      <c r="K39" s="117"/>
      <c r="L39" s="117"/>
      <c r="M39" s="117"/>
      <c r="N39" s="117"/>
      <c r="O39" s="117"/>
      <c r="P39" s="117"/>
      <c r="Q39" s="42"/>
      <c r="R39" s="116"/>
      <c r="S39" s="116"/>
      <c r="T39" s="116"/>
    </row>
    <row r="40" spans="1:20" x14ac:dyDescent="0.2">
      <c r="A40" s="42"/>
      <c r="B40" s="120"/>
      <c r="C40" s="120"/>
      <c r="D40" s="120"/>
      <c r="E40" s="120"/>
      <c r="F40" s="120"/>
      <c r="G40" s="120"/>
      <c r="H40" s="132"/>
      <c r="I40" s="132"/>
      <c r="J40" s="120"/>
      <c r="K40" s="120"/>
      <c r="L40" s="120"/>
      <c r="M40" s="120"/>
      <c r="N40" s="120"/>
      <c r="O40" s="117"/>
      <c r="P40" s="117"/>
      <c r="Q40" s="42"/>
    </row>
    <row r="41" spans="1:20" x14ac:dyDescent="0.2">
      <c r="A41" s="42"/>
      <c r="B41" s="117"/>
      <c r="C41" s="117"/>
      <c r="D41" s="117"/>
      <c r="E41" s="117"/>
      <c r="F41" s="117"/>
      <c r="G41" s="117"/>
      <c r="H41" s="133"/>
      <c r="I41" s="133"/>
      <c r="J41" s="117"/>
      <c r="K41" s="117"/>
      <c r="L41" s="117"/>
      <c r="M41" s="117"/>
      <c r="N41" s="117"/>
      <c r="O41" s="121"/>
      <c r="P41" s="117"/>
      <c r="Q41" s="42"/>
    </row>
    <row r="42" spans="1:20" x14ac:dyDescent="0.2">
      <c r="A42" s="42"/>
      <c r="P42" s="117"/>
      <c r="Q42" s="42"/>
    </row>
    <row r="43" spans="1:20" x14ac:dyDescent="0.2">
      <c r="A43" s="122"/>
      <c r="B43" s="117"/>
      <c r="C43" s="117"/>
      <c r="D43" s="117"/>
      <c r="E43" s="117"/>
      <c r="F43" s="117"/>
      <c r="G43" s="117"/>
      <c r="H43" s="133"/>
      <c r="I43" s="133"/>
      <c r="J43" s="117"/>
      <c r="K43" s="117"/>
      <c r="L43" s="117"/>
      <c r="M43" s="117"/>
      <c r="N43" s="117"/>
      <c r="O43" s="117"/>
      <c r="P43" s="117"/>
      <c r="Q43" s="42"/>
    </row>
    <row r="44" spans="1:20" x14ac:dyDescent="0.2">
      <c r="B44" s="120"/>
      <c r="C44" s="120"/>
      <c r="D44" s="120"/>
      <c r="E44" s="120"/>
      <c r="F44" s="120"/>
      <c r="G44" s="120"/>
      <c r="H44" s="132"/>
      <c r="I44" s="132"/>
      <c r="J44" s="120"/>
      <c r="K44" s="120"/>
      <c r="L44" s="120"/>
      <c r="M44" s="120"/>
      <c r="N44" s="120"/>
      <c r="O44" s="120"/>
      <c r="P44" s="120"/>
    </row>
    <row r="45" spans="1:20" s="42" customFormat="1" x14ac:dyDescent="0.2">
      <c r="H45" s="48"/>
      <c r="I45" s="48"/>
    </row>
    <row r="46" spans="1:20" s="42" customFormat="1" x14ac:dyDescent="0.2">
      <c r="H46" s="48"/>
      <c r="I46" s="48"/>
    </row>
    <row r="47" spans="1:20" s="42" customFormat="1" x14ac:dyDescent="0.2">
      <c r="H47" s="48"/>
      <c r="I47" s="48"/>
    </row>
    <row r="48" spans="1:20" s="42" customFormat="1" x14ac:dyDescent="0.2">
      <c r="H48" s="48"/>
      <c r="I48" s="48"/>
    </row>
    <row r="49" spans="8:9" s="42" customFormat="1" x14ac:dyDescent="0.2">
      <c r="H49" s="48"/>
      <c r="I49" s="48"/>
    </row>
    <row r="50" spans="8:9" s="42" customFormat="1" x14ac:dyDescent="0.2">
      <c r="H50" s="48"/>
      <c r="I50" s="48"/>
    </row>
  </sheetData>
  <pageMargins left="0.7" right="0.7" top="0.75" bottom="0.75" header="0.3" footer="0.3"/>
  <pageSetup paperSize="9" scale="5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13"/>
  <dimension ref="A1:R13"/>
  <sheetViews>
    <sheetView showGridLines="0" topLeftCell="F1" workbookViewId="0"/>
  </sheetViews>
  <sheetFormatPr defaultRowHeight="12.75" x14ac:dyDescent="0.2"/>
  <cols>
    <col min="1" max="1" width="29.42578125" style="67" customWidth="1"/>
    <col min="2" max="2" width="11.42578125" style="67" bestFit="1" customWidth="1"/>
    <col min="3" max="16384" width="9.140625" style="67"/>
  </cols>
  <sheetData>
    <row r="1" spans="1:18" x14ac:dyDescent="0.2">
      <c r="B1" s="68">
        <v>2018</v>
      </c>
      <c r="C1" s="68">
        <v>2019</v>
      </c>
      <c r="D1" s="68">
        <v>2020</v>
      </c>
      <c r="E1" s="68">
        <v>2021</v>
      </c>
      <c r="F1" s="68">
        <v>2022</v>
      </c>
      <c r="H1" s="31" t="s">
        <v>380</v>
      </c>
      <c r="R1" s="31" t="s">
        <v>381</v>
      </c>
    </row>
    <row r="2" spans="1:18" x14ac:dyDescent="0.2">
      <c r="A2" s="67" t="s">
        <v>387</v>
      </c>
      <c r="B2" s="69">
        <v>-1.2602558131496209</v>
      </c>
      <c r="C2" s="69">
        <v>-1.1740393449060005</v>
      </c>
      <c r="D2" s="69">
        <v>-0.7918370781209717</v>
      </c>
      <c r="E2" s="69">
        <v>-0.37964533775156534</v>
      </c>
      <c r="F2" s="69">
        <v>-0.19151207291567116</v>
      </c>
    </row>
    <row r="3" spans="1:18" x14ac:dyDescent="0.2">
      <c r="A3" s="67" t="s">
        <v>388</v>
      </c>
      <c r="B3" s="69">
        <v>-1.2884219685218707</v>
      </c>
      <c r="C3" s="69">
        <v>-1.2726118049828703</v>
      </c>
      <c r="D3" s="69">
        <v>-1.1056415891358775</v>
      </c>
      <c r="E3" s="69">
        <v>-1.160225460261904</v>
      </c>
      <c r="F3" s="69">
        <v>-0.82117331969658536</v>
      </c>
    </row>
    <row r="7" spans="1:18" x14ac:dyDescent="0.2">
      <c r="A7" s="70"/>
      <c r="B7" s="71" t="s">
        <v>389</v>
      </c>
    </row>
    <row r="8" spans="1:18" x14ac:dyDescent="0.2">
      <c r="A8" s="67" t="s">
        <v>45</v>
      </c>
      <c r="B8" s="72">
        <v>-0.4437398577397853</v>
      </c>
    </row>
    <row r="9" spans="1:18" x14ac:dyDescent="0.2">
      <c r="A9" s="67" t="s">
        <v>46</v>
      </c>
      <c r="B9" s="72">
        <v>9.0534391630359146E-4</v>
      </c>
    </row>
    <row r="10" spans="1:18" x14ac:dyDescent="0.2">
      <c r="A10" s="67" t="s">
        <v>47</v>
      </c>
      <c r="B10" s="72">
        <v>0.45143848528628494</v>
      </c>
    </row>
    <row r="11" spans="1:18" x14ac:dyDescent="0.2">
      <c r="A11" s="67" t="s">
        <v>48</v>
      </c>
      <c r="B11" s="72">
        <v>0.53108878670404436</v>
      </c>
    </row>
    <row r="12" spans="1:18" x14ac:dyDescent="0.2">
      <c r="B12" s="72"/>
    </row>
    <row r="13" spans="1:18" x14ac:dyDescent="0.2">
      <c r="A13" s="67" t="s">
        <v>49</v>
      </c>
      <c r="B13" s="72">
        <v>0.53969275816684759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14"/>
  <dimension ref="A1:S13"/>
  <sheetViews>
    <sheetView showGridLines="0" topLeftCell="B1" workbookViewId="0">
      <selection activeCell="T26" sqref="T26"/>
    </sheetView>
  </sheetViews>
  <sheetFormatPr defaultRowHeight="12.75" x14ac:dyDescent="0.2"/>
  <cols>
    <col min="1" max="1" width="40.5703125" customWidth="1"/>
    <col min="2" max="6" width="9.140625" style="141"/>
  </cols>
  <sheetData>
    <row r="1" spans="1:19" x14ac:dyDescent="0.2">
      <c r="A1" s="143"/>
      <c r="B1" s="144">
        <v>2019</v>
      </c>
      <c r="C1" s="145">
        <v>2020</v>
      </c>
      <c r="D1" s="145">
        <v>2021</v>
      </c>
      <c r="E1" s="145">
        <v>2022</v>
      </c>
      <c r="F1" s="361"/>
      <c r="G1" s="137"/>
      <c r="H1" s="137"/>
      <c r="I1" s="31" t="s">
        <v>392</v>
      </c>
      <c r="S1" s="31" t="s">
        <v>393</v>
      </c>
    </row>
    <row r="2" spans="1:19" x14ac:dyDescent="0.2">
      <c r="A2" s="138" t="s">
        <v>390</v>
      </c>
      <c r="B2" s="140">
        <v>1.8573419142383616</v>
      </c>
      <c r="C2" s="140">
        <v>1.6407970662014186</v>
      </c>
      <c r="D2" s="140">
        <v>1.7321773422966524</v>
      </c>
      <c r="E2" s="140">
        <v>1.9664950523065956</v>
      </c>
      <c r="F2" s="359"/>
      <c r="G2" s="137"/>
      <c r="H2" s="137"/>
    </row>
    <row r="3" spans="1:19" x14ac:dyDescent="0.2">
      <c r="A3" s="138" t="s">
        <v>108</v>
      </c>
      <c r="B3" s="139">
        <v>2.5599627413391572</v>
      </c>
      <c r="C3" s="139">
        <v>2.5342513269479281</v>
      </c>
      <c r="D3" s="139">
        <v>2.6259240823422623</v>
      </c>
      <c r="E3" s="139">
        <v>2.8769514386896686</v>
      </c>
      <c r="F3" s="360"/>
      <c r="G3" s="137"/>
      <c r="H3" s="137"/>
    </row>
    <row r="4" spans="1:19" x14ac:dyDescent="0.2">
      <c r="A4" s="138" t="s">
        <v>391</v>
      </c>
      <c r="B4" s="141">
        <v>2.3497999250804664</v>
      </c>
      <c r="C4" s="141">
        <v>2.4404295177965762</v>
      </c>
      <c r="D4" s="142">
        <v>2.4369295433047142</v>
      </c>
      <c r="E4" s="142">
        <v>2.4576269262520594</v>
      </c>
      <c r="F4" s="142"/>
      <c r="G4" s="137"/>
      <c r="H4" s="137"/>
    </row>
    <row r="7" spans="1:19" x14ac:dyDescent="0.2">
      <c r="A7" t="s">
        <v>394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9" x14ac:dyDescent="0.2">
      <c r="A8" s="146" t="s">
        <v>109</v>
      </c>
      <c r="B8" s="147">
        <v>-7.939241289423149E-2</v>
      </c>
      <c r="C8" s="147">
        <v>0.27863279450908318</v>
      </c>
      <c r="D8" s="147">
        <v>0.51111815955789464</v>
      </c>
      <c r="E8" s="147">
        <v>0.15029919531579639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37"/>
    </row>
    <row r="9" spans="1:19" x14ac:dyDescent="0.2">
      <c r="A9" s="148" t="s">
        <v>96</v>
      </c>
      <c r="B9" s="149">
        <v>1.2028024956749901</v>
      </c>
      <c r="C9" s="149">
        <v>1.1558329802905378</v>
      </c>
      <c r="D9" s="149">
        <v>0.81020783752724335</v>
      </c>
      <c r="E9" s="149">
        <v>0.39354071423795844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37"/>
    </row>
    <row r="10" spans="1:19" x14ac:dyDescent="0.2">
      <c r="B10"/>
      <c r="C10"/>
      <c r="D10"/>
      <c r="E10"/>
      <c r="F10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1:19" x14ac:dyDescent="0.2">
      <c r="A11" t="s">
        <v>395</v>
      </c>
      <c r="F11" s="142"/>
    </row>
    <row r="12" spans="1:19" x14ac:dyDescent="0.2">
      <c r="A12" s="146" t="s">
        <v>109</v>
      </c>
      <c r="B12" s="147">
        <v>0.85424165569747512</v>
      </c>
      <c r="C12" s="147">
        <v>-8.8296251018006977E-2</v>
      </c>
      <c r="D12" s="147">
        <v>0.29491189223911407</v>
      </c>
      <c r="E12" s="147">
        <v>0.19374204403071715</v>
      </c>
      <c r="F12" s="150"/>
    </row>
    <row r="13" spans="1:19" x14ac:dyDescent="0.2">
      <c r="A13" s="148" t="s">
        <v>110</v>
      </c>
      <c r="B13" s="149">
        <v>1.2028024956749901</v>
      </c>
      <c r="C13" s="149">
        <v>1.1558329802905378</v>
      </c>
      <c r="D13" s="149">
        <v>0.81020783752724335</v>
      </c>
      <c r="E13" s="149">
        <v>0.39354071423795844</v>
      </c>
      <c r="F13" s="15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2"/>
  <dimension ref="A1:G14"/>
  <sheetViews>
    <sheetView showGridLines="0" workbookViewId="0">
      <selection sqref="A1:E1"/>
    </sheetView>
  </sheetViews>
  <sheetFormatPr defaultRowHeight="12.75" x14ac:dyDescent="0.2"/>
  <cols>
    <col min="1" max="1" width="43.85546875" customWidth="1"/>
    <col min="2" max="7" width="10.28515625" customWidth="1"/>
  </cols>
  <sheetData>
    <row r="1" spans="1:7" ht="15" customHeight="1" x14ac:dyDescent="0.2">
      <c r="A1" s="642" t="s">
        <v>12</v>
      </c>
      <c r="B1" s="642"/>
      <c r="C1" s="642"/>
      <c r="D1" s="642"/>
      <c r="E1" s="642"/>
    </row>
    <row r="2" spans="1:7" x14ac:dyDescent="0.2">
      <c r="A2" s="1"/>
      <c r="B2" s="2" t="s">
        <v>7</v>
      </c>
      <c r="C2" s="2" t="s">
        <v>348</v>
      </c>
      <c r="D2" s="2" t="s">
        <v>8</v>
      </c>
      <c r="E2" s="2" t="s">
        <v>9</v>
      </c>
      <c r="F2" s="2" t="s">
        <v>10</v>
      </c>
      <c r="G2" s="2" t="s">
        <v>349</v>
      </c>
    </row>
    <row r="3" spans="1:7" ht="17.25" customHeight="1" x14ac:dyDescent="0.2">
      <c r="A3" s="3" t="s">
        <v>0</v>
      </c>
      <c r="B3" s="64">
        <v>-0.78717869187771383</v>
      </c>
      <c r="C3" s="64">
        <v>-0.69783206514708429</v>
      </c>
      <c r="D3" s="64">
        <v>0</v>
      </c>
      <c r="E3" s="64">
        <v>0</v>
      </c>
      <c r="F3" s="64">
        <v>0</v>
      </c>
      <c r="G3" s="64">
        <v>2.9403589792570325E-7</v>
      </c>
    </row>
    <row r="4" spans="1:7" ht="14.25" customHeight="1" x14ac:dyDescent="0.2">
      <c r="A4" s="3" t="s">
        <v>1</v>
      </c>
      <c r="B4" s="64">
        <v>2.6765162628365386E-2</v>
      </c>
      <c r="C4" s="64">
        <v>0.34685105898412533</v>
      </c>
      <c r="D4" s="64">
        <v>0.4462209638173571</v>
      </c>
      <c r="E4" s="64">
        <v>0.43110242782119268</v>
      </c>
      <c r="F4" s="64">
        <v>0.36613172534577199</v>
      </c>
      <c r="G4" s="64">
        <v>0.21725711219760516</v>
      </c>
    </row>
    <row r="5" spans="1:7" ht="15" customHeight="1" x14ac:dyDescent="0.2">
      <c r="A5" s="3" t="s">
        <v>2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</row>
    <row r="6" spans="1:7" ht="15" customHeight="1" x14ac:dyDescent="0.2">
      <c r="A6" s="5" t="s">
        <v>3</v>
      </c>
      <c r="B6" s="59">
        <v>-0.8139438545060792</v>
      </c>
      <c r="C6" s="59">
        <v>-1.0446831241312096</v>
      </c>
      <c r="D6" s="59">
        <v>-0.4462209638173571</v>
      </c>
      <c r="E6" s="59">
        <v>-0.43110242782119268</v>
      </c>
      <c r="F6" s="59">
        <v>-0.36613172534577199</v>
      </c>
      <c r="G6" s="59">
        <v>-0.21725681816170722</v>
      </c>
    </row>
    <row r="7" spans="1:7" ht="16.5" customHeight="1" x14ac:dyDescent="0.2">
      <c r="A7" s="295" t="s">
        <v>4</v>
      </c>
      <c r="B7" s="296">
        <v>1.3021450793233491</v>
      </c>
      <c r="C7" s="296">
        <v>-0.23073926962513036</v>
      </c>
      <c r="D7" s="296">
        <v>0.59846216031385246</v>
      </c>
      <c r="E7" s="296">
        <v>1.5118535996164417E-2</v>
      </c>
      <c r="F7" s="296">
        <v>6.4970702475420694E-2</v>
      </c>
      <c r="G7" s="296">
        <v>0.14887490718406476</v>
      </c>
    </row>
    <row r="8" spans="1:7" x14ac:dyDescent="0.2">
      <c r="A8" s="298" t="s">
        <v>322</v>
      </c>
      <c r="B8" s="299">
        <v>0.41780430099999988</v>
      </c>
      <c r="C8" s="299">
        <v>-0.73073926962513036</v>
      </c>
      <c r="D8" s="300" t="s">
        <v>323</v>
      </c>
      <c r="E8" s="300" t="s">
        <v>323</v>
      </c>
      <c r="F8" s="300" t="s">
        <v>323</v>
      </c>
      <c r="G8" s="300" t="s">
        <v>323</v>
      </c>
    </row>
    <row r="9" spans="1:7" x14ac:dyDescent="0.2">
      <c r="A9" s="301" t="s">
        <v>324</v>
      </c>
      <c r="B9" s="302">
        <v>0.45979724099999997</v>
      </c>
      <c r="C9" s="302">
        <v>-0.15646748431256524</v>
      </c>
      <c r="D9" s="303" t="s">
        <v>323</v>
      </c>
      <c r="E9" s="303" t="s">
        <v>323</v>
      </c>
      <c r="F9" s="303" t="s">
        <v>323</v>
      </c>
      <c r="G9" s="303" t="s">
        <v>323</v>
      </c>
    </row>
    <row r="10" spans="1:7" x14ac:dyDescent="0.2">
      <c r="A10" s="11" t="s">
        <v>6</v>
      </c>
      <c r="G10" s="304" t="s">
        <v>5</v>
      </c>
    </row>
    <row r="13" spans="1:7" x14ac:dyDescent="0.2">
      <c r="A13" s="10"/>
    </row>
    <row r="14" spans="1:7" x14ac:dyDescent="0.2">
      <c r="A14" s="11"/>
    </row>
  </sheetData>
  <mergeCells count="1">
    <mergeCell ref="A1:E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C37"/>
  <sheetViews>
    <sheetView showGridLines="0" topLeftCell="A2" zoomScaleNormal="100" workbookViewId="0">
      <selection activeCell="D8" sqref="D8"/>
    </sheetView>
  </sheetViews>
  <sheetFormatPr defaultRowHeight="15" x14ac:dyDescent="0.25"/>
  <cols>
    <col min="1" max="1" width="16" style="208" customWidth="1"/>
    <col min="2" max="16384" width="9.140625" style="208"/>
  </cols>
  <sheetData>
    <row r="1" spans="1:29" x14ac:dyDescent="0.25">
      <c r="A1" s="207" t="s">
        <v>163</v>
      </c>
    </row>
    <row r="2" spans="1:29" x14ac:dyDescent="0.25">
      <c r="A2" s="238"/>
      <c r="B2" s="238">
        <v>1995</v>
      </c>
      <c r="C2" s="238">
        <f>B2+1</f>
        <v>1996</v>
      </c>
      <c r="D2" s="238">
        <f t="shared" ref="D2:Y2" si="0">C2+1</f>
        <v>1997</v>
      </c>
      <c r="E2" s="238">
        <f t="shared" si="0"/>
        <v>1998</v>
      </c>
      <c r="F2" s="238">
        <f t="shared" si="0"/>
        <v>1999</v>
      </c>
      <c r="G2" s="238">
        <f t="shared" si="0"/>
        <v>2000</v>
      </c>
      <c r="H2" s="238">
        <f t="shared" si="0"/>
        <v>2001</v>
      </c>
      <c r="I2" s="238">
        <f t="shared" si="0"/>
        <v>2002</v>
      </c>
      <c r="J2" s="238">
        <f t="shared" si="0"/>
        <v>2003</v>
      </c>
      <c r="K2" s="238">
        <f t="shared" si="0"/>
        <v>2004</v>
      </c>
      <c r="L2" s="238">
        <f t="shared" si="0"/>
        <v>2005</v>
      </c>
      <c r="M2" s="238">
        <f t="shared" si="0"/>
        <v>2006</v>
      </c>
      <c r="N2" s="238">
        <f t="shared" si="0"/>
        <v>2007</v>
      </c>
      <c r="O2" s="238">
        <f t="shared" si="0"/>
        <v>2008</v>
      </c>
      <c r="P2" s="238">
        <f t="shared" si="0"/>
        <v>2009</v>
      </c>
      <c r="Q2" s="238">
        <f t="shared" si="0"/>
        <v>2010</v>
      </c>
      <c r="R2" s="238">
        <f t="shared" si="0"/>
        <v>2011</v>
      </c>
      <c r="S2" s="238">
        <f>R2+1</f>
        <v>2012</v>
      </c>
      <c r="T2" s="238">
        <f t="shared" si="0"/>
        <v>2013</v>
      </c>
      <c r="U2" s="238">
        <f t="shared" si="0"/>
        <v>2014</v>
      </c>
      <c r="V2" s="238">
        <f t="shared" si="0"/>
        <v>2015</v>
      </c>
      <c r="W2" s="238">
        <f t="shared" si="0"/>
        <v>2016</v>
      </c>
      <c r="X2" s="238">
        <f t="shared" si="0"/>
        <v>2017</v>
      </c>
      <c r="Y2" s="238">
        <f t="shared" si="0"/>
        <v>2018</v>
      </c>
      <c r="Z2" s="238">
        <f>Y2+1</f>
        <v>2019</v>
      </c>
      <c r="AA2" s="238" t="s">
        <v>164</v>
      </c>
      <c r="AB2" s="238" t="s">
        <v>165</v>
      </c>
      <c r="AC2" s="238" t="s">
        <v>672</v>
      </c>
    </row>
    <row r="3" spans="1:29" x14ac:dyDescent="0.25">
      <c r="A3" s="236" t="s">
        <v>166</v>
      </c>
      <c r="B3" s="239">
        <v>21.671966595210762</v>
      </c>
      <c r="C3" s="239">
        <v>30.500421383504545</v>
      </c>
      <c r="D3" s="239">
        <v>32.980553416668037</v>
      </c>
      <c r="E3" s="239">
        <v>33.860884110095604</v>
      </c>
      <c r="F3" s="239">
        <v>47.079964690551925</v>
      </c>
      <c r="G3" s="239">
        <v>49.623591434529594</v>
      </c>
      <c r="H3" s="239">
        <v>48.281289164281588</v>
      </c>
      <c r="I3" s="239">
        <v>42.882204303671152</v>
      </c>
      <c r="J3" s="239">
        <v>41.588675572343931</v>
      </c>
      <c r="K3" s="239">
        <v>40.639241673264422</v>
      </c>
      <c r="L3" s="239">
        <v>34.119142875844737</v>
      </c>
      <c r="M3" s="239">
        <v>30.975055399865298</v>
      </c>
      <c r="N3" s="239">
        <v>30.100913662755197</v>
      </c>
      <c r="O3" s="239">
        <v>28.461446367145747</v>
      </c>
      <c r="P3" s="239">
        <v>36.294399990003605</v>
      </c>
      <c r="Q3" s="239">
        <v>41.200669455571614</v>
      </c>
      <c r="R3" s="239">
        <v>43.675666032350144</v>
      </c>
      <c r="S3" s="239">
        <v>52.164899901655346</v>
      </c>
      <c r="T3" s="239">
        <v>54.739200133746976</v>
      </c>
      <c r="U3" s="239">
        <v>53.523723760720657</v>
      </c>
      <c r="V3" s="239">
        <v>52.340737338437428</v>
      </c>
      <c r="W3" s="239">
        <v>51.819085465274739</v>
      </c>
      <c r="X3" s="239">
        <v>50.862978576314802</v>
      </c>
      <c r="Y3" s="239">
        <v>48.931269512113751</v>
      </c>
      <c r="Z3" s="239"/>
      <c r="AA3" s="239"/>
      <c r="AB3" s="239"/>
      <c r="AC3" s="239"/>
    </row>
    <row r="4" spans="1:29" x14ac:dyDescent="0.25">
      <c r="A4" s="236" t="s">
        <v>673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>
        <v>48.931269512113751</v>
      </c>
      <c r="Z4" s="239">
        <v>47.503823136679706</v>
      </c>
      <c r="AA4" s="239">
        <v>45.927688290999654</v>
      </c>
      <c r="AB4" s="239">
        <v>44.922294246593466</v>
      </c>
      <c r="AC4" s="239">
        <v>44.371490487738299</v>
      </c>
    </row>
    <row r="5" spans="1:29" x14ac:dyDescent="0.25">
      <c r="A5" s="236" t="s">
        <v>669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>
        <v>48.931154509906072</v>
      </c>
      <c r="Z5" s="239">
        <v>48.172994613584557</v>
      </c>
      <c r="AA5" s="239">
        <v>47.185339320614773</v>
      </c>
      <c r="AB5" s="239">
        <v>46.396525181135345</v>
      </c>
      <c r="AC5" s="239">
        <v>46.115529105129454</v>
      </c>
    </row>
    <row r="6" spans="1:29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9"/>
      <c r="W6" s="239"/>
      <c r="X6" s="239"/>
      <c r="Y6" s="239"/>
      <c r="Z6" s="239"/>
      <c r="AA6" s="239"/>
      <c r="AB6" s="239"/>
      <c r="AC6" s="239"/>
    </row>
    <row r="7" spans="1:29" x14ac:dyDescent="0.25">
      <c r="A7" s="236" t="s">
        <v>167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>
        <v>50</v>
      </c>
      <c r="T7" s="236">
        <v>50</v>
      </c>
      <c r="U7" s="236">
        <v>50</v>
      </c>
      <c r="V7" s="236">
        <v>50</v>
      </c>
      <c r="W7" s="236">
        <v>50</v>
      </c>
      <c r="X7" s="236">
        <v>50</v>
      </c>
      <c r="Y7" s="236">
        <v>49</v>
      </c>
      <c r="Z7" s="236">
        <v>48</v>
      </c>
      <c r="AA7" s="236">
        <v>47</v>
      </c>
      <c r="AB7" s="236">
        <v>46</v>
      </c>
      <c r="AC7" s="236">
        <f>AB7-1</f>
        <v>45</v>
      </c>
    </row>
    <row r="8" spans="1:29" x14ac:dyDescent="0.25">
      <c r="A8" s="236" t="s">
        <v>168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>
        <v>53</v>
      </c>
      <c r="T8" s="236">
        <v>53</v>
      </c>
      <c r="U8" s="236">
        <v>53</v>
      </c>
      <c r="V8" s="236">
        <v>53</v>
      </c>
      <c r="W8" s="236">
        <v>53</v>
      </c>
      <c r="X8" s="236">
        <v>53</v>
      </c>
      <c r="Y8" s="236">
        <v>52</v>
      </c>
      <c r="Z8" s="236">
        <v>51</v>
      </c>
      <c r="AA8" s="236">
        <v>50</v>
      </c>
      <c r="AB8" s="236">
        <v>49</v>
      </c>
      <c r="AC8" s="236">
        <f t="shared" ref="AC8:AC11" si="1">AB8-1</f>
        <v>48</v>
      </c>
    </row>
    <row r="9" spans="1:29" x14ac:dyDescent="0.25">
      <c r="A9" s="236" t="s">
        <v>169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>
        <v>55</v>
      </c>
      <c r="T9" s="236">
        <v>55</v>
      </c>
      <c r="U9" s="236">
        <v>55</v>
      </c>
      <c r="V9" s="236">
        <v>55</v>
      </c>
      <c r="W9" s="236">
        <v>55</v>
      </c>
      <c r="X9" s="236">
        <v>55</v>
      </c>
      <c r="Y9" s="236">
        <v>54</v>
      </c>
      <c r="Z9" s="236">
        <v>53</v>
      </c>
      <c r="AA9" s="236">
        <v>52</v>
      </c>
      <c r="AB9" s="236">
        <v>51</v>
      </c>
      <c r="AC9" s="236">
        <f t="shared" si="1"/>
        <v>50</v>
      </c>
    </row>
    <row r="10" spans="1:29" x14ac:dyDescent="0.25">
      <c r="A10" s="236" t="s">
        <v>170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>
        <v>57</v>
      </c>
      <c r="T10" s="236">
        <v>57</v>
      </c>
      <c r="U10" s="236">
        <v>57</v>
      </c>
      <c r="V10" s="236">
        <v>57</v>
      </c>
      <c r="W10" s="236">
        <v>57</v>
      </c>
      <c r="X10" s="236">
        <v>57</v>
      </c>
      <c r="Y10" s="236">
        <v>56</v>
      </c>
      <c r="Z10" s="236">
        <v>55</v>
      </c>
      <c r="AA10" s="236">
        <v>54</v>
      </c>
      <c r="AB10" s="236">
        <v>53</v>
      </c>
      <c r="AC10" s="236">
        <f t="shared" si="1"/>
        <v>52</v>
      </c>
    </row>
    <row r="11" spans="1:29" x14ac:dyDescent="0.25">
      <c r="A11" s="236" t="s">
        <v>171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>
        <v>60</v>
      </c>
      <c r="T11" s="236">
        <v>60</v>
      </c>
      <c r="U11" s="236">
        <v>60</v>
      </c>
      <c r="V11" s="236">
        <v>60</v>
      </c>
      <c r="W11" s="236">
        <v>60</v>
      </c>
      <c r="X11" s="236">
        <v>60</v>
      </c>
      <c r="Y11" s="236">
        <v>59</v>
      </c>
      <c r="Z11" s="236">
        <v>58</v>
      </c>
      <c r="AA11" s="236">
        <v>57</v>
      </c>
      <c r="AB11" s="236">
        <v>56</v>
      </c>
      <c r="AC11" s="236">
        <f t="shared" si="1"/>
        <v>55</v>
      </c>
    </row>
    <row r="12" spans="1:29" x14ac:dyDescent="0.2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</row>
    <row r="13" spans="1:29" x14ac:dyDescent="0.2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</row>
    <row r="14" spans="1:29" x14ac:dyDescent="0.25">
      <c r="A14" s="207" t="s">
        <v>674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</row>
    <row r="15" spans="1:29" x14ac:dyDescent="0.2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</row>
    <row r="16" spans="1:29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</row>
    <row r="17" spans="1:29" x14ac:dyDescent="0.2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</row>
    <row r="18" spans="1:29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</row>
    <row r="19" spans="1:29" x14ac:dyDescent="0.2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</row>
    <row r="20" spans="1:29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</row>
    <row r="21" spans="1:29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</row>
    <row r="22" spans="1:29" x14ac:dyDescent="0.25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x14ac:dyDescent="0.25">
      <c r="A23" s="236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</row>
    <row r="24" spans="1:29" x14ac:dyDescent="0.25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</row>
    <row r="25" spans="1:29" x14ac:dyDescent="0.25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</row>
    <row r="26" spans="1:29" x14ac:dyDescent="0.25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</row>
    <row r="27" spans="1:29" x14ac:dyDescent="0.2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</row>
    <row r="28" spans="1:29" x14ac:dyDescent="0.25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</row>
    <row r="29" spans="1:29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</row>
    <row r="30" spans="1:29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</row>
    <row r="31" spans="1:29" x14ac:dyDescent="0.25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</row>
    <row r="32" spans="1:29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</row>
    <row r="33" spans="1:29" x14ac:dyDescent="0.25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</row>
    <row r="34" spans="1:29" x14ac:dyDescent="0.25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</row>
    <row r="35" spans="1:29" x14ac:dyDescent="0.25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</row>
    <row r="36" spans="1:29" x14ac:dyDescent="0.2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</row>
    <row r="37" spans="1:29" x14ac:dyDescent="0.2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391"/>
  <sheetViews>
    <sheetView showGridLines="0" zoomScaleNormal="100" workbookViewId="0">
      <selection sqref="A1:I1"/>
    </sheetView>
  </sheetViews>
  <sheetFormatPr defaultColWidth="9" defaultRowHeight="15" x14ac:dyDescent="0.25"/>
  <cols>
    <col min="1" max="1" width="33.85546875" style="241" customWidth="1"/>
    <col min="2" max="6" width="9" style="241"/>
    <col min="7" max="12" width="9" style="241" customWidth="1"/>
    <col min="13" max="16384" width="9" style="241"/>
  </cols>
  <sheetData>
    <row r="1" spans="1:16" x14ac:dyDescent="0.25">
      <c r="A1" s="674" t="s">
        <v>671</v>
      </c>
      <c r="B1" s="674"/>
      <c r="C1" s="674"/>
      <c r="D1" s="674"/>
      <c r="E1" s="674"/>
      <c r="F1" s="674"/>
      <c r="G1" s="674"/>
      <c r="H1" s="674"/>
      <c r="I1" s="674"/>
      <c r="J1" s="240"/>
      <c r="K1" s="240"/>
      <c r="L1" s="388"/>
      <c r="N1" s="207" t="s">
        <v>670</v>
      </c>
    </row>
    <row r="2" spans="1:16" x14ac:dyDescent="0.25">
      <c r="A2" s="242"/>
      <c r="B2" s="243">
        <v>2012</v>
      </c>
      <c r="C2" s="243">
        <v>2013</v>
      </c>
      <c r="D2" s="243">
        <v>2014</v>
      </c>
      <c r="E2" s="243">
        <v>2015</v>
      </c>
      <c r="F2" s="243">
        <v>2016</v>
      </c>
      <c r="G2" s="243">
        <v>2017</v>
      </c>
      <c r="H2" s="243">
        <v>2018</v>
      </c>
      <c r="I2" s="243">
        <v>2019</v>
      </c>
      <c r="J2" s="243">
        <v>2020</v>
      </c>
      <c r="K2" s="243">
        <v>2021</v>
      </c>
      <c r="L2" s="243">
        <v>2022</v>
      </c>
      <c r="M2" s="244"/>
    </row>
    <row r="3" spans="1:16" x14ac:dyDescent="0.25">
      <c r="A3" s="245" t="s">
        <v>172</v>
      </c>
      <c r="B3" s="246">
        <v>8.4892228657084061</v>
      </c>
      <c r="C3" s="246">
        <v>2.5742977531301463</v>
      </c>
      <c r="D3" s="246">
        <v>-1.2154942852640716</v>
      </c>
      <c r="E3" s="246">
        <v>-1.3428239610329271</v>
      </c>
      <c r="F3" s="246">
        <v>-0.40785455835715112</v>
      </c>
      <c r="G3" s="246">
        <v>-0.82350918969388687</v>
      </c>
      <c r="H3" s="247">
        <v>-2.009787408663712</v>
      </c>
      <c r="I3" s="247">
        <v>-0.76672263459239787</v>
      </c>
      <c r="J3" s="247">
        <v>-0.98765529296977661</v>
      </c>
      <c r="K3" s="247">
        <v>-0.78881413947942747</v>
      </c>
      <c r="L3" s="247">
        <v>-0.28099607600589849</v>
      </c>
      <c r="M3" s="248"/>
    </row>
    <row r="4" spans="1:16" x14ac:dyDescent="0.25">
      <c r="A4" s="249" t="s">
        <v>173</v>
      </c>
      <c r="B4" s="250">
        <v>4.1561636217195437</v>
      </c>
      <c r="C4" s="250">
        <v>0.1473418393303989</v>
      </c>
      <c r="D4" s="250">
        <v>-2.9291541849385903</v>
      </c>
      <c r="E4" s="250">
        <v>0.69800768905896948</v>
      </c>
      <c r="F4" s="250">
        <v>0.6829418668424232</v>
      </c>
      <c r="G4" s="250">
        <v>0.47111710640341364</v>
      </c>
      <c r="H4" s="251">
        <v>0.32662766471051885</v>
      </c>
      <c r="I4" s="251">
        <v>0.27832957002768577</v>
      </c>
      <c r="J4" s="251">
        <v>-0.10166549184603735</v>
      </c>
      <c r="K4" s="251">
        <v>0.23044004769674409</v>
      </c>
      <c r="L4" s="251">
        <v>0.91929900844818491</v>
      </c>
      <c r="M4" s="248"/>
    </row>
    <row r="5" spans="1:16" x14ac:dyDescent="0.25">
      <c r="A5" s="245" t="s">
        <v>174</v>
      </c>
      <c r="B5" s="246">
        <f>B3-B4</f>
        <v>4.3330592439888624</v>
      </c>
      <c r="C5" s="246">
        <f t="shared" ref="C5:L5" si="0">C3-C4</f>
        <v>2.4269559137997474</v>
      </c>
      <c r="D5" s="246">
        <f t="shared" si="0"/>
        <v>1.7136598996745187</v>
      </c>
      <c r="E5" s="246">
        <f t="shared" si="0"/>
        <v>-2.0408316500918966</v>
      </c>
      <c r="F5" s="246">
        <f t="shared" si="0"/>
        <v>-1.0907964251995743</v>
      </c>
      <c r="G5" s="246">
        <f t="shared" si="0"/>
        <v>-1.2946262960973005</v>
      </c>
      <c r="H5" s="246">
        <f t="shared" si="0"/>
        <v>-2.3364150733742308</v>
      </c>
      <c r="I5" s="246">
        <f t="shared" si="0"/>
        <v>-1.0450522046200836</v>
      </c>
      <c r="J5" s="246">
        <f t="shared" si="0"/>
        <v>-0.88598980112373926</v>
      </c>
      <c r="K5" s="246">
        <f t="shared" si="0"/>
        <v>-1.0192541871761716</v>
      </c>
      <c r="L5" s="246">
        <f t="shared" si="0"/>
        <v>-1.2002950844540834</v>
      </c>
      <c r="M5" s="248"/>
    </row>
    <row r="6" spans="1:16" x14ac:dyDescent="0.25">
      <c r="A6" s="249" t="s">
        <v>175</v>
      </c>
      <c r="B6" s="250">
        <v>-0.78738060753608841</v>
      </c>
      <c r="C6" s="250">
        <v>-0.86871214581413758</v>
      </c>
      <c r="D6" s="250">
        <v>-0.28748512923228148</v>
      </c>
      <c r="E6" s="250">
        <v>-2.1508810776464466</v>
      </c>
      <c r="F6" s="250">
        <v>-1.3870462585425127</v>
      </c>
      <c r="G6" s="250">
        <v>-0.16996090153414334</v>
      </c>
      <c r="H6" s="251">
        <v>-0.25596294090090543</v>
      </c>
      <c r="I6" s="251">
        <v>-0.17321560211391629</v>
      </c>
      <c r="J6" s="251">
        <v>-6.121268457770225E-2</v>
      </c>
      <c r="K6" s="251">
        <v>-6.3747743163278248E-2</v>
      </c>
      <c r="L6" s="251">
        <v>-5.4678328092084283E-2</v>
      </c>
      <c r="M6" s="248"/>
    </row>
    <row r="7" spans="1:16" x14ac:dyDescent="0.25">
      <c r="A7" s="252" t="s">
        <v>176</v>
      </c>
      <c r="B7" s="253">
        <f>B5-B6</f>
        <v>5.1204398515249512</v>
      </c>
      <c r="C7" s="253">
        <f t="shared" ref="C7:L7" si="1">C5-C6</f>
        <v>3.295668059613885</v>
      </c>
      <c r="D7" s="253">
        <f t="shared" si="1"/>
        <v>2.0011450289068002</v>
      </c>
      <c r="E7" s="253">
        <f t="shared" si="1"/>
        <v>0.11004942755455005</v>
      </c>
      <c r="F7" s="253">
        <f t="shared" si="1"/>
        <v>0.29624983334293842</v>
      </c>
      <c r="G7" s="253">
        <f t="shared" si="1"/>
        <v>-1.1246653945631571</v>
      </c>
      <c r="H7" s="253">
        <f t="shared" si="1"/>
        <v>-2.0804521324733254</v>
      </c>
      <c r="I7" s="253">
        <f t="shared" si="1"/>
        <v>-0.87183660250616735</v>
      </c>
      <c r="J7" s="253">
        <f t="shared" si="1"/>
        <v>-0.82477711654603703</v>
      </c>
      <c r="K7" s="253">
        <f t="shared" si="1"/>
        <v>-0.95550644401289331</v>
      </c>
      <c r="L7" s="253">
        <f t="shared" si="1"/>
        <v>-1.1456167563619992</v>
      </c>
      <c r="M7" s="248"/>
      <c r="N7" s="254"/>
      <c r="O7" s="254"/>
      <c r="P7" s="254"/>
    </row>
    <row r="8" spans="1:16" x14ac:dyDescent="0.25">
      <c r="A8" s="255" t="s">
        <v>177</v>
      </c>
      <c r="B8" s="250">
        <v>1.8175121781513679</v>
      </c>
      <c r="C8" s="250">
        <v>0.5403741949227383</v>
      </c>
      <c r="D8" s="250">
        <v>0.13432381217188574</v>
      </c>
      <c r="E8" s="250">
        <v>-0.14657902252009777</v>
      </c>
      <c r="F8" s="250">
        <v>0</v>
      </c>
      <c r="G8" s="250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44"/>
    </row>
    <row r="9" spans="1:16" x14ac:dyDescent="0.25">
      <c r="A9" s="256" t="s">
        <v>178</v>
      </c>
      <c r="B9" s="257">
        <f>B7-B8</f>
        <v>3.3029276733735831</v>
      </c>
      <c r="C9" s="257">
        <f t="shared" ref="C9:L9" si="2">C7-C8</f>
        <v>2.7552938646911467</v>
      </c>
      <c r="D9" s="257">
        <f t="shared" si="2"/>
        <v>1.8668212167349145</v>
      </c>
      <c r="E9" s="257">
        <f t="shared" si="2"/>
        <v>0.25662845007464785</v>
      </c>
      <c r="F9" s="257">
        <f t="shared" si="2"/>
        <v>0.29624983334293842</v>
      </c>
      <c r="G9" s="257">
        <f t="shared" si="2"/>
        <v>-1.1246653945631571</v>
      </c>
      <c r="H9" s="257">
        <f t="shared" si="2"/>
        <v>-2.0804521324733254</v>
      </c>
      <c r="I9" s="257">
        <f t="shared" si="2"/>
        <v>-0.87183660250616735</v>
      </c>
      <c r="J9" s="257">
        <f t="shared" si="2"/>
        <v>-0.82477711654603703</v>
      </c>
      <c r="K9" s="257">
        <f t="shared" si="2"/>
        <v>-0.95550644401289331</v>
      </c>
      <c r="L9" s="257">
        <f t="shared" si="2"/>
        <v>-1.1456167563619992</v>
      </c>
      <c r="M9" s="244"/>
    </row>
    <row r="10" spans="1:16" x14ac:dyDescent="0.25">
      <c r="A10" s="244"/>
      <c r="B10" s="205"/>
      <c r="C10" s="205"/>
      <c r="D10" s="205"/>
      <c r="E10" s="205"/>
      <c r="F10" s="675" t="s">
        <v>179</v>
      </c>
      <c r="G10" s="675"/>
      <c r="H10" s="675"/>
      <c r="I10" s="675"/>
      <c r="J10" s="675"/>
      <c r="K10" s="675"/>
      <c r="L10" s="675"/>
    </row>
    <row r="11" spans="1:16" x14ac:dyDescent="0.25">
      <c r="A11" s="244"/>
      <c r="B11" s="205"/>
      <c r="C11" s="205"/>
      <c r="D11" s="205"/>
      <c r="E11" s="205"/>
      <c r="F11" s="205"/>
      <c r="G11" s="205"/>
      <c r="H11" s="205"/>
      <c r="I11" s="244"/>
      <c r="J11" s="244"/>
      <c r="K11" s="244"/>
      <c r="L11" s="244"/>
      <c r="M11" s="258"/>
    </row>
    <row r="12" spans="1:16" x14ac:dyDescent="0.25">
      <c r="A12" s="244"/>
      <c r="B12" s="205"/>
      <c r="C12" s="205"/>
      <c r="D12" s="205"/>
      <c r="E12" s="205"/>
      <c r="F12" s="205"/>
      <c r="G12" s="205"/>
      <c r="H12" s="205"/>
      <c r="I12" s="244"/>
      <c r="J12" s="244"/>
      <c r="K12" s="244"/>
      <c r="L12" s="244"/>
    </row>
    <row r="13" spans="1:16" x14ac:dyDescent="0.25">
      <c r="A13" s="244"/>
      <c r="B13" s="205"/>
      <c r="C13" s="205"/>
      <c r="D13" s="205"/>
      <c r="E13" s="205"/>
      <c r="F13" s="205"/>
      <c r="G13" s="205"/>
      <c r="H13" s="205"/>
      <c r="I13" s="244"/>
      <c r="J13" s="244"/>
      <c r="K13" s="244"/>
      <c r="L13" s="244"/>
    </row>
    <row r="14" spans="1:16" x14ac:dyDescent="0.25">
      <c r="A14" s="244"/>
      <c r="B14" s="205"/>
      <c r="C14" s="205"/>
      <c r="D14" s="205"/>
      <c r="E14" s="205"/>
      <c r="F14" s="205"/>
      <c r="G14" s="205"/>
      <c r="H14" s="205"/>
      <c r="I14" s="244"/>
      <c r="J14" s="244"/>
      <c r="K14" s="244"/>
      <c r="L14" s="244"/>
    </row>
    <row r="15" spans="1:16" x14ac:dyDescent="0.25">
      <c r="A15" s="244"/>
      <c r="B15" s="205"/>
      <c r="C15" s="205"/>
      <c r="D15" s="205"/>
      <c r="E15" s="205"/>
      <c r="F15" s="205"/>
      <c r="G15" s="205"/>
      <c r="H15" s="205"/>
      <c r="I15" s="244"/>
      <c r="J15" s="244"/>
      <c r="K15" s="244"/>
      <c r="L15" s="244"/>
    </row>
    <row r="16" spans="1:16" x14ac:dyDescent="0.25">
      <c r="A16" s="244"/>
      <c r="B16" s="205"/>
      <c r="C16" s="205"/>
      <c r="D16" s="205"/>
      <c r="E16" s="205"/>
      <c r="F16" s="205"/>
      <c r="G16" s="205"/>
      <c r="H16" s="205"/>
      <c r="I16" s="244"/>
      <c r="J16" s="244"/>
      <c r="K16" s="244"/>
      <c r="L16" s="244"/>
    </row>
    <row r="17" spans="1:12" x14ac:dyDescent="0.25">
      <c r="A17" s="244"/>
      <c r="B17" s="205"/>
      <c r="C17" s="205"/>
      <c r="D17" s="205"/>
      <c r="E17" s="205"/>
      <c r="F17" s="205"/>
      <c r="G17" s="205"/>
      <c r="H17" s="205"/>
      <c r="I17" s="244"/>
      <c r="J17" s="244"/>
      <c r="K17" s="244"/>
      <c r="L17" s="244"/>
    </row>
    <row r="18" spans="1:12" x14ac:dyDescent="0.25">
      <c r="A18" s="244"/>
      <c r="B18" s="205"/>
      <c r="C18" s="205"/>
      <c r="D18" s="205"/>
      <c r="E18" s="205"/>
      <c r="F18" s="205"/>
      <c r="G18" s="205"/>
      <c r="H18" s="205"/>
      <c r="I18" s="244"/>
      <c r="J18" s="244"/>
      <c r="K18" s="244"/>
      <c r="L18" s="244"/>
    </row>
    <row r="19" spans="1:12" x14ac:dyDescent="0.25">
      <c r="A19" s="244"/>
      <c r="B19" s="205"/>
      <c r="C19" s="205"/>
      <c r="D19" s="205"/>
      <c r="E19" s="205"/>
      <c r="F19" s="205"/>
      <c r="G19" s="205"/>
      <c r="H19" s="205"/>
      <c r="I19" s="244"/>
      <c r="J19" s="244"/>
      <c r="K19" s="244"/>
      <c r="L19" s="244"/>
    </row>
    <row r="20" spans="1:12" x14ac:dyDescent="0.25">
      <c r="A20" s="244"/>
      <c r="B20" s="205"/>
      <c r="C20" s="205"/>
      <c r="D20" s="205"/>
      <c r="E20" s="205"/>
      <c r="F20" s="205"/>
      <c r="G20" s="205"/>
      <c r="H20" s="205"/>
      <c r="I20" s="244"/>
      <c r="J20" s="244"/>
      <c r="K20" s="244"/>
      <c r="L20" s="244"/>
    </row>
    <row r="21" spans="1:12" x14ac:dyDescent="0.25">
      <c r="A21" s="244"/>
      <c r="B21" s="205"/>
      <c r="C21" s="205"/>
      <c r="D21" s="205"/>
      <c r="E21" s="205"/>
      <c r="F21" s="205"/>
      <c r="G21" s="205"/>
      <c r="H21" s="205"/>
      <c r="I21" s="244"/>
      <c r="J21" s="244"/>
      <c r="K21" s="244"/>
      <c r="L21" s="244"/>
    </row>
    <row r="22" spans="1:12" x14ac:dyDescent="0.25">
      <c r="A22" s="244"/>
      <c r="B22" s="205"/>
      <c r="C22" s="205"/>
      <c r="D22" s="205"/>
      <c r="E22" s="205"/>
      <c r="F22" s="205"/>
      <c r="G22" s="205"/>
      <c r="H22" s="205"/>
      <c r="I22" s="244"/>
      <c r="J22" s="244"/>
      <c r="K22" s="244"/>
      <c r="L22" s="244"/>
    </row>
    <row r="23" spans="1:12" x14ac:dyDescent="0.25">
      <c r="A23" s="244"/>
      <c r="B23" s="205"/>
      <c r="C23" s="205"/>
      <c r="D23" s="205"/>
      <c r="E23" s="205"/>
      <c r="F23" s="205"/>
      <c r="G23" s="205"/>
      <c r="H23" s="205"/>
      <c r="I23" s="244"/>
      <c r="J23" s="244"/>
      <c r="K23" s="244"/>
      <c r="L23" s="244"/>
    </row>
    <row r="24" spans="1:12" x14ac:dyDescent="0.25">
      <c r="A24" s="244"/>
      <c r="B24" s="205"/>
      <c r="C24" s="205"/>
      <c r="D24" s="205"/>
      <c r="E24" s="205"/>
      <c r="F24" s="205"/>
      <c r="G24" s="205"/>
      <c r="H24" s="205"/>
      <c r="I24" s="244"/>
      <c r="J24" s="244"/>
      <c r="K24" s="244"/>
      <c r="L24" s="244"/>
    </row>
    <row r="25" spans="1:12" x14ac:dyDescent="0.25">
      <c r="A25" s="244"/>
      <c r="B25" s="205"/>
      <c r="C25" s="205"/>
      <c r="D25" s="205"/>
      <c r="E25" s="205"/>
      <c r="F25" s="205"/>
      <c r="G25" s="205"/>
      <c r="H25" s="205"/>
      <c r="I25" s="244"/>
      <c r="J25" s="244"/>
      <c r="K25" s="244"/>
      <c r="L25" s="244"/>
    </row>
    <row r="26" spans="1:12" x14ac:dyDescent="0.25">
      <c r="A26" s="244"/>
      <c r="B26" s="205"/>
      <c r="C26" s="205"/>
      <c r="D26" s="205"/>
      <c r="E26" s="205"/>
      <c r="F26" s="205"/>
      <c r="G26" s="205"/>
      <c r="H26" s="205"/>
      <c r="I26" s="244"/>
      <c r="J26" s="244"/>
      <c r="K26" s="244"/>
      <c r="L26" s="244"/>
    </row>
    <row r="27" spans="1:12" x14ac:dyDescent="0.2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</row>
    <row r="28" spans="1:12" x14ac:dyDescent="0.25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</row>
    <row r="29" spans="1:12" x14ac:dyDescent="0.25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</row>
    <row r="30" spans="1:12" x14ac:dyDescent="0.2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</row>
    <row r="31" spans="1:12" x14ac:dyDescent="0.2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</row>
    <row r="32" spans="1:12" x14ac:dyDescent="0.25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</row>
    <row r="33" spans="1:12" x14ac:dyDescent="0.2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</row>
    <row r="34" spans="1:12" x14ac:dyDescent="0.25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</row>
    <row r="35" spans="1:12" x14ac:dyDescent="0.25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</row>
    <row r="36" spans="1:12" x14ac:dyDescent="0.25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</row>
    <row r="37" spans="1:12" x14ac:dyDescent="0.25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</row>
    <row r="38" spans="1:12" x14ac:dyDescent="0.25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</row>
    <row r="39" spans="1:12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</row>
    <row r="40" spans="1:12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</row>
    <row r="41" spans="1:12" x14ac:dyDescent="0.25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</row>
    <row r="42" spans="1:12" x14ac:dyDescent="0.25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</row>
    <row r="43" spans="1:12" x14ac:dyDescent="0.2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</row>
    <row r="44" spans="1:12" x14ac:dyDescent="0.2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</row>
    <row r="45" spans="1:12" x14ac:dyDescent="0.2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</row>
    <row r="46" spans="1:12" x14ac:dyDescent="0.2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</row>
    <row r="47" spans="1:12" x14ac:dyDescent="0.2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</row>
    <row r="48" spans="1:12" x14ac:dyDescent="0.25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</row>
    <row r="49" spans="1:12" x14ac:dyDescent="0.25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</row>
    <row r="50" spans="1:12" x14ac:dyDescent="0.25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</row>
    <row r="51" spans="1:12" x14ac:dyDescent="0.25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</row>
    <row r="52" spans="1:12" x14ac:dyDescent="0.2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</row>
    <row r="53" spans="1:12" x14ac:dyDescent="0.25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</row>
    <row r="54" spans="1:12" x14ac:dyDescent="0.25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</row>
    <row r="55" spans="1:12" x14ac:dyDescent="0.25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</row>
    <row r="56" spans="1:12" x14ac:dyDescent="0.25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</row>
    <row r="57" spans="1:12" x14ac:dyDescent="0.25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</row>
    <row r="58" spans="1:12" x14ac:dyDescent="0.25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</row>
    <row r="59" spans="1:12" x14ac:dyDescent="0.2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</row>
    <row r="60" spans="1:12" x14ac:dyDescent="0.2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</row>
    <row r="61" spans="1:12" x14ac:dyDescent="0.2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</row>
    <row r="62" spans="1:12" x14ac:dyDescent="0.25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</row>
    <row r="63" spans="1:12" x14ac:dyDescent="0.25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</row>
    <row r="64" spans="1:12" x14ac:dyDescent="0.25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1:12" x14ac:dyDescent="0.25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</row>
    <row r="66" spans="1:12" x14ac:dyDescent="0.25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</row>
    <row r="67" spans="1:12" x14ac:dyDescent="0.25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</row>
    <row r="68" spans="1:12" x14ac:dyDescent="0.25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</row>
    <row r="69" spans="1:12" x14ac:dyDescent="0.25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</row>
    <row r="70" spans="1:12" x14ac:dyDescent="0.25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</row>
    <row r="71" spans="1:12" x14ac:dyDescent="0.25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</row>
    <row r="72" spans="1:12" x14ac:dyDescent="0.25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</row>
    <row r="73" spans="1:12" x14ac:dyDescent="0.25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</row>
    <row r="74" spans="1:12" x14ac:dyDescent="0.25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</row>
    <row r="75" spans="1:12" x14ac:dyDescent="0.25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</row>
    <row r="76" spans="1:12" x14ac:dyDescent="0.25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</row>
    <row r="77" spans="1:12" x14ac:dyDescent="0.25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</row>
    <row r="78" spans="1:12" x14ac:dyDescent="0.2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</row>
    <row r="79" spans="1:12" x14ac:dyDescent="0.25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</row>
    <row r="80" spans="1:12" x14ac:dyDescent="0.25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</row>
    <row r="81" spans="1:12" x14ac:dyDescent="0.25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</row>
    <row r="82" spans="1:12" x14ac:dyDescent="0.25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</row>
    <row r="83" spans="1:12" x14ac:dyDescent="0.25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</row>
    <row r="84" spans="1:12" x14ac:dyDescent="0.25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</row>
    <row r="85" spans="1:12" x14ac:dyDescent="0.25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</row>
    <row r="86" spans="1:12" x14ac:dyDescent="0.25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</row>
    <row r="87" spans="1:12" x14ac:dyDescent="0.25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</row>
    <row r="88" spans="1:12" x14ac:dyDescent="0.25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</row>
    <row r="89" spans="1:12" x14ac:dyDescent="0.25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</row>
    <row r="90" spans="1:12" x14ac:dyDescent="0.25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</row>
    <row r="91" spans="1:12" x14ac:dyDescent="0.25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</row>
    <row r="92" spans="1:12" x14ac:dyDescent="0.25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</row>
    <row r="93" spans="1:12" x14ac:dyDescent="0.25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</row>
    <row r="94" spans="1:12" x14ac:dyDescent="0.25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</row>
    <row r="95" spans="1:12" x14ac:dyDescent="0.25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</row>
    <row r="96" spans="1:12" x14ac:dyDescent="0.25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</row>
    <row r="97" spans="1:12" x14ac:dyDescent="0.25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</row>
    <row r="98" spans="1:12" x14ac:dyDescent="0.25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</row>
    <row r="99" spans="1:12" x14ac:dyDescent="0.25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</row>
    <row r="100" spans="1:12" x14ac:dyDescent="0.25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</row>
    <row r="101" spans="1:12" x14ac:dyDescent="0.25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</row>
    <row r="102" spans="1:12" x14ac:dyDescent="0.25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</row>
    <row r="103" spans="1:12" x14ac:dyDescent="0.25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</row>
    <row r="104" spans="1:12" x14ac:dyDescent="0.25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</row>
    <row r="105" spans="1:12" x14ac:dyDescent="0.25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</row>
    <row r="106" spans="1:12" x14ac:dyDescent="0.25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</row>
    <row r="107" spans="1:12" x14ac:dyDescent="0.25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</row>
    <row r="108" spans="1:12" x14ac:dyDescent="0.25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</row>
    <row r="109" spans="1:12" x14ac:dyDescent="0.25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</row>
    <row r="110" spans="1:12" x14ac:dyDescent="0.25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</row>
    <row r="111" spans="1:12" x14ac:dyDescent="0.25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</row>
    <row r="112" spans="1:12" x14ac:dyDescent="0.25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</row>
    <row r="113" spans="1:12" x14ac:dyDescent="0.25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</row>
    <row r="114" spans="1:12" x14ac:dyDescent="0.25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</row>
    <row r="115" spans="1:12" x14ac:dyDescent="0.25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</row>
    <row r="116" spans="1:12" x14ac:dyDescent="0.25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</row>
    <row r="117" spans="1:12" x14ac:dyDescent="0.25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</row>
    <row r="118" spans="1:12" x14ac:dyDescent="0.25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</row>
    <row r="119" spans="1:12" x14ac:dyDescent="0.25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</row>
    <row r="120" spans="1:12" x14ac:dyDescent="0.25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</row>
    <row r="121" spans="1:12" x14ac:dyDescent="0.25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</row>
    <row r="122" spans="1:12" x14ac:dyDescent="0.25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</row>
    <row r="123" spans="1:12" x14ac:dyDescent="0.2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</row>
    <row r="124" spans="1:12" x14ac:dyDescent="0.2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</row>
    <row r="125" spans="1:12" x14ac:dyDescent="0.2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</row>
    <row r="126" spans="1:12" x14ac:dyDescent="0.2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</row>
    <row r="127" spans="1:12" x14ac:dyDescent="0.25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</row>
    <row r="128" spans="1:12" x14ac:dyDescent="0.25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</row>
    <row r="129" spans="1:12" x14ac:dyDescent="0.25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</row>
    <row r="130" spans="1:12" x14ac:dyDescent="0.25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</row>
    <row r="131" spans="1:12" x14ac:dyDescent="0.25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</row>
    <row r="132" spans="1:12" x14ac:dyDescent="0.25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</row>
    <row r="133" spans="1:12" x14ac:dyDescent="0.25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</row>
    <row r="134" spans="1:12" x14ac:dyDescent="0.25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</row>
    <row r="135" spans="1:12" x14ac:dyDescent="0.25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</row>
    <row r="136" spans="1:12" x14ac:dyDescent="0.25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4"/>
      <c r="L136" s="244"/>
    </row>
    <row r="137" spans="1:12" x14ac:dyDescent="0.25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</row>
    <row r="138" spans="1:12" x14ac:dyDescent="0.25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4"/>
      <c r="L138" s="244"/>
    </row>
    <row r="139" spans="1:12" x14ac:dyDescent="0.25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</row>
    <row r="140" spans="1:12" x14ac:dyDescent="0.25">
      <c r="A140" s="244"/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</row>
    <row r="141" spans="1:12" x14ac:dyDescent="0.25">
      <c r="A141" s="244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</row>
    <row r="142" spans="1:12" x14ac:dyDescent="0.25">
      <c r="A142" s="244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</row>
    <row r="143" spans="1:12" x14ac:dyDescent="0.25">
      <c r="A143" s="244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</row>
    <row r="144" spans="1:12" x14ac:dyDescent="0.25">
      <c r="A144" s="244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4"/>
    </row>
    <row r="145" spans="1:12" x14ac:dyDescent="0.25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</row>
    <row r="146" spans="1:12" x14ac:dyDescent="0.25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</row>
    <row r="147" spans="1:12" x14ac:dyDescent="0.25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</row>
    <row r="148" spans="1:12" x14ac:dyDescent="0.25">
      <c r="A148" s="244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</row>
    <row r="149" spans="1:12" x14ac:dyDescent="0.25">
      <c r="A149" s="244"/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</row>
    <row r="150" spans="1:12" x14ac:dyDescent="0.25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</row>
    <row r="151" spans="1:12" x14ac:dyDescent="0.25">
      <c r="A151" s="244"/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</row>
    <row r="152" spans="1:12" x14ac:dyDescent="0.25">
      <c r="A152" s="244"/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</row>
    <row r="153" spans="1:12" x14ac:dyDescent="0.25">
      <c r="A153" s="244"/>
      <c r="B153" s="244"/>
      <c r="C153" s="244"/>
      <c r="D153" s="244"/>
      <c r="E153" s="244"/>
      <c r="F153" s="244"/>
      <c r="G153" s="244"/>
      <c r="H153" s="244"/>
      <c r="I153" s="244"/>
      <c r="J153" s="244"/>
      <c r="K153" s="244"/>
      <c r="L153" s="244"/>
    </row>
    <row r="154" spans="1:12" x14ac:dyDescent="0.25">
      <c r="A154" s="244"/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4"/>
    </row>
    <row r="155" spans="1:12" x14ac:dyDescent="0.25">
      <c r="A155" s="244"/>
      <c r="B155" s="244"/>
      <c r="C155" s="244"/>
      <c r="D155" s="244"/>
      <c r="E155" s="244"/>
      <c r="F155" s="244"/>
      <c r="G155" s="244"/>
      <c r="H155" s="244"/>
      <c r="I155" s="244"/>
      <c r="J155" s="244"/>
      <c r="K155" s="244"/>
      <c r="L155" s="244"/>
    </row>
    <row r="156" spans="1:12" x14ac:dyDescent="0.25">
      <c r="A156" s="244"/>
      <c r="B156" s="244"/>
      <c r="C156" s="244"/>
      <c r="D156" s="244"/>
      <c r="E156" s="244"/>
      <c r="F156" s="244"/>
      <c r="G156" s="244"/>
      <c r="H156" s="244"/>
      <c r="I156" s="244"/>
      <c r="J156" s="244"/>
      <c r="K156" s="244"/>
      <c r="L156" s="244"/>
    </row>
    <row r="157" spans="1:12" x14ac:dyDescent="0.25">
      <c r="A157" s="244"/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</row>
    <row r="158" spans="1:12" x14ac:dyDescent="0.25">
      <c r="A158" s="244"/>
      <c r="B158" s="244"/>
      <c r="C158" s="244"/>
      <c r="D158" s="244"/>
      <c r="E158" s="244"/>
      <c r="F158" s="244"/>
      <c r="G158" s="244"/>
      <c r="H158" s="244"/>
      <c r="I158" s="244"/>
      <c r="J158" s="244"/>
      <c r="K158" s="244"/>
      <c r="L158" s="244"/>
    </row>
    <row r="159" spans="1:12" x14ac:dyDescent="0.25">
      <c r="A159" s="244"/>
      <c r="B159" s="244"/>
      <c r="C159" s="244"/>
      <c r="D159" s="244"/>
      <c r="E159" s="244"/>
      <c r="F159" s="244"/>
      <c r="G159" s="244"/>
      <c r="H159" s="244"/>
      <c r="I159" s="244"/>
      <c r="J159" s="244"/>
      <c r="K159" s="244"/>
      <c r="L159" s="244"/>
    </row>
    <row r="160" spans="1:12" x14ac:dyDescent="0.25">
      <c r="A160" s="244"/>
      <c r="B160" s="244"/>
      <c r="C160" s="244"/>
      <c r="D160" s="244"/>
      <c r="E160" s="244"/>
      <c r="F160" s="244"/>
      <c r="G160" s="244"/>
      <c r="H160" s="244"/>
      <c r="I160" s="244"/>
      <c r="J160" s="244"/>
      <c r="K160" s="244"/>
      <c r="L160" s="244"/>
    </row>
    <row r="161" spans="1:12" x14ac:dyDescent="0.25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</row>
    <row r="162" spans="1:12" x14ac:dyDescent="0.25">
      <c r="A162" s="244"/>
      <c r="B162" s="244"/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</row>
    <row r="163" spans="1:12" x14ac:dyDescent="0.25">
      <c r="A163" s="244"/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</row>
    <row r="164" spans="1:12" x14ac:dyDescent="0.25">
      <c r="A164" s="244"/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</row>
    <row r="165" spans="1:12" x14ac:dyDescent="0.25">
      <c r="A165" s="244"/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</row>
    <row r="166" spans="1:12" x14ac:dyDescent="0.25">
      <c r="A166" s="244"/>
      <c r="B166" s="244"/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</row>
    <row r="167" spans="1:12" x14ac:dyDescent="0.25">
      <c r="A167" s="244"/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</row>
    <row r="168" spans="1:12" x14ac:dyDescent="0.25">
      <c r="A168" s="244"/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</row>
    <row r="169" spans="1:12" x14ac:dyDescent="0.25">
      <c r="A169" s="244"/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</row>
    <row r="170" spans="1:12" x14ac:dyDescent="0.25">
      <c r="A170" s="244"/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44"/>
    </row>
    <row r="171" spans="1:12" x14ac:dyDescent="0.25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</row>
    <row r="172" spans="1:12" x14ac:dyDescent="0.25">
      <c r="A172" s="244"/>
      <c r="B172" s="244"/>
      <c r="C172" s="244"/>
      <c r="D172" s="244"/>
      <c r="E172" s="244"/>
      <c r="F172" s="244"/>
      <c r="G172" s="244"/>
      <c r="H172" s="244"/>
      <c r="I172" s="244"/>
      <c r="J172" s="244"/>
      <c r="K172" s="244"/>
      <c r="L172" s="244"/>
    </row>
    <row r="173" spans="1:12" x14ac:dyDescent="0.25">
      <c r="A173" s="244"/>
      <c r="B173" s="244"/>
      <c r="C173" s="244"/>
      <c r="D173" s="244"/>
      <c r="E173" s="244"/>
      <c r="F173" s="244"/>
      <c r="G173" s="244"/>
      <c r="H173" s="244"/>
      <c r="I173" s="244"/>
      <c r="J173" s="244"/>
      <c r="K173" s="244"/>
      <c r="L173" s="244"/>
    </row>
    <row r="174" spans="1:12" x14ac:dyDescent="0.25">
      <c r="A174" s="244"/>
      <c r="B174" s="244"/>
      <c r="C174" s="244"/>
      <c r="D174" s="244"/>
      <c r="E174" s="244"/>
      <c r="F174" s="244"/>
      <c r="G174" s="244"/>
      <c r="H174" s="244"/>
      <c r="I174" s="244"/>
      <c r="J174" s="244"/>
      <c r="K174" s="244"/>
      <c r="L174" s="244"/>
    </row>
    <row r="175" spans="1:12" x14ac:dyDescent="0.25">
      <c r="A175" s="244"/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</row>
    <row r="176" spans="1:12" x14ac:dyDescent="0.25">
      <c r="A176" s="244"/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</row>
    <row r="177" spans="1:12" x14ac:dyDescent="0.25">
      <c r="A177" s="244"/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</row>
    <row r="178" spans="1:12" x14ac:dyDescent="0.25">
      <c r="A178" s="244"/>
      <c r="B178" s="244"/>
      <c r="C178" s="244"/>
      <c r="D178" s="244"/>
      <c r="E178" s="244"/>
      <c r="F178" s="244"/>
      <c r="G178" s="244"/>
      <c r="H178" s="244"/>
      <c r="I178" s="244"/>
      <c r="J178" s="244"/>
      <c r="K178" s="244"/>
      <c r="L178" s="244"/>
    </row>
    <row r="179" spans="1:12" x14ac:dyDescent="0.25">
      <c r="A179" s="244"/>
      <c r="B179" s="244"/>
      <c r="C179" s="244"/>
      <c r="D179" s="244"/>
      <c r="E179" s="244"/>
      <c r="F179" s="244"/>
      <c r="G179" s="244"/>
      <c r="H179" s="244"/>
      <c r="I179" s="244"/>
      <c r="J179" s="244"/>
      <c r="K179" s="244"/>
      <c r="L179" s="244"/>
    </row>
    <row r="180" spans="1:12" x14ac:dyDescent="0.25">
      <c r="A180" s="244"/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</row>
    <row r="181" spans="1:12" x14ac:dyDescent="0.25">
      <c r="A181" s="244"/>
      <c r="B181" s="244"/>
      <c r="C181" s="244"/>
      <c r="D181" s="244"/>
      <c r="E181" s="244"/>
      <c r="F181" s="244"/>
      <c r="G181" s="244"/>
      <c r="H181" s="244"/>
      <c r="I181" s="244"/>
      <c r="J181" s="244"/>
      <c r="K181" s="244"/>
      <c r="L181" s="244"/>
    </row>
    <row r="182" spans="1:12" x14ac:dyDescent="0.25">
      <c r="A182" s="244"/>
      <c r="B182" s="244"/>
      <c r="C182" s="244"/>
      <c r="D182" s="244"/>
      <c r="E182" s="244"/>
      <c r="F182" s="244"/>
      <c r="G182" s="244"/>
      <c r="H182" s="244"/>
      <c r="I182" s="244"/>
      <c r="J182" s="244"/>
      <c r="K182" s="244"/>
      <c r="L182" s="244"/>
    </row>
    <row r="183" spans="1:12" x14ac:dyDescent="0.25">
      <c r="A183" s="244"/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</row>
    <row r="184" spans="1:12" x14ac:dyDescent="0.25">
      <c r="A184" s="244"/>
      <c r="B184" s="244"/>
      <c r="C184" s="244"/>
      <c r="D184" s="244"/>
      <c r="E184" s="244"/>
      <c r="F184" s="244"/>
      <c r="G184" s="244"/>
      <c r="H184" s="244"/>
      <c r="I184" s="244"/>
      <c r="J184" s="244"/>
      <c r="K184" s="244"/>
      <c r="L184" s="244"/>
    </row>
    <row r="185" spans="1:12" x14ac:dyDescent="0.25">
      <c r="A185" s="244"/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  <c r="L185" s="244"/>
    </row>
    <row r="186" spans="1:12" x14ac:dyDescent="0.25">
      <c r="A186" s="244"/>
      <c r="B186" s="244"/>
      <c r="C186" s="244"/>
      <c r="D186" s="244"/>
      <c r="E186" s="244"/>
      <c r="F186" s="244"/>
      <c r="G186" s="244"/>
      <c r="H186" s="244"/>
      <c r="I186" s="244"/>
      <c r="J186" s="244"/>
      <c r="K186" s="244"/>
      <c r="L186" s="244"/>
    </row>
    <row r="187" spans="1:12" x14ac:dyDescent="0.25">
      <c r="A187" s="244"/>
      <c r="B187" s="244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</row>
    <row r="188" spans="1:12" x14ac:dyDescent="0.25">
      <c r="A188" s="244"/>
      <c r="B188" s="244"/>
      <c r="C188" s="244"/>
      <c r="D188" s="244"/>
      <c r="E188" s="244"/>
      <c r="F188" s="244"/>
      <c r="G188" s="244"/>
      <c r="H188" s="244"/>
      <c r="I188" s="244"/>
      <c r="J188" s="244"/>
      <c r="K188" s="244"/>
      <c r="L188" s="244"/>
    </row>
    <row r="189" spans="1:12" x14ac:dyDescent="0.25">
      <c r="A189" s="244"/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</row>
    <row r="190" spans="1:12" x14ac:dyDescent="0.25">
      <c r="A190" s="244"/>
      <c r="B190" s="244"/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</row>
    <row r="191" spans="1:12" x14ac:dyDescent="0.25">
      <c r="A191" s="244"/>
      <c r="B191" s="244"/>
      <c r="C191" s="244"/>
      <c r="D191" s="244"/>
      <c r="E191" s="244"/>
      <c r="F191" s="244"/>
      <c r="G191" s="244"/>
      <c r="H191" s="244"/>
      <c r="I191" s="244"/>
      <c r="J191" s="244"/>
      <c r="K191" s="244"/>
      <c r="L191" s="244"/>
    </row>
    <row r="192" spans="1:12" x14ac:dyDescent="0.25">
      <c r="A192" s="244"/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</row>
    <row r="193" spans="1:12" x14ac:dyDescent="0.25">
      <c r="A193" s="244"/>
      <c r="B193" s="244"/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</row>
    <row r="194" spans="1:12" x14ac:dyDescent="0.25">
      <c r="A194" s="244"/>
      <c r="B194" s="244"/>
      <c r="C194" s="244"/>
      <c r="D194" s="244"/>
      <c r="E194" s="244"/>
      <c r="F194" s="244"/>
      <c r="G194" s="244"/>
      <c r="H194" s="244"/>
      <c r="I194" s="244"/>
      <c r="J194" s="244"/>
      <c r="K194" s="244"/>
      <c r="L194" s="244"/>
    </row>
    <row r="195" spans="1:12" x14ac:dyDescent="0.25">
      <c r="A195" s="244"/>
      <c r="B195" s="244"/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</row>
    <row r="196" spans="1:12" x14ac:dyDescent="0.25">
      <c r="A196" s="244"/>
      <c r="B196" s="244"/>
      <c r="C196" s="244"/>
      <c r="D196" s="244"/>
      <c r="E196" s="244"/>
      <c r="F196" s="244"/>
      <c r="G196" s="244"/>
      <c r="H196" s="244"/>
      <c r="I196" s="244"/>
      <c r="J196" s="244"/>
      <c r="K196" s="244"/>
      <c r="L196" s="244"/>
    </row>
    <row r="197" spans="1:12" x14ac:dyDescent="0.25">
      <c r="A197" s="244"/>
      <c r="B197" s="244"/>
      <c r="C197" s="244"/>
      <c r="D197" s="244"/>
      <c r="E197" s="244"/>
      <c r="F197" s="244"/>
      <c r="G197" s="244"/>
      <c r="H197" s="244"/>
      <c r="I197" s="244"/>
      <c r="J197" s="244"/>
      <c r="K197" s="244"/>
      <c r="L197" s="244"/>
    </row>
    <row r="198" spans="1:12" x14ac:dyDescent="0.25">
      <c r="A198" s="244"/>
      <c r="B198" s="244"/>
      <c r="C198" s="244"/>
      <c r="D198" s="244"/>
      <c r="E198" s="244"/>
      <c r="F198" s="244"/>
      <c r="G198" s="244"/>
      <c r="H198" s="244"/>
      <c r="I198" s="244"/>
      <c r="J198" s="244"/>
      <c r="K198" s="244"/>
      <c r="L198" s="244"/>
    </row>
    <row r="199" spans="1:12" x14ac:dyDescent="0.25">
      <c r="A199" s="244"/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</row>
    <row r="200" spans="1:12" x14ac:dyDescent="0.25">
      <c r="A200" s="244"/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</row>
    <row r="201" spans="1:12" x14ac:dyDescent="0.25">
      <c r="A201" s="244"/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</row>
    <row r="202" spans="1:12" x14ac:dyDescent="0.25">
      <c r="A202" s="244"/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</row>
    <row r="203" spans="1:12" x14ac:dyDescent="0.25">
      <c r="A203" s="244"/>
      <c r="B203" s="244"/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</row>
    <row r="204" spans="1:12" x14ac:dyDescent="0.25">
      <c r="A204" s="244"/>
      <c r="B204" s="244"/>
      <c r="C204" s="244"/>
      <c r="D204" s="244"/>
      <c r="E204" s="244"/>
      <c r="F204" s="244"/>
      <c r="G204" s="244"/>
      <c r="H204" s="244"/>
      <c r="I204" s="244"/>
      <c r="J204" s="244"/>
      <c r="K204" s="244"/>
      <c r="L204" s="244"/>
    </row>
    <row r="205" spans="1:12" x14ac:dyDescent="0.25">
      <c r="A205" s="244"/>
      <c r="B205" s="244"/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</row>
    <row r="206" spans="1:12" x14ac:dyDescent="0.25">
      <c r="A206" s="244"/>
      <c r="B206" s="244"/>
      <c r="C206" s="244"/>
      <c r="D206" s="244"/>
      <c r="E206" s="244"/>
      <c r="F206" s="244"/>
      <c r="G206" s="244"/>
      <c r="H206" s="244"/>
      <c r="I206" s="244"/>
      <c r="J206" s="244"/>
      <c r="K206" s="244"/>
      <c r="L206" s="244"/>
    </row>
    <row r="207" spans="1:12" x14ac:dyDescent="0.25">
      <c r="A207" s="244"/>
      <c r="B207" s="244"/>
      <c r="C207" s="244"/>
      <c r="D207" s="244"/>
      <c r="E207" s="244"/>
      <c r="F207" s="244"/>
      <c r="G207" s="244"/>
      <c r="H207" s="244"/>
      <c r="I207" s="244"/>
      <c r="J207" s="244"/>
      <c r="K207" s="244"/>
      <c r="L207" s="244"/>
    </row>
    <row r="208" spans="1:12" x14ac:dyDescent="0.25">
      <c r="A208" s="244"/>
      <c r="B208" s="244"/>
      <c r="C208" s="244"/>
      <c r="D208" s="244"/>
      <c r="E208" s="244"/>
      <c r="F208" s="244"/>
      <c r="G208" s="244"/>
      <c r="H208" s="244"/>
      <c r="I208" s="244"/>
      <c r="J208" s="244"/>
      <c r="K208" s="244"/>
      <c r="L208" s="244"/>
    </row>
    <row r="209" spans="1:12" x14ac:dyDescent="0.25">
      <c r="A209" s="244"/>
      <c r="B209" s="244"/>
      <c r="C209" s="244"/>
      <c r="D209" s="244"/>
      <c r="E209" s="244"/>
      <c r="F209" s="244"/>
      <c r="G209" s="244"/>
      <c r="H209" s="244"/>
      <c r="I209" s="244"/>
      <c r="J209" s="244"/>
      <c r="K209" s="244"/>
      <c r="L209" s="244"/>
    </row>
    <row r="210" spans="1:12" x14ac:dyDescent="0.25">
      <c r="A210" s="244"/>
      <c r="B210" s="244"/>
      <c r="C210" s="244"/>
      <c r="D210" s="244"/>
      <c r="E210" s="244"/>
      <c r="F210" s="244"/>
      <c r="G210" s="244"/>
      <c r="H210" s="244"/>
      <c r="I210" s="244"/>
      <c r="J210" s="244"/>
      <c r="K210" s="244"/>
      <c r="L210" s="244"/>
    </row>
    <row r="211" spans="1:12" x14ac:dyDescent="0.25">
      <c r="A211" s="244"/>
      <c r="B211" s="24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</row>
    <row r="212" spans="1:12" x14ac:dyDescent="0.25">
      <c r="A212" s="244"/>
      <c r="B212" s="244"/>
      <c r="C212" s="244"/>
      <c r="D212" s="244"/>
      <c r="E212" s="244"/>
      <c r="F212" s="244"/>
      <c r="G212" s="244"/>
      <c r="H212" s="244"/>
      <c r="I212" s="244"/>
      <c r="J212" s="244"/>
      <c r="K212" s="244"/>
      <c r="L212" s="244"/>
    </row>
    <row r="213" spans="1:12" x14ac:dyDescent="0.25">
      <c r="A213" s="244"/>
      <c r="B213" s="244"/>
      <c r="C213" s="244"/>
      <c r="D213" s="244"/>
      <c r="E213" s="244"/>
      <c r="F213" s="244"/>
      <c r="G213" s="244"/>
      <c r="H213" s="244"/>
      <c r="I213" s="244"/>
      <c r="J213" s="244"/>
      <c r="K213" s="244"/>
      <c r="L213" s="244"/>
    </row>
    <row r="214" spans="1:12" x14ac:dyDescent="0.25">
      <c r="A214" s="244"/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</row>
    <row r="215" spans="1:12" x14ac:dyDescent="0.25">
      <c r="A215" s="244"/>
      <c r="B215" s="244"/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</row>
    <row r="216" spans="1:12" x14ac:dyDescent="0.25">
      <c r="A216" s="244"/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4"/>
    </row>
    <row r="217" spans="1:12" x14ac:dyDescent="0.25">
      <c r="A217" s="244"/>
      <c r="B217" s="244"/>
      <c r="C217" s="244"/>
      <c r="D217" s="244"/>
      <c r="E217" s="244"/>
      <c r="F217" s="244"/>
      <c r="G217" s="244"/>
      <c r="H217" s="244"/>
      <c r="I217" s="244"/>
      <c r="J217" s="244"/>
      <c r="K217" s="244"/>
      <c r="L217" s="244"/>
    </row>
    <row r="218" spans="1:12" x14ac:dyDescent="0.25">
      <c r="A218" s="244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</row>
    <row r="219" spans="1:12" x14ac:dyDescent="0.25">
      <c r="A219" s="244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</row>
    <row r="220" spans="1:12" x14ac:dyDescent="0.25">
      <c r="A220" s="244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4"/>
    </row>
    <row r="221" spans="1:12" x14ac:dyDescent="0.25">
      <c r="A221" s="244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4"/>
    </row>
    <row r="222" spans="1:12" x14ac:dyDescent="0.25">
      <c r="A222" s="244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4"/>
    </row>
    <row r="223" spans="1:12" x14ac:dyDescent="0.25">
      <c r="A223" s="244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4"/>
    </row>
    <row r="224" spans="1:12" x14ac:dyDescent="0.25">
      <c r="A224" s="244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4"/>
    </row>
    <row r="225" spans="1:12" x14ac:dyDescent="0.25">
      <c r="A225" s="244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4"/>
    </row>
    <row r="226" spans="1:12" x14ac:dyDescent="0.25">
      <c r="A226" s="244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4"/>
    </row>
    <row r="227" spans="1:12" x14ac:dyDescent="0.25">
      <c r="A227" s="244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</row>
    <row r="228" spans="1:12" x14ac:dyDescent="0.25">
      <c r="A228" s="244"/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</row>
    <row r="229" spans="1:12" x14ac:dyDescent="0.25">
      <c r="A229" s="244"/>
      <c r="B229" s="244"/>
      <c r="C229" s="244"/>
      <c r="D229" s="244"/>
      <c r="E229" s="244"/>
      <c r="F229" s="244"/>
      <c r="G229" s="244"/>
      <c r="H229" s="244"/>
      <c r="I229" s="244"/>
      <c r="J229" s="244"/>
      <c r="K229" s="244"/>
      <c r="L229" s="244"/>
    </row>
    <row r="230" spans="1:12" x14ac:dyDescent="0.25">
      <c r="A230" s="244"/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</row>
    <row r="231" spans="1:12" x14ac:dyDescent="0.25">
      <c r="A231" s="244"/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</row>
    <row r="232" spans="1:12" x14ac:dyDescent="0.25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</row>
    <row r="233" spans="1:12" x14ac:dyDescent="0.25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</row>
    <row r="234" spans="1:12" x14ac:dyDescent="0.25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</row>
    <row r="235" spans="1:12" x14ac:dyDescent="0.25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</row>
    <row r="236" spans="1:12" x14ac:dyDescent="0.25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</row>
    <row r="237" spans="1:12" x14ac:dyDescent="0.25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</row>
    <row r="238" spans="1:12" x14ac:dyDescent="0.25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</row>
    <row r="239" spans="1:12" x14ac:dyDescent="0.25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</row>
    <row r="240" spans="1:12" x14ac:dyDescent="0.25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</row>
    <row r="241" spans="1:12" x14ac:dyDescent="0.25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</row>
    <row r="242" spans="1:12" x14ac:dyDescent="0.25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</row>
    <row r="243" spans="1:12" x14ac:dyDescent="0.25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</row>
    <row r="244" spans="1:12" x14ac:dyDescent="0.25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  <c r="L244" s="244"/>
    </row>
    <row r="245" spans="1:12" x14ac:dyDescent="0.25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  <c r="L245" s="244"/>
    </row>
    <row r="246" spans="1:12" x14ac:dyDescent="0.25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</row>
    <row r="247" spans="1:12" x14ac:dyDescent="0.25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</row>
    <row r="248" spans="1:12" x14ac:dyDescent="0.25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</row>
    <row r="249" spans="1:12" x14ac:dyDescent="0.25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</row>
    <row r="250" spans="1:12" x14ac:dyDescent="0.25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</row>
    <row r="251" spans="1:12" x14ac:dyDescent="0.25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</row>
    <row r="252" spans="1:12" x14ac:dyDescent="0.25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</row>
    <row r="253" spans="1:12" x14ac:dyDescent="0.25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</row>
    <row r="254" spans="1:12" x14ac:dyDescent="0.25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</row>
    <row r="255" spans="1:12" x14ac:dyDescent="0.25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</row>
    <row r="256" spans="1:12" x14ac:dyDescent="0.25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4"/>
      <c r="L256" s="244"/>
    </row>
    <row r="257" spans="1:12" x14ac:dyDescent="0.25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4"/>
      <c r="L257" s="244"/>
    </row>
    <row r="258" spans="1:12" x14ac:dyDescent="0.25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4"/>
      <c r="L258" s="244"/>
    </row>
    <row r="259" spans="1:12" x14ac:dyDescent="0.25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</row>
    <row r="260" spans="1:12" x14ac:dyDescent="0.25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</row>
    <row r="261" spans="1:12" x14ac:dyDescent="0.25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</row>
    <row r="262" spans="1:12" x14ac:dyDescent="0.25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4"/>
      <c r="L262" s="244"/>
    </row>
    <row r="263" spans="1:12" x14ac:dyDescent="0.25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</row>
    <row r="264" spans="1:12" x14ac:dyDescent="0.25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</row>
    <row r="265" spans="1:12" x14ac:dyDescent="0.25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4"/>
      <c r="L265" s="244"/>
    </row>
    <row r="266" spans="1:12" x14ac:dyDescent="0.25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</row>
    <row r="267" spans="1:12" x14ac:dyDescent="0.25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4"/>
      <c r="L267" s="244"/>
    </row>
    <row r="268" spans="1:12" x14ac:dyDescent="0.25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</row>
    <row r="269" spans="1:12" x14ac:dyDescent="0.25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4"/>
      <c r="L269" s="244"/>
    </row>
    <row r="270" spans="1:12" x14ac:dyDescent="0.25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4"/>
      <c r="L270" s="244"/>
    </row>
    <row r="271" spans="1:12" x14ac:dyDescent="0.25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</row>
    <row r="272" spans="1:12" x14ac:dyDescent="0.25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</row>
    <row r="273" spans="1:12" x14ac:dyDescent="0.25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</row>
    <row r="274" spans="1:12" x14ac:dyDescent="0.25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4"/>
      <c r="L274" s="244"/>
    </row>
    <row r="275" spans="1:12" x14ac:dyDescent="0.25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</row>
    <row r="276" spans="1:12" x14ac:dyDescent="0.25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</row>
    <row r="277" spans="1:12" x14ac:dyDescent="0.25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</row>
    <row r="278" spans="1:12" x14ac:dyDescent="0.25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</row>
    <row r="279" spans="1:12" x14ac:dyDescent="0.25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</row>
    <row r="280" spans="1:12" x14ac:dyDescent="0.25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</row>
    <row r="281" spans="1:12" x14ac:dyDescent="0.25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</row>
    <row r="282" spans="1:12" x14ac:dyDescent="0.25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</row>
    <row r="283" spans="1:12" x14ac:dyDescent="0.25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</row>
    <row r="284" spans="1:12" x14ac:dyDescent="0.25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</row>
    <row r="285" spans="1:12" x14ac:dyDescent="0.25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</row>
    <row r="286" spans="1:12" x14ac:dyDescent="0.25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4"/>
      <c r="L286" s="244"/>
    </row>
    <row r="287" spans="1:12" x14ac:dyDescent="0.25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</row>
    <row r="288" spans="1:12" x14ac:dyDescent="0.25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4"/>
      <c r="L288" s="244"/>
    </row>
    <row r="289" spans="1:12" x14ac:dyDescent="0.25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</row>
    <row r="290" spans="1:12" x14ac:dyDescent="0.25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</row>
    <row r="291" spans="1:12" x14ac:dyDescent="0.25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</row>
    <row r="292" spans="1:12" x14ac:dyDescent="0.25">
      <c r="A292" s="244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</row>
    <row r="293" spans="1:12" x14ac:dyDescent="0.25">
      <c r="A293" s="244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</row>
    <row r="294" spans="1:12" x14ac:dyDescent="0.25">
      <c r="A294" s="244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4"/>
    </row>
    <row r="295" spans="1:12" x14ac:dyDescent="0.25">
      <c r="A295" s="244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4"/>
    </row>
    <row r="296" spans="1:12" x14ac:dyDescent="0.25">
      <c r="A296" s="244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</row>
    <row r="297" spans="1:12" x14ac:dyDescent="0.25">
      <c r="A297" s="244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4"/>
    </row>
    <row r="298" spans="1:12" x14ac:dyDescent="0.25">
      <c r="A298" s="244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4"/>
    </row>
    <row r="299" spans="1:12" x14ac:dyDescent="0.25">
      <c r="A299" s="244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</row>
    <row r="300" spans="1:12" x14ac:dyDescent="0.25">
      <c r="A300" s="244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4"/>
    </row>
    <row r="301" spans="1:12" x14ac:dyDescent="0.25">
      <c r="A301" s="244"/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</row>
    <row r="302" spans="1:12" x14ac:dyDescent="0.25">
      <c r="A302" s="244"/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</row>
    <row r="303" spans="1:12" x14ac:dyDescent="0.25">
      <c r="A303" s="244"/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</row>
    <row r="304" spans="1:12" x14ac:dyDescent="0.25">
      <c r="A304" s="244"/>
      <c r="B304" s="244"/>
      <c r="C304" s="244"/>
      <c r="D304" s="244"/>
      <c r="E304" s="244"/>
      <c r="F304" s="244"/>
      <c r="G304" s="244"/>
      <c r="H304" s="244"/>
      <c r="I304" s="244"/>
      <c r="J304" s="244"/>
      <c r="K304" s="244"/>
      <c r="L304" s="244"/>
    </row>
    <row r="305" spans="1:12" x14ac:dyDescent="0.25">
      <c r="A305" s="244"/>
      <c r="B305" s="244"/>
      <c r="C305" s="244"/>
      <c r="D305" s="244"/>
      <c r="E305" s="244"/>
      <c r="F305" s="244"/>
      <c r="G305" s="244"/>
      <c r="H305" s="244"/>
      <c r="I305" s="244"/>
      <c r="J305" s="244"/>
      <c r="K305" s="244"/>
      <c r="L305" s="244"/>
    </row>
    <row r="306" spans="1:12" x14ac:dyDescent="0.25">
      <c r="A306" s="244"/>
      <c r="B306" s="244"/>
      <c r="C306" s="244"/>
      <c r="D306" s="244"/>
      <c r="E306" s="244"/>
      <c r="F306" s="244"/>
      <c r="G306" s="244"/>
      <c r="H306" s="244"/>
      <c r="I306" s="244"/>
      <c r="J306" s="244"/>
      <c r="K306" s="244"/>
      <c r="L306" s="244"/>
    </row>
    <row r="307" spans="1:12" x14ac:dyDescent="0.25">
      <c r="A307" s="244"/>
      <c r="B307" s="24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</row>
    <row r="308" spans="1:12" x14ac:dyDescent="0.25">
      <c r="A308" s="244"/>
      <c r="B308" s="244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</row>
    <row r="309" spans="1:12" x14ac:dyDescent="0.25">
      <c r="A309" s="244"/>
      <c r="B309" s="244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</row>
    <row r="310" spans="1:12" x14ac:dyDescent="0.25">
      <c r="A310" s="244"/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</row>
    <row r="311" spans="1:12" x14ac:dyDescent="0.25">
      <c r="A311" s="244"/>
      <c r="B311" s="244"/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</row>
    <row r="312" spans="1:12" x14ac:dyDescent="0.25">
      <c r="A312" s="244"/>
      <c r="B312" s="244"/>
      <c r="C312" s="244"/>
      <c r="D312" s="244"/>
      <c r="E312" s="244"/>
      <c r="F312" s="244"/>
      <c r="G312" s="244"/>
      <c r="H312" s="244"/>
      <c r="I312" s="244"/>
      <c r="J312" s="244"/>
      <c r="K312" s="244"/>
      <c r="L312" s="244"/>
    </row>
    <row r="313" spans="1:12" x14ac:dyDescent="0.25">
      <c r="A313" s="244"/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</row>
    <row r="314" spans="1:12" x14ac:dyDescent="0.25">
      <c r="A314" s="244"/>
      <c r="B314" s="244"/>
      <c r="C314" s="244"/>
      <c r="D314" s="244"/>
      <c r="E314" s="244"/>
      <c r="F314" s="244"/>
      <c r="G314" s="244"/>
      <c r="H314" s="244"/>
      <c r="I314" s="244"/>
      <c r="J314" s="244"/>
      <c r="K314" s="244"/>
      <c r="L314" s="244"/>
    </row>
    <row r="315" spans="1:12" x14ac:dyDescent="0.25">
      <c r="A315" s="244"/>
      <c r="B315" s="244"/>
      <c r="C315" s="244"/>
      <c r="D315" s="244"/>
      <c r="E315" s="244"/>
      <c r="F315" s="244"/>
      <c r="G315" s="244"/>
      <c r="H315" s="244"/>
      <c r="I315" s="244"/>
      <c r="J315" s="244"/>
      <c r="K315" s="244"/>
      <c r="L315" s="244"/>
    </row>
    <row r="316" spans="1:12" x14ac:dyDescent="0.25">
      <c r="A316" s="244"/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</row>
    <row r="317" spans="1:12" x14ac:dyDescent="0.25">
      <c r="A317" s="244"/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</row>
    <row r="318" spans="1:12" x14ac:dyDescent="0.25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</row>
    <row r="319" spans="1:12" x14ac:dyDescent="0.25">
      <c r="A319" s="244"/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</row>
    <row r="320" spans="1:12" x14ac:dyDescent="0.25">
      <c r="A320" s="244"/>
      <c r="B320" s="244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</row>
    <row r="321" spans="1:12" x14ac:dyDescent="0.25">
      <c r="A321" s="244"/>
      <c r="B321" s="244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</row>
    <row r="322" spans="1:12" x14ac:dyDescent="0.25">
      <c r="A322" s="244"/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</row>
    <row r="323" spans="1:12" x14ac:dyDescent="0.25">
      <c r="A323" s="244"/>
      <c r="B323" s="244"/>
      <c r="C323" s="244"/>
      <c r="D323" s="244"/>
      <c r="E323" s="244"/>
      <c r="F323" s="244"/>
      <c r="G323" s="244"/>
      <c r="H323" s="244"/>
      <c r="I323" s="244"/>
      <c r="J323" s="244"/>
      <c r="K323" s="244"/>
      <c r="L323" s="244"/>
    </row>
    <row r="324" spans="1:12" x14ac:dyDescent="0.25">
      <c r="A324" s="244"/>
      <c r="B324" s="244"/>
      <c r="C324" s="244"/>
      <c r="D324" s="244"/>
      <c r="E324" s="244"/>
      <c r="F324" s="244"/>
      <c r="G324" s="244"/>
      <c r="H324" s="244"/>
      <c r="I324" s="244"/>
      <c r="J324" s="244"/>
      <c r="K324" s="244"/>
      <c r="L324" s="244"/>
    </row>
    <row r="325" spans="1:12" x14ac:dyDescent="0.25">
      <c r="A325" s="244"/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</row>
    <row r="326" spans="1:12" x14ac:dyDescent="0.25">
      <c r="A326" s="244"/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</row>
    <row r="327" spans="1:12" x14ac:dyDescent="0.25">
      <c r="A327" s="244"/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</row>
    <row r="328" spans="1:12" x14ac:dyDescent="0.25">
      <c r="A328" s="244"/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</row>
    <row r="329" spans="1:12" x14ac:dyDescent="0.25">
      <c r="A329" s="244"/>
      <c r="B329" s="244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</row>
    <row r="330" spans="1:12" x14ac:dyDescent="0.25">
      <c r="A330" s="244"/>
      <c r="B330" s="244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</row>
    <row r="331" spans="1:12" x14ac:dyDescent="0.25">
      <c r="A331" s="244"/>
      <c r="B331" s="244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</row>
    <row r="332" spans="1:12" x14ac:dyDescent="0.25">
      <c r="A332" s="244"/>
      <c r="B332" s="244"/>
      <c r="C332" s="244"/>
      <c r="D332" s="244"/>
      <c r="E332" s="244"/>
      <c r="F332" s="244"/>
      <c r="G332" s="244"/>
      <c r="H332" s="244"/>
      <c r="I332" s="244"/>
      <c r="J332" s="244"/>
      <c r="K332" s="244"/>
      <c r="L332" s="244"/>
    </row>
    <row r="333" spans="1:12" x14ac:dyDescent="0.25">
      <c r="A333" s="244"/>
      <c r="B333" s="244"/>
      <c r="C333" s="244"/>
      <c r="D333" s="244"/>
      <c r="E333" s="244"/>
      <c r="F333" s="244"/>
      <c r="G333" s="244"/>
      <c r="H333" s="244"/>
      <c r="I333" s="244"/>
      <c r="J333" s="244"/>
      <c r="K333" s="244"/>
      <c r="L333" s="244"/>
    </row>
    <row r="334" spans="1:12" x14ac:dyDescent="0.25">
      <c r="A334" s="244"/>
      <c r="B334" s="244"/>
      <c r="C334" s="244"/>
      <c r="D334" s="244"/>
      <c r="E334" s="244"/>
      <c r="F334" s="244"/>
      <c r="G334" s="244"/>
      <c r="H334" s="244"/>
      <c r="I334" s="244"/>
      <c r="J334" s="244"/>
      <c r="K334" s="244"/>
      <c r="L334" s="244"/>
    </row>
    <row r="335" spans="1:12" x14ac:dyDescent="0.25">
      <c r="A335" s="244"/>
      <c r="B335" s="244"/>
      <c r="C335" s="244"/>
      <c r="D335" s="244"/>
      <c r="E335" s="244"/>
      <c r="F335" s="244"/>
      <c r="G335" s="244"/>
      <c r="H335" s="244"/>
      <c r="I335" s="244"/>
      <c r="J335" s="244"/>
      <c r="K335" s="244"/>
      <c r="L335" s="244"/>
    </row>
    <row r="336" spans="1:12" x14ac:dyDescent="0.25">
      <c r="A336" s="244"/>
      <c r="B336" s="244"/>
      <c r="C336" s="244"/>
      <c r="D336" s="244"/>
      <c r="E336" s="244"/>
      <c r="F336" s="244"/>
      <c r="G336" s="244"/>
      <c r="H336" s="244"/>
      <c r="I336" s="244"/>
      <c r="J336" s="244"/>
      <c r="K336" s="244"/>
      <c r="L336" s="244"/>
    </row>
    <row r="337" spans="1:12" x14ac:dyDescent="0.25">
      <c r="A337" s="244"/>
      <c r="B337" s="244"/>
      <c r="C337" s="244"/>
      <c r="D337" s="244"/>
      <c r="E337" s="244"/>
      <c r="F337" s="244"/>
      <c r="G337" s="244"/>
      <c r="H337" s="244"/>
      <c r="I337" s="244"/>
      <c r="J337" s="244"/>
      <c r="K337" s="244"/>
      <c r="L337" s="244"/>
    </row>
    <row r="338" spans="1:12" x14ac:dyDescent="0.25">
      <c r="A338" s="244"/>
      <c r="B338" s="244"/>
      <c r="C338" s="244"/>
      <c r="D338" s="244"/>
      <c r="E338" s="244"/>
      <c r="F338" s="244"/>
      <c r="G338" s="244"/>
      <c r="H338" s="244"/>
      <c r="I338" s="244"/>
      <c r="J338" s="244"/>
      <c r="K338" s="244"/>
      <c r="L338" s="244"/>
    </row>
    <row r="339" spans="1:12" x14ac:dyDescent="0.25">
      <c r="A339" s="244"/>
      <c r="B339" s="244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</row>
    <row r="340" spans="1:12" x14ac:dyDescent="0.25">
      <c r="A340" s="244"/>
      <c r="B340" s="244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</row>
    <row r="341" spans="1:12" x14ac:dyDescent="0.25">
      <c r="A341" s="244"/>
      <c r="B341" s="244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</row>
    <row r="342" spans="1:12" x14ac:dyDescent="0.25">
      <c r="A342" s="244"/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</row>
    <row r="343" spans="1:12" x14ac:dyDescent="0.25">
      <c r="A343" s="244"/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</row>
    <row r="344" spans="1:12" x14ac:dyDescent="0.25">
      <c r="A344" s="244"/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</row>
    <row r="345" spans="1:12" x14ac:dyDescent="0.25">
      <c r="A345" s="244"/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</row>
    <row r="346" spans="1:12" x14ac:dyDescent="0.25">
      <c r="A346" s="244"/>
      <c r="B346" s="244"/>
      <c r="C346" s="244"/>
      <c r="D346" s="244"/>
      <c r="E346" s="244"/>
      <c r="F346" s="244"/>
      <c r="G346" s="244"/>
      <c r="H346" s="244"/>
      <c r="I346" s="244"/>
      <c r="J346" s="244"/>
      <c r="K346" s="244"/>
      <c r="L346" s="244"/>
    </row>
    <row r="347" spans="1:12" x14ac:dyDescent="0.25">
      <c r="A347" s="244"/>
      <c r="B347" s="244"/>
      <c r="C347" s="244"/>
      <c r="D347" s="244"/>
      <c r="E347" s="244"/>
      <c r="F347" s="244"/>
      <c r="G347" s="244"/>
      <c r="H347" s="244"/>
      <c r="I347" s="244"/>
      <c r="J347" s="244"/>
      <c r="K347" s="244"/>
      <c r="L347" s="244"/>
    </row>
    <row r="348" spans="1:12" x14ac:dyDescent="0.25">
      <c r="A348" s="244"/>
      <c r="B348" s="244"/>
      <c r="C348" s="244"/>
      <c r="D348" s="244"/>
      <c r="E348" s="244"/>
      <c r="F348" s="244"/>
      <c r="G348" s="244"/>
      <c r="H348" s="244"/>
      <c r="I348" s="244"/>
      <c r="J348" s="244"/>
      <c r="K348" s="244"/>
      <c r="L348" s="244"/>
    </row>
    <row r="349" spans="1:12" x14ac:dyDescent="0.25">
      <c r="A349" s="244"/>
      <c r="B349" s="244"/>
      <c r="C349" s="244"/>
      <c r="D349" s="244"/>
      <c r="E349" s="244"/>
      <c r="F349" s="244"/>
      <c r="G349" s="244"/>
      <c r="H349" s="244"/>
      <c r="I349" s="244"/>
      <c r="J349" s="244"/>
      <c r="K349" s="244"/>
      <c r="L349" s="244"/>
    </row>
    <row r="350" spans="1:12" x14ac:dyDescent="0.25">
      <c r="A350" s="244"/>
      <c r="B350" s="244"/>
      <c r="C350" s="244"/>
      <c r="D350" s="244"/>
      <c r="E350" s="244"/>
      <c r="F350" s="244"/>
      <c r="G350" s="244"/>
      <c r="H350" s="244"/>
      <c r="I350" s="244"/>
      <c r="J350" s="244"/>
      <c r="K350" s="244"/>
      <c r="L350" s="244"/>
    </row>
    <row r="351" spans="1:12" x14ac:dyDescent="0.25">
      <c r="A351" s="244"/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</row>
    <row r="352" spans="1:12" x14ac:dyDescent="0.25">
      <c r="A352" s="244"/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</row>
    <row r="353" spans="1:12" x14ac:dyDescent="0.25">
      <c r="A353" s="244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</row>
    <row r="354" spans="1:12" x14ac:dyDescent="0.25">
      <c r="A354" s="244"/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</row>
    <row r="355" spans="1:12" x14ac:dyDescent="0.25">
      <c r="A355" s="244"/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</row>
    <row r="356" spans="1:12" x14ac:dyDescent="0.25">
      <c r="A356" s="244"/>
      <c r="B356" s="244"/>
      <c r="C356" s="244"/>
      <c r="D356" s="244"/>
      <c r="E356" s="244"/>
      <c r="F356" s="244"/>
      <c r="G356" s="244"/>
      <c r="H356" s="244"/>
      <c r="I356" s="244"/>
      <c r="J356" s="244"/>
      <c r="K356" s="244"/>
      <c r="L356" s="244"/>
    </row>
    <row r="357" spans="1:12" x14ac:dyDescent="0.25">
      <c r="A357" s="244"/>
      <c r="B357" s="244"/>
      <c r="C357" s="244"/>
      <c r="D357" s="244"/>
      <c r="E357" s="244"/>
      <c r="F357" s="244"/>
      <c r="G357" s="244"/>
      <c r="H357" s="244"/>
      <c r="I357" s="244"/>
      <c r="J357" s="244"/>
      <c r="K357" s="244"/>
      <c r="L357" s="244"/>
    </row>
    <row r="358" spans="1:12" x14ac:dyDescent="0.25">
      <c r="A358" s="244"/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</row>
    <row r="359" spans="1:12" x14ac:dyDescent="0.25">
      <c r="A359" s="244"/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</row>
    <row r="360" spans="1:12" x14ac:dyDescent="0.25">
      <c r="A360" s="244"/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</row>
    <row r="361" spans="1:12" x14ac:dyDescent="0.25">
      <c r="A361" s="244"/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</row>
    <row r="362" spans="1:12" x14ac:dyDescent="0.25">
      <c r="A362" s="244"/>
      <c r="B362" s="244"/>
      <c r="C362" s="244"/>
      <c r="D362" s="244"/>
      <c r="E362" s="244"/>
      <c r="F362" s="244"/>
      <c r="G362" s="244"/>
      <c r="H362" s="244"/>
      <c r="I362" s="244"/>
      <c r="J362" s="244"/>
      <c r="K362" s="244"/>
      <c r="L362" s="244"/>
    </row>
    <row r="363" spans="1:12" x14ac:dyDescent="0.25">
      <c r="A363" s="244"/>
      <c r="B363" s="244"/>
      <c r="C363" s="244"/>
      <c r="D363" s="244"/>
      <c r="E363" s="244"/>
      <c r="F363" s="244"/>
      <c r="G363" s="244"/>
      <c r="H363" s="244"/>
      <c r="I363" s="244"/>
      <c r="J363" s="244"/>
      <c r="K363" s="244"/>
      <c r="L363" s="244"/>
    </row>
    <row r="364" spans="1:12" x14ac:dyDescent="0.25">
      <c r="A364" s="244"/>
      <c r="B364" s="244"/>
      <c r="C364" s="244"/>
      <c r="D364" s="244"/>
      <c r="E364" s="244"/>
      <c r="F364" s="244"/>
      <c r="G364" s="244"/>
      <c r="H364" s="244"/>
      <c r="I364" s="244"/>
      <c r="J364" s="244"/>
      <c r="K364" s="244"/>
      <c r="L364" s="244"/>
    </row>
    <row r="365" spans="1:12" x14ac:dyDescent="0.25">
      <c r="A365" s="244"/>
      <c r="B365" s="244"/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</row>
    <row r="366" spans="1:12" x14ac:dyDescent="0.25">
      <c r="A366" s="244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</row>
    <row r="367" spans="1:12" x14ac:dyDescent="0.25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</row>
    <row r="368" spans="1:12" x14ac:dyDescent="0.25">
      <c r="A368" s="244"/>
      <c r="B368" s="244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</row>
    <row r="369" spans="1:12" x14ac:dyDescent="0.25">
      <c r="A369" s="244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</row>
    <row r="370" spans="1:12" x14ac:dyDescent="0.25">
      <c r="A370" s="244"/>
      <c r="B370" s="244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</row>
    <row r="371" spans="1:12" x14ac:dyDescent="0.25">
      <c r="A371" s="244"/>
      <c r="B371" s="244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</row>
    <row r="372" spans="1:12" x14ac:dyDescent="0.25">
      <c r="A372" s="244"/>
      <c r="B372" s="244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</row>
    <row r="373" spans="1:12" x14ac:dyDescent="0.25">
      <c r="A373" s="244"/>
      <c r="B373" s="244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</row>
    <row r="374" spans="1:12" x14ac:dyDescent="0.25">
      <c r="A374" s="244"/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</row>
    <row r="375" spans="1:12" x14ac:dyDescent="0.25">
      <c r="A375" s="244"/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</row>
    <row r="376" spans="1:12" x14ac:dyDescent="0.25">
      <c r="A376" s="244"/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</row>
    <row r="377" spans="1:12" x14ac:dyDescent="0.25">
      <c r="A377" s="244"/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</row>
    <row r="378" spans="1:12" x14ac:dyDescent="0.25">
      <c r="A378" s="244"/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</row>
    <row r="379" spans="1:12" x14ac:dyDescent="0.25">
      <c r="A379" s="244"/>
      <c r="B379" s="244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</row>
    <row r="380" spans="1:12" x14ac:dyDescent="0.25">
      <c r="A380" s="244"/>
      <c r="B380" s="244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</row>
    <row r="381" spans="1:12" x14ac:dyDescent="0.25">
      <c r="A381" s="244"/>
      <c r="B381" s="244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</row>
    <row r="382" spans="1:12" x14ac:dyDescent="0.25">
      <c r="A382" s="244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</row>
    <row r="383" spans="1:12" x14ac:dyDescent="0.25">
      <c r="A383" s="244"/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</row>
    <row r="384" spans="1:12" x14ac:dyDescent="0.25">
      <c r="A384" s="244"/>
      <c r="B384" s="244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</row>
    <row r="385" spans="1:12" x14ac:dyDescent="0.25">
      <c r="A385" s="244"/>
      <c r="B385" s="244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</row>
    <row r="386" spans="1:12" x14ac:dyDescent="0.25">
      <c r="A386" s="244"/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</row>
    <row r="387" spans="1:12" x14ac:dyDescent="0.25">
      <c r="A387" s="244"/>
      <c r="B387" s="244"/>
      <c r="C387" s="244"/>
      <c r="D387" s="244"/>
      <c r="E387" s="244"/>
      <c r="F387" s="244"/>
      <c r="G387" s="244"/>
      <c r="H387" s="244"/>
      <c r="I387" s="244"/>
      <c r="J387" s="244"/>
      <c r="K387" s="244"/>
      <c r="L387" s="244"/>
    </row>
    <row r="388" spans="1:12" x14ac:dyDescent="0.25">
      <c r="A388" s="244"/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</row>
    <row r="389" spans="1:12" x14ac:dyDescent="0.25">
      <c r="A389" s="244"/>
      <c r="B389" s="244"/>
      <c r="C389" s="244"/>
      <c r="D389" s="244"/>
      <c r="E389" s="244"/>
      <c r="F389" s="244"/>
      <c r="G389" s="244"/>
      <c r="H389" s="244"/>
      <c r="I389" s="244"/>
      <c r="J389" s="244"/>
      <c r="K389" s="244"/>
      <c r="L389" s="244"/>
    </row>
    <row r="390" spans="1:12" x14ac:dyDescent="0.25">
      <c r="A390" s="244"/>
      <c r="B390" s="244"/>
      <c r="C390" s="244"/>
      <c r="D390" s="244"/>
      <c r="E390" s="244"/>
      <c r="F390" s="244"/>
      <c r="G390" s="244"/>
      <c r="H390" s="244"/>
      <c r="I390" s="244"/>
      <c r="J390" s="244"/>
      <c r="K390" s="244"/>
      <c r="L390" s="244"/>
    </row>
    <row r="391" spans="1:12" x14ac:dyDescent="0.25">
      <c r="A391" s="244"/>
      <c r="B391" s="244"/>
      <c r="C391" s="244"/>
      <c r="D391" s="244"/>
      <c r="E391" s="244"/>
      <c r="F391" s="244"/>
      <c r="G391" s="244"/>
      <c r="H391" s="244"/>
      <c r="I391" s="244"/>
      <c r="J391" s="244"/>
      <c r="K391" s="244"/>
      <c r="L391" s="244"/>
    </row>
  </sheetData>
  <mergeCells count="2">
    <mergeCell ref="A1:I1"/>
    <mergeCell ref="F10:L10"/>
  </mergeCells>
  <pageMargins left="0.7" right="0.7" top="0.75" bottom="0.75" header="0.3" footer="0.3"/>
  <pageSetup paperSize="9" scale="61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5CE8-A8F3-485B-9DE1-478EE273828A}">
  <dimension ref="A1:F17"/>
  <sheetViews>
    <sheetView showGridLines="0" workbookViewId="0"/>
  </sheetViews>
  <sheetFormatPr defaultRowHeight="15" x14ac:dyDescent="0.25"/>
  <cols>
    <col min="1" max="1" width="21.85546875" style="631" customWidth="1"/>
    <col min="2" max="2" width="10.7109375" style="631" customWidth="1"/>
    <col min="3" max="3" width="11" style="631" customWidth="1"/>
    <col min="4" max="16384" width="9.140625" style="631"/>
  </cols>
  <sheetData>
    <row r="1" spans="1:6" x14ac:dyDescent="0.25">
      <c r="A1" s="207" t="s">
        <v>180</v>
      </c>
      <c r="F1" s="207" t="s">
        <v>676</v>
      </c>
    </row>
    <row r="2" spans="1:6" x14ac:dyDescent="0.25">
      <c r="A2" s="632"/>
      <c r="B2" s="635" t="s">
        <v>677</v>
      </c>
      <c r="C2" s="635" t="s">
        <v>669</v>
      </c>
    </row>
    <row r="3" spans="1:6" x14ac:dyDescent="0.25">
      <c r="A3" s="638" t="s">
        <v>675</v>
      </c>
      <c r="B3" s="636">
        <v>1.3249380723323301</v>
      </c>
      <c r="C3" s="636"/>
      <c r="D3" s="633"/>
    </row>
    <row r="4" spans="1:6" x14ac:dyDescent="0.25">
      <c r="A4" s="638" t="s">
        <v>396</v>
      </c>
      <c r="B4" s="634">
        <v>2.28779567994733</v>
      </c>
      <c r="C4" s="634"/>
      <c r="D4" s="633"/>
    </row>
    <row r="5" spans="1:6" x14ac:dyDescent="0.25">
      <c r="A5" s="639" t="s">
        <v>661</v>
      </c>
      <c r="B5" s="637">
        <v>1.2643739671198639</v>
      </c>
      <c r="C5" s="637">
        <v>0.37120403070258101</v>
      </c>
      <c r="D5" s="633"/>
    </row>
    <row r="7" spans="1:6" x14ac:dyDescent="0.25">
      <c r="A7" s="630"/>
      <c r="B7" s="630"/>
      <c r="C7" s="630"/>
    </row>
    <row r="8" spans="1:6" x14ac:dyDescent="0.25">
      <c r="A8" s="630"/>
      <c r="B8" s="630"/>
      <c r="C8" s="630"/>
    </row>
    <row r="9" spans="1:6" x14ac:dyDescent="0.25">
      <c r="A9" s="630"/>
      <c r="B9" s="630"/>
      <c r="C9" s="630"/>
    </row>
    <row r="10" spans="1:6" x14ac:dyDescent="0.25">
      <c r="A10" s="630"/>
      <c r="B10" s="630"/>
      <c r="C10" s="630"/>
    </row>
    <row r="11" spans="1:6" x14ac:dyDescent="0.25">
      <c r="A11" s="630"/>
      <c r="B11" s="630"/>
      <c r="C11" s="630"/>
    </row>
    <row r="12" spans="1:6" x14ac:dyDescent="0.25">
      <c r="A12" s="630"/>
      <c r="B12" s="630"/>
      <c r="C12" s="630"/>
    </row>
    <row r="13" spans="1:6" x14ac:dyDescent="0.25">
      <c r="A13" s="630"/>
      <c r="B13" s="630"/>
      <c r="C13" s="630"/>
    </row>
    <row r="14" spans="1:6" x14ac:dyDescent="0.25">
      <c r="A14" s="630"/>
      <c r="B14" s="630"/>
      <c r="C14" s="630"/>
    </row>
    <row r="15" spans="1:6" x14ac:dyDescent="0.25">
      <c r="A15" s="630"/>
      <c r="B15" s="630"/>
      <c r="C15" s="630"/>
    </row>
    <row r="16" spans="1:6" x14ac:dyDescent="0.25">
      <c r="A16" s="630"/>
      <c r="B16" s="630"/>
      <c r="C16" s="630"/>
    </row>
    <row r="17" spans="1:3" x14ac:dyDescent="0.25">
      <c r="A17" s="630"/>
      <c r="B17" s="630"/>
      <c r="C17" s="630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FC59-FA2F-4751-9F91-39A9A40ADC59}">
  <dimension ref="A1:O12"/>
  <sheetViews>
    <sheetView showGridLines="0" workbookViewId="0">
      <selection activeCell="K7" sqref="K7"/>
    </sheetView>
  </sheetViews>
  <sheetFormatPr defaultRowHeight="12.75" x14ac:dyDescent="0.2"/>
  <cols>
    <col min="1" max="1" width="31" style="400" customWidth="1"/>
    <col min="2" max="6" width="9.140625" style="400"/>
    <col min="7" max="15" width="9.140625" style="391"/>
    <col min="16" max="250" width="9.140625" style="400"/>
    <col min="251" max="251" width="21.140625" style="400" customWidth="1"/>
    <col min="252" max="253" width="9.28515625" style="400" customWidth="1"/>
    <col min="254" max="506" width="9.140625" style="400"/>
    <col min="507" max="507" width="21.140625" style="400" customWidth="1"/>
    <col min="508" max="509" width="9.28515625" style="400" customWidth="1"/>
    <col min="510" max="762" width="9.140625" style="400"/>
    <col min="763" max="763" width="21.140625" style="400" customWidth="1"/>
    <col min="764" max="765" width="9.28515625" style="400" customWidth="1"/>
    <col min="766" max="1018" width="9.140625" style="400"/>
    <col min="1019" max="1019" width="21.140625" style="400" customWidth="1"/>
    <col min="1020" max="1021" width="9.28515625" style="400" customWidth="1"/>
    <col min="1022" max="1274" width="9.140625" style="400"/>
    <col min="1275" max="1275" width="21.140625" style="400" customWidth="1"/>
    <col min="1276" max="1277" width="9.28515625" style="400" customWidth="1"/>
    <col min="1278" max="1530" width="9.140625" style="400"/>
    <col min="1531" max="1531" width="21.140625" style="400" customWidth="1"/>
    <col min="1532" max="1533" width="9.28515625" style="400" customWidth="1"/>
    <col min="1534" max="1786" width="9.140625" style="400"/>
    <col min="1787" max="1787" width="21.140625" style="400" customWidth="1"/>
    <col min="1788" max="1789" width="9.28515625" style="400" customWidth="1"/>
    <col min="1790" max="2042" width="9.140625" style="400"/>
    <col min="2043" max="2043" width="21.140625" style="400" customWidth="1"/>
    <col min="2044" max="2045" width="9.28515625" style="400" customWidth="1"/>
    <col min="2046" max="2298" width="9.140625" style="400"/>
    <col min="2299" max="2299" width="21.140625" style="400" customWidth="1"/>
    <col min="2300" max="2301" width="9.28515625" style="400" customWidth="1"/>
    <col min="2302" max="2554" width="9.140625" style="400"/>
    <col min="2555" max="2555" width="21.140625" style="400" customWidth="1"/>
    <col min="2556" max="2557" width="9.28515625" style="400" customWidth="1"/>
    <col min="2558" max="2810" width="9.140625" style="400"/>
    <col min="2811" max="2811" width="21.140625" style="400" customWidth="1"/>
    <col min="2812" max="2813" width="9.28515625" style="400" customWidth="1"/>
    <col min="2814" max="3066" width="9.140625" style="400"/>
    <col min="3067" max="3067" width="21.140625" style="400" customWidth="1"/>
    <col min="3068" max="3069" width="9.28515625" style="400" customWidth="1"/>
    <col min="3070" max="3322" width="9.140625" style="400"/>
    <col min="3323" max="3323" width="21.140625" style="400" customWidth="1"/>
    <col min="3324" max="3325" width="9.28515625" style="400" customWidth="1"/>
    <col min="3326" max="3578" width="9.140625" style="400"/>
    <col min="3579" max="3579" width="21.140625" style="400" customWidth="1"/>
    <col min="3580" max="3581" width="9.28515625" style="400" customWidth="1"/>
    <col min="3582" max="3834" width="9.140625" style="400"/>
    <col min="3835" max="3835" width="21.140625" style="400" customWidth="1"/>
    <col min="3836" max="3837" width="9.28515625" style="400" customWidth="1"/>
    <col min="3838" max="4090" width="9.140625" style="400"/>
    <col min="4091" max="4091" width="21.140625" style="400" customWidth="1"/>
    <col min="4092" max="4093" width="9.28515625" style="400" customWidth="1"/>
    <col min="4094" max="4346" width="9.140625" style="400"/>
    <col min="4347" max="4347" width="21.140625" style="400" customWidth="1"/>
    <col min="4348" max="4349" width="9.28515625" style="400" customWidth="1"/>
    <col min="4350" max="4602" width="9.140625" style="400"/>
    <col min="4603" max="4603" width="21.140625" style="400" customWidth="1"/>
    <col min="4604" max="4605" width="9.28515625" style="400" customWidth="1"/>
    <col min="4606" max="4858" width="9.140625" style="400"/>
    <col min="4859" max="4859" width="21.140625" style="400" customWidth="1"/>
    <col min="4860" max="4861" width="9.28515625" style="400" customWidth="1"/>
    <col min="4862" max="5114" width="9.140625" style="400"/>
    <col min="5115" max="5115" width="21.140625" style="400" customWidth="1"/>
    <col min="5116" max="5117" width="9.28515625" style="400" customWidth="1"/>
    <col min="5118" max="5370" width="9.140625" style="400"/>
    <col min="5371" max="5371" width="21.140625" style="400" customWidth="1"/>
    <col min="5372" max="5373" width="9.28515625" style="400" customWidth="1"/>
    <col min="5374" max="5626" width="9.140625" style="400"/>
    <col min="5627" max="5627" width="21.140625" style="400" customWidth="1"/>
    <col min="5628" max="5629" width="9.28515625" style="400" customWidth="1"/>
    <col min="5630" max="5882" width="9.140625" style="400"/>
    <col min="5883" max="5883" width="21.140625" style="400" customWidth="1"/>
    <col min="5884" max="5885" width="9.28515625" style="400" customWidth="1"/>
    <col min="5886" max="6138" width="9.140625" style="400"/>
    <col min="6139" max="6139" width="21.140625" style="400" customWidth="1"/>
    <col min="6140" max="6141" width="9.28515625" style="400" customWidth="1"/>
    <col min="6142" max="6394" width="9.140625" style="400"/>
    <col min="6395" max="6395" width="21.140625" style="400" customWidth="1"/>
    <col min="6396" max="6397" width="9.28515625" style="400" customWidth="1"/>
    <col min="6398" max="6650" width="9.140625" style="400"/>
    <col min="6651" max="6651" width="21.140625" style="400" customWidth="1"/>
    <col min="6652" max="6653" width="9.28515625" style="400" customWidth="1"/>
    <col min="6654" max="6906" width="9.140625" style="400"/>
    <col min="6907" max="6907" width="21.140625" style="400" customWidth="1"/>
    <col min="6908" max="6909" width="9.28515625" style="400" customWidth="1"/>
    <col min="6910" max="7162" width="9.140625" style="400"/>
    <col min="7163" max="7163" width="21.140625" style="400" customWidth="1"/>
    <col min="7164" max="7165" width="9.28515625" style="400" customWidth="1"/>
    <col min="7166" max="7418" width="9.140625" style="400"/>
    <col min="7419" max="7419" width="21.140625" style="400" customWidth="1"/>
    <col min="7420" max="7421" width="9.28515625" style="400" customWidth="1"/>
    <col min="7422" max="7674" width="9.140625" style="400"/>
    <col min="7675" max="7675" width="21.140625" style="400" customWidth="1"/>
    <col min="7676" max="7677" width="9.28515625" style="400" customWidth="1"/>
    <col min="7678" max="7930" width="9.140625" style="400"/>
    <col min="7931" max="7931" width="21.140625" style="400" customWidth="1"/>
    <col min="7932" max="7933" width="9.28515625" style="400" customWidth="1"/>
    <col min="7934" max="8186" width="9.140625" style="400"/>
    <col min="8187" max="8187" width="21.140625" style="400" customWidth="1"/>
    <col min="8188" max="8189" width="9.28515625" style="400" customWidth="1"/>
    <col min="8190" max="8442" width="9.140625" style="400"/>
    <col min="8443" max="8443" width="21.140625" style="400" customWidth="1"/>
    <col min="8444" max="8445" width="9.28515625" style="400" customWidth="1"/>
    <col min="8446" max="8698" width="9.140625" style="400"/>
    <col min="8699" max="8699" width="21.140625" style="400" customWidth="1"/>
    <col min="8700" max="8701" width="9.28515625" style="400" customWidth="1"/>
    <col min="8702" max="8954" width="9.140625" style="400"/>
    <col min="8955" max="8955" width="21.140625" style="400" customWidth="1"/>
    <col min="8956" max="8957" width="9.28515625" style="400" customWidth="1"/>
    <col min="8958" max="9210" width="9.140625" style="400"/>
    <col min="9211" max="9211" width="21.140625" style="400" customWidth="1"/>
    <col min="9212" max="9213" width="9.28515625" style="400" customWidth="1"/>
    <col min="9214" max="9466" width="9.140625" style="400"/>
    <col min="9467" max="9467" width="21.140625" style="400" customWidth="1"/>
    <col min="9468" max="9469" width="9.28515625" style="400" customWidth="1"/>
    <col min="9470" max="9722" width="9.140625" style="400"/>
    <col min="9723" max="9723" width="21.140625" style="400" customWidth="1"/>
    <col min="9724" max="9725" width="9.28515625" style="400" customWidth="1"/>
    <col min="9726" max="9978" width="9.140625" style="400"/>
    <col min="9979" max="9979" width="21.140625" style="400" customWidth="1"/>
    <col min="9980" max="9981" width="9.28515625" style="400" customWidth="1"/>
    <col min="9982" max="10234" width="9.140625" style="400"/>
    <col min="10235" max="10235" width="21.140625" style="400" customWidth="1"/>
    <col min="10236" max="10237" width="9.28515625" style="400" customWidth="1"/>
    <col min="10238" max="10490" width="9.140625" style="400"/>
    <col min="10491" max="10491" width="21.140625" style="400" customWidth="1"/>
    <col min="10492" max="10493" width="9.28515625" style="400" customWidth="1"/>
    <col min="10494" max="10746" width="9.140625" style="400"/>
    <col min="10747" max="10747" width="21.140625" style="400" customWidth="1"/>
    <col min="10748" max="10749" width="9.28515625" style="400" customWidth="1"/>
    <col min="10750" max="11002" width="9.140625" style="400"/>
    <col min="11003" max="11003" width="21.140625" style="400" customWidth="1"/>
    <col min="11004" max="11005" width="9.28515625" style="400" customWidth="1"/>
    <col min="11006" max="11258" width="9.140625" style="400"/>
    <col min="11259" max="11259" width="21.140625" style="400" customWidth="1"/>
    <col min="11260" max="11261" width="9.28515625" style="400" customWidth="1"/>
    <col min="11262" max="11514" width="9.140625" style="400"/>
    <col min="11515" max="11515" width="21.140625" style="400" customWidth="1"/>
    <col min="11516" max="11517" width="9.28515625" style="400" customWidth="1"/>
    <col min="11518" max="11770" width="9.140625" style="400"/>
    <col min="11771" max="11771" width="21.140625" style="400" customWidth="1"/>
    <col min="11772" max="11773" width="9.28515625" style="400" customWidth="1"/>
    <col min="11774" max="12026" width="9.140625" style="400"/>
    <col min="12027" max="12027" width="21.140625" style="400" customWidth="1"/>
    <col min="12028" max="12029" width="9.28515625" style="400" customWidth="1"/>
    <col min="12030" max="12282" width="9.140625" style="400"/>
    <col min="12283" max="12283" width="21.140625" style="400" customWidth="1"/>
    <col min="12284" max="12285" width="9.28515625" style="400" customWidth="1"/>
    <col min="12286" max="12538" width="9.140625" style="400"/>
    <col min="12539" max="12539" width="21.140625" style="400" customWidth="1"/>
    <col min="12540" max="12541" width="9.28515625" style="400" customWidth="1"/>
    <col min="12542" max="12794" width="9.140625" style="400"/>
    <col min="12795" max="12795" width="21.140625" style="400" customWidth="1"/>
    <col min="12796" max="12797" width="9.28515625" style="400" customWidth="1"/>
    <col min="12798" max="13050" width="9.140625" style="400"/>
    <col min="13051" max="13051" width="21.140625" style="400" customWidth="1"/>
    <col min="13052" max="13053" width="9.28515625" style="400" customWidth="1"/>
    <col min="13054" max="13306" width="9.140625" style="400"/>
    <col min="13307" max="13307" width="21.140625" style="400" customWidth="1"/>
    <col min="13308" max="13309" width="9.28515625" style="400" customWidth="1"/>
    <col min="13310" max="13562" width="9.140625" style="400"/>
    <col min="13563" max="13563" width="21.140625" style="400" customWidth="1"/>
    <col min="13564" max="13565" width="9.28515625" style="400" customWidth="1"/>
    <col min="13566" max="13818" width="9.140625" style="400"/>
    <col min="13819" max="13819" width="21.140625" style="400" customWidth="1"/>
    <col min="13820" max="13821" width="9.28515625" style="400" customWidth="1"/>
    <col min="13822" max="14074" width="9.140625" style="400"/>
    <col min="14075" max="14075" width="21.140625" style="400" customWidth="1"/>
    <col min="14076" max="14077" width="9.28515625" style="400" customWidth="1"/>
    <col min="14078" max="14330" width="9.140625" style="400"/>
    <col min="14331" max="14331" width="21.140625" style="400" customWidth="1"/>
    <col min="14332" max="14333" width="9.28515625" style="400" customWidth="1"/>
    <col min="14334" max="14586" width="9.140625" style="400"/>
    <col min="14587" max="14587" width="21.140625" style="400" customWidth="1"/>
    <col min="14588" max="14589" width="9.28515625" style="400" customWidth="1"/>
    <col min="14590" max="14842" width="9.140625" style="400"/>
    <col min="14843" max="14843" width="21.140625" style="400" customWidth="1"/>
    <col min="14844" max="14845" width="9.28515625" style="400" customWidth="1"/>
    <col min="14846" max="15098" width="9.140625" style="400"/>
    <col min="15099" max="15099" width="21.140625" style="400" customWidth="1"/>
    <col min="15100" max="15101" width="9.28515625" style="400" customWidth="1"/>
    <col min="15102" max="15354" width="9.140625" style="400"/>
    <col min="15355" max="15355" width="21.140625" style="400" customWidth="1"/>
    <col min="15356" max="15357" width="9.28515625" style="400" customWidth="1"/>
    <col min="15358" max="15610" width="9.140625" style="400"/>
    <col min="15611" max="15611" width="21.140625" style="400" customWidth="1"/>
    <col min="15612" max="15613" width="9.28515625" style="400" customWidth="1"/>
    <col min="15614" max="15866" width="9.140625" style="400"/>
    <col min="15867" max="15867" width="21.140625" style="400" customWidth="1"/>
    <col min="15868" max="15869" width="9.28515625" style="400" customWidth="1"/>
    <col min="15870" max="16122" width="9.140625" style="400"/>
    <col min="16123" max="16123" width="21.140625" style="400" customWidth="1"/>
    <col min="16124" max="16125" width="9.28515625" style="400" customWidth="1"/>
    <col min="16126" max="16384" width="9.140625" style="400"/>
  </cols>
  <sheetData>
    <row r="1" spans="1:14" ht="15" customHeight="1" x14ac:dyDescent="0.2">
      <c r="A1" s="676" t="s">
        <v>416</v>
      </c>
      <c r="B1" s="676"/>
      <c r="C1" s="676"/>
      <c r="D1" s="676"/>
      <c r="E1" s="676"/>
      <c r="F1" s="676"/>
    </row>
    <row r="2" spans="1:14" x14ac:dyDescent="0.2">
      <c r="A2" s="392" t="s">
        <v>417</v>
      </c>
      <c r="B2" s="392">
        <v>2016</v>
      </c>
      <c r="C2" s="392">
        <v>2017</v>
      </c>
      <c r="D2" s="392">
        <v>2018</v>
      </c>
      <c r="E2" s="392">
        <v>2019</v>
      </c>
      <c r="F2" s="392">
        <v>2020</v>
      </c>
    </row>
    <row r="3" spans="1:14" x14ac:dyDescent="0.2">
      <c r="A3" s="393" t="s">
        <v>418</v>
      </c>
      <c r="B3" s="394"/>
      <c r="C3" s="394"/>
      <c r="D3" s="394"/>
      <c r="E3" s="394">
        <v>4.0348430234782295</v>
      </c>
      <c r="F3" s="395">
        <v>3.6951605120379538</v>
      </c>
    </row>
    <row r="4" spans="1:14" x14ac:dyDescent="0.2">
      <c r="A4" s="393" t="s">
        <v>419</v>
      </c>
      <c r="B4" s="394">
        <v>3.1</v>
      </c>
      <c r="C4" s="394">
        <v>3.1883410545346269</v>
      </c>
      <c r="D4" s="394">
        <v>4.1090495825022941</v>
      </c>
      <c r="E4" s="394">
        <v>4.1399999999999997</v>
      </c>
      <c r="F4" s="395">
        <v>3.8</v>
      </c>
    </row>
    <row r="5" spans="1:14" x14ac:dyDescent="0.2">
      <c r="A5" s="393" t="s">
        <v>420</v>
      </c>
      <c r="B5" s="394">
        <v>3.1</v>
      </c>
      <c r="C5" s="394">
        <v>3.1883410545346269</v>
      </c>
      <c r="D5" s="394">
        <v>4.1090495825022941</v>
      </c>
      <c r="E5" s="394">
        <v>3.6909999999999998</v>
      </c>
      <c r="F5" s="395">
        <v>3.46</v>
      </c>
    </row>
    <row r="6" spans="1:14" x14ac:dyDescent="0.2">
      <c r="A6" s="393" t="s">
        <v>421</v>
      </c>
      <c r="B6" s="394">
        <v>3.1</v>
      </c>
      <c r="C6" s="394">
        <v>3.1883410545346269</v>
      </c>
      <c r="D6" s="394">
        <v>4.1090495825022941</v>
      </c>
      <c r="E6" s="394">
        <v>4.0999999999999996</v>
      </c>
      <c r="F6" s="395">
        <v>3.5</v>
      </c>
    </row>
    <row r="7" spans="1:14" ht="12" customHeight="1" x14ac:dyDescent="0.2">
      <c r="A7" s="393" t="s">
        <v>422</v>
      </c>
      <c r="B7" s="394">
        <v>3.1</v>
      </c>
      <c r="C7" s="394">
        <v>3.1883410545346269</v>
      </c>
      <c r="D7" s="394">
        <v>4.1090495825022941</v>
      </c>
      <c r="E7" s="394">
        <v>3.7821961090354108</v>
      </c>
      <c r="F7" s="395">
        <v>3.3710166481411505</v>
      </c>
    </row>
    <row r="8" spans="1:14" x14ac:dyDescent="0.2">
      <c r="A8" s="393" t="s">
        <v>423</v>
      </c>
      <c r="B8" s="394">
        <v>3.1</v>
      </c>
      <c r="C8" s="394">
        <v>3.1883410545346269</v>
      </c>
      <c r="D8" s="394">
        <v>4.1090495825022941</v>
      </c>
      <c r="E8" s="394">
        <v>4.3390000000000004</v>
      </c>
      <c r="F8" s="395">
        <v>3.6040000000000001</v>
      </c>
    </row>
    <row r="9" spans="1:14" x14ac:dyDescent="0.2">
      <c r="A9" s="393" t="s">
        <v>424</v>
      </c>
      <c r="B9" s="394">
        <v>3.1</v>
      </c>
      <c r="C9" s="394">
        <v>3.1883410545346269</v>
      </c>
      <c r="D9" s="394">
        <v>4.1090495825022941</v>
      </c>
      <c r="E9" s="394">
        <v>3.5044656147</v>
      </c>
      <c r="F9" s="395">
        <v>3.4202340574000001</v>
      </c>
    </row>
    <row r="10" spans="1:14" x14ac:dyDescent="0.2">
      <c r="A10" s="393" t="s">
        <v>425</v>
      </c>
      <c r="B10" s="394">
        <v>3.1</v>
      </c>
      <c r="C10" s="394">
        <v>3.1883410545346269</v>
      </c>
      <c r="D10" s="394">
        <v>4.1090495825022941</v>
      </c>
      <c r="E10" s="394">
        <v>4.1881692901757077</v>
      </c>
      <c r="F10" s="395">
        <v>3.9521805492857425</v>
      </c>
    </row>
    <row r="11" spans="1:14" x14ac:dyDescent="0.2">
      <c r="A11" s="396" t="s">
        <v>426</v>
      </c>
      <c r="B11" s="397">
        <v>3.1</v>
      </c>
      <c r="C11" s="397">
        <v>3.1883410545346269</v>
      </c>
      <c r="D11" s="397">
        <v>4.1090495825022941</v>
      </c>
      <c r="E11" s="397">
        <v>3.4510001799060745</v>
      </c>
      <c r="F11" s="398">
        <v>3.388322552742423</v>
      </c>
    </row>
    <row r="12" spans="1:14" x14ac:dyDescent="0.2">
      <c r="A12" s="677" t="s">
        <v>427</v>
      </c>
      <c r="B12" s="677"/>
      <c r="C12" s="677"/>
      <c r="D12" s="677"/>
      <c r="E12" s="677"/>
      <c r="F12" s="677"/>
      <c r="G12" s="399"/>
      <c r="H12" s="399"/>
      <c r="I12" s="399"/>
      <c r="J12" s="399"/>
      <c r="K12" s="399"/>
      <c r="L12" s="399"/>
      <c r="M12" s="399"/>
      <c r="N12" s="399"/>
    </row>
  </sheetData>
  <mergeCells count="2">
    <mergeCell ref="A1:F1"/>
    <mergeCell ref="A12:F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68009-7DE9-47C2-AEC3-E7CB9A7264B1}">
  <sheetPr>
    <pageSetUpPr fitToPage="1"/>
  </sheetPr>
  <dimension ref="A1:BC18"/>
  <sheetViews>
    <sheetView showGridLines="0" zoomScaleNormal="100" workbookViewId="0">
      <pane xSplit="1" ySplit="2" topLeftCell="B3" activePane="bottomRight" state="frozen"/>
      <selection activeCell="N38" sqref="N38"/>
      <selection pane="topRight" activeCell="N38" sqref="N38"/>
      <selection pane="bottomLeft" activeCell="N38" sqref="N38"/>
      <selection pane="bottomRight" activeCell="P11" sqref="P11"/>
    </sheetView>
  </sheetViews>
  <sheetFormatPr defaultRowHeight="15" x14ac:dyDescent="0.25"/>
  <cols>
    <col min="1" max="1" width="24.85546875" style="402" customWidth="1"/>
    <col min="2" max="55" width="6.140625" style="402" customWidth="1"/>
    <col min="56" max="16384" width="9.140625" style="402"/>
  </cols>
  <sheetData>
    <row r="1" spans="1:55" x14ac:dyDescent="0.25">
      <c r="A1" s="401" t="s">
        <v>316</v>
      </c>
    </row>
    <row r="2" spans="1:55" x14ac:dyDescent="0.25">
      <c r="A2" s="403"/>
      <c r="B2" s="403" t="s">
        <v>428</v>
      </c>
      <c r="C2" s="403" t="s">
        <v>429</v>
      </c>
      <c r="D2" s="403" t="s">
        <v>430</v>
      </c>
      <c r="E2" s="403" t="s">
        <v>431</v>
      </c>
      <c r="F2" s="403" t="s">
        <v>432</v>
      </c>
      <c r="G2" s="403" t="s">
        <v>433</v>
      </c>
      <c r="H2" s="403" t="s">
        <v>434</v>
      </c>
      <c r="I2" s="403" t="s">
        <v>435</v>
      </c>
      <c r="J2" s="403" t="s">
        <v>436</v>
      </c>
      <c r="K2" s="403" t="s">
        <v>437</v>
      </c>
      <c r="L2" s="403" t="s">
        <v>438</v>
      </c>
      <c r="M2" s="403" t="s">
        <v>439</v>
      </c>
      <c r="N2" s="403" t="s">
        <v>440</v>
      </c>
      <c r="O2" s="403" t="s">
        <v>441</v>
      </c>
      <c r="P2" s="403" t="s">
        <v>442</v>
      </c>
      <c r="Q2" s="403" t="s">
        <v>443</v>
      </c>
      <c r="R2" s="403" t="s">
        <v>444</v>
      </c>
      <c r="S2" s="403" t="s">
        <v>445</v>
      </c>
      <c r="T2" s="403" t="s">
        <v>446</v>
      </c>
      <c r="U2" s="403" t="s">
        <v>447</v>
      </c>
      <c r="V2" s="403" t="s">
        <v>448</v>
      </c>
      <c r="W2" s="403" t="s">
        <v>449</v>
      </c>
      <c r="X2" s="403" t="s">
        <v>450</v>
      </c>
      <c r="Y2" s="403" t="s">
        <v>451</v>
      </c>
      <c r="Z2" s="403" t="s">
        <v>452</v>
      </c>
      <c r="AA2" s="403" t="s">
        <v>453</v>
      </c>
      <c r="AB2" s="403" t="s">
        <v>454</v>
      </c>
      <c r="AC2" s="403" t="s">
        <v>455</v>
      </c>
      <c r="AD2" s="403" t="s">
        <v>456</v>
      </c>
      <c r="AE2" s="403" t="s">
        <v>457</v>
      </c>
      <c r="AF2" s="403" t="s">
        <v>458</v>
      </c>
      <c r="AG2" s="403" t="s">
        <v>459</v>
      </c>
      <c r="AH2" s="403" t="s">
        <v>460</v>
      </c>
      <c r="AI2" s="403" t="s">
        <v>461</v>
      </c>
      <c r="AJ2" s="403" t="s">
        <v>462</v>
      </c>
      <c r="AK2" s="403" t="s">
        <v>463</v>
      </c>
      <c r="AL2" s="403" t="s">
        <v>464</v>
      </c>
      <c r="AM2" s="403" t="s">
        <v>465</v>
      </c>
      <c r="AN2" s="403" t="s">
        <v>466</v>
      </c>
      <c r="AO2" s="403" t="s">
        <v>467</v>
      </c>
      <c r="AP2" s="403" t="s">
        <v>468</v>
      </c>
      <c r="AQ2" s="403" t="s">
        <v>469</v>
      </c>
      <c r="AR2" s="403" t="s">
        <v>470</v>
      </c>
      <c r="AS2" s="403" t="s">
        <v>471</v>
      </c>
      <c r="AT2" s="403" t="s">
        <v>472</v>
      </c>
      <c r="AU2" s="403" t="s">
        <v>473</v>
      </c>
      <c r="AV2" s="403" t="s">
        <v>474</v>
      </c>
      <c r="AW2" s="403" t="s">
        <v>475</v>
      </c>
      <c r="AX2" s="403" t="s">
        <v>476</v>
      </c>
      <c r="AY2" s="403" t="s">
        <v>477</v>
      </c>
      <c r="AZ2" s="403" t="s">
        <v>478</v>
      </c>
      <c r="BA2" s="403" t="s">
        <v>479</v>
      </c>
      <c r="BB2" s="403" t="s">
        <v>480</v>
      </c>
      <c r="BC2" s="403" t="s">
        <v>481</v>
      </c>
    </row>
    <row r="3" spans="1:55" x14ac:dyDescent="0.25">
      <c r="A3" s="404" t="s">
        <v>482</v>
      </c>
      <c r="B3" s="405">
        <v>104.36666666666667</v>
      </c>
      <c r="C3" s="405">
        <v>108.13333333333333</v>
      </c>
      <c r="D3" s="405">
        <v>109.43333333333334</v>
      </c>
      <c r="E3" s="405">
        <v>110.8</v>
      </c>
      <c r="F3" s="405">
        <v>110.63333333333333</v>
      </c>
      <c r="G3" s="405">
        <v>112</v>
      </c>
      <c r="H3" s="405">
        <v>110.23333333333333</v>
      </c>
      <c r="I3" s="405">
        <v>106.2</v>
      </c>
      <c r="J3" s="405">
        <v>102.66666666666667</v>
      </c>
      <c r="K3" s="405">
        <v>98.366666666666674</v>
      </c>
      <c r="L3" s="405">
        <v>91.59999999999998</v>
      </c>
      <c r="M3" s="405">
        <v>78.833333333333329</v>
      </c>
      <c r="N3" s="405">
        <v>70.100000000000009</v>
      </c>
      <c r="O3" s="405">
        <v>72.7</v>
      </c>
      <c r="P3" s="405">
        <v>81.733333333333334</v>
      </c>
      <c r="Q3" s="405">
        <v>89.899999999999991</v>
      </c>
      <c r="R3" s="405">
        <v>94.866666666666674</v>
      </c>
      <c r="S3" s="405">
        <v>98.066666666666663</v>
      </c>
      <c r="T3" s="405">
        <v>100.23333333333335</v>
      </c>
      <c r="U3" s="405">
        <v>103.63333333333333</v>
      </c>
      <c r="V3" s="405">
        <v>105.86666666666667</v>
      </c>
      <c r="W3" s="405">
        <v>103.43333333333334</v>
      </c>
      <c r="X3" s="405">
        <v>97.233333333333334</v>
      </c>
      <c r="Y3" s="405">
        <v>92.966666666666654</v>
      </c>
      <c r="Z3" s="405">
        <v>93.466666666666654</v>
      </c>
      <c r="AA3" s="405">
        <v>90.59999999999998</v>
      </c>
      <c r="AB3" s="405">
        <v>86.2</v>
      </c>
      <c r="AC3" s="405">
        <v>85.333333333333329</v>
      </c>
      <c r="AD3" s="405">
        <v>88.3</v>
      </c>
      <c r="AE3" s="405">
        <v>87.933333333333323</v>
      </c>
      <c r="AF3" s="405">
        <v>92.466666666666654</v>
      </c>
      <c r="AG3" s="405">
        <v>96.933333333333337</v>
      </c>
      <c r="AH3" s="405">
        <v>99.633333333333326</v>
      </c>
      <c r="AI3" s="405">
        <v>100.36666666666667</v>
      </c>
      <c r="AJ3" s="405">
        <v>99.5</v>
      </c>
      <c r="AK3" s="405">
        <v>99.333333333333329</v>
      </c>
      <c r="AL3" s="405">
        <v>101</v>
      </c>
      <c r="AM3" s="405">
        <v>102.56666666666666</v>
      </c>
      <c r="AN3" s="405">
        <v>103.66666666666667</v>
      </c>
      <c r="AO3" s="405">
        <v>105.36666666666667</v>
      </c>
      <c r="AP3" s="405">
        <v>103.5</v>
      </c>
      <c r="AQ3" s="405">
        <v>103.5</v>
      </c>
      <c r="AR3" s="405">
        <v>103.56666666666666</v>
      </c>
      <c r="AS3" s="405">
        <v>105.93333333333334</v>
      </c>
      <c r="AT3" s="405">
        <v>106.8</v>
      </c>
      <c r="AU3" s="405">
        <v>108.73333333333333</v>
      </c>
      <c r="AV3" s="405">
        <v>111.36666666666667</v>
      </c>
      <c r="AW3" s="405">
        <v>113.66666666666667</v>
      </c>
      <c r="AX3" s="405">
        <v>113.2</v>
      </c>
      <c r="AY3" s="405">
        <v>111.83333333333333</v>
      </c>
      <c r="AZ3" s="405">
        <v>110.86666666666667</v>
      </c>
      <c r="BA3" s="405">
        <v>108.86666666666667</v>
      </c>
      <c r="BB3" s="405">
        <v>106.03333333333335</v>
      </c>
      <c r="BC3" s="405" t="e">
        <v>#N/A</v>
      </c>
    </row>
    <row r="4" spans="1:55" x14ac:dyDescent="0.25">
      <c r="A4" s="406" t="s">
        <v>483</v>
      </c>
      <c r="B4" s="407">
        <v>107.53333333333335</v>
      </c>
      <c r="C4" s="407">
        <v>114.56666666666666</v>
      </c>
      <c r="D4" s="407">
        <v>115.26666666666667</v>
      </c>
      <c r="E4" s="407">
        <v>118.03333333333332</v>
      </c>
      <c r="F4" s="407">
        <v>117.73333333333333</v>
      </c>
      <c r="G4" s="407">
        <v>118.93333333333334</v>
      </c>
      <c r="H4" s="407">
        <v>118.53333333333335</v>
      </c>
      <c r="I4" s="407">
        <v>111.03333333333335</v>
      </c>
      <c r="J4" s="407">
        <v>108.56666666666666</v>
      </c>
      <c r="K4" s="407">
        <v>102.46666666666668</v>
      </c>
      <c r="L4" s="407">
        <v>102.8</v>
      </c>
      <c r="M4" s="407">
        <v>86.733333333333334</v>
      </c>
      <c r="N4" s="407">
        <v>74.166666666666671</v>
      </c>
      <c r="O4" s="407">
        <v>67.133333333333326</v>
      </c>
      <c r="P4" s="407">
        <v>77.333333333333329</v>
      </c>
      <c r="Q4" s="407">
        <v>87.2</v>
      </c>
      <c r="R4" s="407">
        <v>95.466666666666654</v>
      </c>
      <c r="S4" s="407">
        <v>96.833333333333329</v>
      </c>
      <c r="T4" s="407">
        <v>98.866666666666674</v>
      </c>
      <c r="U4" s="407">
        <v>101.40000000000002</v>
      </c>
      <c r="V4" s="407">
        <v>103</v>
      </c>
      <c r="W4" s="407">
        <v>100.33333333333333</v>
      </c>
      <c r="X4" s="407">
        <v>94.166666666666671</v>
      </c>
      <c r="Y4" s="407">
        <v>94.266666666666666</v>
      </c>
      <c r="Z4" s="407">
        <v>95.833333333333329</v>
      </c>
      <c r="AA4" s="407">
        <v>97.533333333333346</v>
      </c>
      <c r="AB4" s="407">
        <v>91.966666666666654</v>
      </c>
      <c r="AC4" s="407">
        <v>85.7</v>
      </c>
      <c r="AD4" s="407">
        <v>87.2</v>
      </c>
      <c r="AE4" s="407">
        <v>87.366666666666674</v>
      </c>
      <c r="AF4" s="407">
        <v>88.166666666666671</v>
      </c>
      <c r="AG4" s="407">
        <v>93.600000000000009</v>
      </c>
      <c r="AH4" s="407">
        <v>94.766666666666666</v>
      </c>
      <c r="AI4" s="407">
        <v>99.933333333333337</v>
      </c>
      <c r="AJ4" s="407">
        <v>101.56666666666666</v>
      </c>
      <c r="AK4" s="407">
        <v>101.93333333333332</v>
      </c>
      <c r="AL4" s="407">
        <v>100.96666666666665</v>
      </c>
      <c r="AM4" s="407">
        <v>101.23333333333333</v>
      </c>
      <c r="AN4" s="407">
        <v>99.233333333333334</v>
      </c>
      <c r="AO4" s="407">
        <v>100.16666666666667</v>
      </c>
      <c r="AP4" s="407">
        <v>103.39999999999999</v>
      </c>
      <c r="AQ4" s="407">
        <v>98.899999999999991</v>
      </c>
      <c r="AR4" s="407">
        <v>102.5</v>
      </c>
      <c r="AS4" s="407">
        <v>103.03333333333335</v>
      </c>
      <c r="AT4" s="407">
        <v>104.60000000000001</v>
      </c>
      <c r="AU4" s="407">
        <v>101.36666666666667</v>
      </c>
      <c r="AV4" s="407">
        <v>104.06666666666666</v>
      </c>
      <c r="AW4" s="407">
        <v>103.5</v>
      </c>
      <c r="AX4" s="407">
        <v>103.16666666666667</v>
      </c>
      <c r="AY4" s="407">
        <v>102.10000000000001</v>
      </c>
      <c r="AZ4" s="407">
        <v>98.333333333333329</v>
      </c>
      <c r="BA4" s="407">
        <v>97.766666666666666</v>
      </c>
      <c r="BB4" s="407">
        <v>98.3</v>
      </c>
      <c r="BC4" s="407">
        <v>93.1</v>
      </c>
    </row>
    <row r="5" spans="1:55" x14ac:dyDescent="0.25">
      <c r="A5" s="408" t="s">
        <v>484</v>
      </c>
      <c r="B5" s="407">
        <v>-15.133333333333335</v>
      </c>
      <c r="C5" s="407">
        <v>-15.766666666666666</v>
      </c>
      <c r="D5" s="407">
        <v>-10.299999999999999</v>
      </c>
      <c r="E5" s="407">
        <v>-4.1333333333333329</v>
      </c>
      <c r="F5" s="407">
        <v>0.80000000000000016</v>
      </c>
      <c r="G5" s="407">
        <v>-0.3666666666666667</v>
      </c>
      <c r="H5" s="407">
        <v>-1.5666666666666667</v>
      </c>
      <c r="I5" s="407">
        <v>-7.4666666666666677</v>
      </c>
      <c r="J5" s="407">
        <v>-8.8333333333333339</v>
      </c>
      <c r="K5" s="407">
        <v>-12.9</v>
      </c>
      <c r="L5" s="407">
        <v>-12.1</v>
      </c>
      <c r="M5" s="407">
        <v>-15.866666666666667</v>
      </c>
      <c r="N5" s="407">
        <v>-28.399999999999995</v>
      </c>
      <c r="O5" s="407">
        <v>-32.06666666666667</v>
      </c>
      <c r="P5" s="407">
        <v>-27.966666666666669</v>
      </c>
      <c r="Q5" s="407">
        <v>-26.133333333333336</v>
      </c>
      <c r="R5" s="407">
        <v>-19.099999999999998</v>
      </c>
      <c r="S5" s="407">
        <v>-18.099999999999998</v>
      </c>
      <c r="T5" s="407">
        <v>-20.2</v>
      </c>
      <c r="U5" s="407">
        <v>-22.766666666666666</v>
      </c>
      <c r="V5" s="407">
        <v>-25.099999999999998</v>
      </c>
      <c r="W5" s="407">
        <v>-26.133333333333336</v>
      </c>
      <c r="X5" s="407">
        <v>-26.033333333333331</v>
      </c>
      <c r="Y5" s="407">
        <v>-32.666666666666664</v>
      </c>
      <c r="Z5" s="407">
        <v>-31.666666666666668</v>
      </c>
      <c r="AA5" s="407">
        <v>-24.533333333333331</v>
      </c>
      <c r="AB5" s="407">
        <v>-27.933333333333334</v>
      </c>
      <c r="AC5" s="407">
        <v>-30.233333333333331</v>
      </c>
      <c r="AD5" s="407">
        <v>-28</v>
      </c>
      <c r="AE5" s="407">
        <v>-28.266666666666666</v>
      </c>
      <c r="AF5" s="407">
        <v>-23.666666666666668</v>
      </c>
      <c r="AG5" s="407">
        <v>-18.733333333333334</v>
      </c>
      <c r="AH5" s="407">
        <v>-15.5</v>
      </c>
      <c r="AI5" s="407">
        <v>-13.866666666666665</v>
      </c>
      <c r="AJ5" s="407">
        <v>-14.733333333333334</v>
      </c>
      <c r="AK5" s="407">
        <v>-11.4</v>
      </c>
      <c r="AL5" s="407">
        <v>-9.5</v>
      </c>
      <c r="AM5" s="407">
        <v>-11.833333333333334</v>
      </c>
      <c r="AN5" s="407">
        <v>-13.366666666666667</v>
      </c>
      <c r="AO5" s="407">
        <v>-9.4333333333333318</v>
      </c>
      <c r="AP5" s="407">
        <v>-8.8000000000000007</v>
      </c>
      <c r="AQ5" s="407">
        <v>-9.7333333333333325</v>
      </c>
      <c r="AR5" s="407">
        <v>-9.6666666666666661</v>
      </c>
      <c r="AS5" s="407">
        <v>-7.2</v>
      </c>
      <c r="AT5" s="407">
        <v>-8.6333333333333329</v>
      </c>
      <c r="AU5" s="407">
        <v>-8.2666666666666675</v>
      </c>
      <c r="AV5" s="407">
        <v>-8.2666666666666675</v>
      </c>
      <c r="AW5" s="407">
        <v>-7.8</v>
      </c>
      <c r="AX5" s="407">
        <v>-7.833333333333333</v>
      </c>
      <c r="AY5" s="407">
        <v>-9.2333333333333343</v>
      </c>
      <c r="AZ5" s="407">
        <v>-7.8</v>
      </c>
      <c r="BA5" s="407">
        <v>-7.833333333333333</v>
      </c>
      <c r="BB5" s="407">
        <v>-8.9</v>
      </c>
      <c r="BC5" s="407">
        <v>-8.1</v>
      </c>
    </row>
    <row r="6" spans="1:55" s="411" customFormat="1" x14ac:dyDescent="0.25">
      <c r="A6" s="409" t="s">
        <v>485</v>
      </c>
      <c r="B6" s="410">
        <v>0.76666666666666672</v>
      </c>
      <c r="C6" s="410">
        <v>12.066666666666668</v>
      </c>
      <c r="D6" s="410">
        <v>11.6</v>
      </c>
      <c r="E6" s="410">
        <v>12.833333333333334</v>
      </c>
      <c r="F6" s="410">
        <v>17.333333333333332</v>
      </c>
      <c r="G6" s="410">
        <v>17.133333333333333</v>
      </c>
      <c r="H6" s="410">
        <v>13.6</v>
      </c>
      <c r="I6" s="410">
        <v>9.5</v>
      </c>
      <c r="J6" s="410">
        <v>4.8999999999999995</v>
      </c>
      <c r="K6" s="410">
        <v>-1.2333333333333334</v>
      </c>
      <c r="L6" s="410">
        <v>-0.73333333333333339</v>
      </c>
      <c r="M6" s="410">
        <v>-21.233333333333331</v>
      </c>
      <c r="N6" s="410">
        <v>-29.466666666666669</v>
      </c>
      <c r="O6" s="410">
        <v>-26.133333333333336</v>
      </c>
      <c r="P6" s="410">
        <v>-11.566666666666665</v>
      </c>
      <c r="Q6" s="410">
        <v>-3.6333333333333329</v>
      </c>
      <c r="R6" s="410">
        <v>-0.23333333333333309</v>
      </c>
      <c r="S6" s="410">
        <v>0.20000000000000004</v>
      </c>
      <c r="T6" s="410">
        <v>2.7000000000000006</v>
      </c>
      <c r="U6" s="410">
        <v>5.0666666666666664</v>
      </c>
      <c r="V6" s="410">
        <v>10.9</v>
      </c>
      <c r="W6" s="410">
        <v>2.3666666666666671</v>
      </c>
      <c r="X6" s="410">
        <v>-2.6</v>
      </c>
      <c r="Y6" s="410">
        <v>2</v>
      </c>
      <c r="Z6" s="410">
        <v>2.6333333333333333</v>
      </c>
      <c r="AA6" s="410">
        <v>4.5</v>
      </c>
      <c r="AB6" s="410">
        <v>-3.2333333333333329</v>
      </c>
      <c r="AC6" s="410">
        <v>-12.533333333333333</v>
      </c>
      <c r="AD6" s="410">
        <v>-9</v>
      </c>
      <c r="AE6" s="410">
        <v>-3.5</v>
      </c>
      <c r="AF6" s="410">
        <v>-4.3</v>
      </c>
      <c r="AG6" s="410">
        <v>0.49999999999999994</v>
      </c>
      <c r="AH6" s="410">
        <v>-1.3333333333333333</v>
      </c>
      <c r="AI6" s="410">
        <v>0.40000000000000008</v>
      </c>
      <c r="AJ6" s="410">
        <v>5.1333333333333337</v>
      </c>
      <c r="AK6" s="410">
        <v>4.2</v>
      </c>
      <c r="AL6" s="410">
        <v>4.1333333333333337</v>
      </c>
      <c r="AM6" s="410">
        <v>3.6333333333333333</v>
      </c>
      <c r="AN6" s="410">
        <v>1.2333333333333332</v>
      </c>
      <c r="AO6" s="410">
        <v>1.3000000000000003</v>
      </c>
      <c r="AP6" s="410">
        <v>9.2999999999999989</v>
      </c>
      <c r="AQ6" s="410">
        <v>2.8333333333333335</v>
      </c>
      <c r="AR6" s="410">
        <v>5.3000000000000007</v>
      </c>
      <c r="AS6" s="410">
        <v>2.3000000000000003</v>
      </c>
      <c r="AT6" s="410">
        <v>8.3666666666666654</v>
      </c>
      <c r="AU6" s="410">
        <v>0.43333333333333335</v>
      </c>
      <c r="AV6" s="410">
        <v>2.4333333333333331</v>
      </c>
      <c r="AW6" s="410">
        <v>5.9666666666666659</v>
      </c>
      <c r="AX6" s="410">
        <v>4.1333333333333329</v>
      </c>
      <c r="AY6" s="410">
        <v>3.2999999999999994</v>
      </c>
      <c r="AZ6" s="410">
        <v>1.3666666666666665</v>
      </c>
      <c r="BA6" s="410">
        <v>1.1333333333333335</v>
      </c>
      <c r="BB6" s="410">
        <v>-1.2</v>
      </c>
      <c r="BC6" s="410">
        <v>-9.6499999999999986</v>
      </c>
    </row>
    <row r="7" spans="1:55" x14ac:dyDescent="0.25">
      <c r="A7" s="412" t="s">
        <v>486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N7" s="406"/>
      <c r="O7" s="406"/>
    </row>
    <row r="8" spans="1:55" x14ac:dyDescent="0.25">
      <c r="A8" s="406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06"/>
      <c r="O8" s="406"/>
    </row>
    <row r="9" spans="1:55" x14ac:dyDescent="0.25">
      <c r="A9" s="406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13"/>
      <c r="N9" s="406"/>
      <c r="O9" s="406"/>
    </row>
    <row r="10" spans="1:55" x14ac:dyDescent="0.25"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06"/>
      <c r="O10" s="406"/>
    </row>
    <row r="11" spans="1:55" x14ac:dyDescent="0.25"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14"/>
      <c r="N11" s="414"/>
      <c r="O11" s="414"/>
      <c r="P11" s="414"/>
    </row>
    <row r="12" spans="1:55" x14ac:dyDescent="0.25"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14"/>
      <c r="N12" s="414" t="s">
        <v>487</v>
      </c>
      <c r="O12" s="414"/>
      <c r="P12" s="414" t="s">
        <v>487</v>
      </c>
    </row>
    <row r="13" spans="1:55" x14ac:dyDescent="0.25">
      <c r="M13" s="414"/>
      <c r="N13" s="414"/>
      <c r="O13" s="414"/>
      <c r="P13" s="414" t="s">
        <v>488</v>
      </c>
    </row>
    <row r="14" spans="1:55" x14ac:dyDescent="0.25">
      <c r="M14" s="414"/>
      <c r="N14" s="414" t="s">
        <v>489</v>
      </c>
      <c r="O14" s="414"/>
      <c r="P14" s="414" t="s">
        <v>489</v>
      </c>
    </row>
    <row r="15" spans="1:55" x14ac:dyDescent="0.25">
      <c r="M15" s="414"/>
      <c r="N15" s="414"/>
      <c r="O15" s="414"/>
      <c r="P15" s="414" t="s">
        <v>490</v>
      </c>
    </row>
    <row r="16" spans="1:55" x14ac:dyDescent="0.25">
      <c r="M16" s="414"/>
      <c r="N16" s="414"/>
      <c r="O16" s="414"/>
      <c r="P16" s="414"/>
    </row>
    <row r="17" spans="13:16" x14ac:dyDescent="0.25">
      <c r="M17" s="414"/>
      <c r="N17" s="414"/>
      <c r="O17" s="414"/>
      <c r="P17" s="414"/>
    </row>
    <row r="18" spans="13:16" x14ac:dyDescent="0.25">
      <c r="M18" s="414"/>
      <c r="N18" s="414"/>
      <c r="O18" s="414"/>
      <c r="P18" s="414"/>
    </row>
  </sheetData>
  <pageMargins left="0.7" right="0.7" top="0.75" bottom="0.75" header="0.3" footer="0.3"/>
  <pageSetup paperSize="9" scale="8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B807-93D9-484B-85B1-FBF7DC969589}">
  <dimension ref="A1:BO6"/>
  <sheetViews>
    <sheetView showGridLines="0" workbookViewId="0">
      <pane xSplit="1" ySplit="2" topLeftCell="B3" activePane="bottomRight" state="frozen"/>
      <selection activeCell="N38" sqref="N38"/>
      <selection pane="topRight" activeCell="N38" sqref="N38"/>
      <selection pane="bottomLeft" activeCell="N38" sqref="N38"/>
      <selection pane="bottomRight" activeCell="M32" sqref="M32"/>
    </sheetView>
  </sheetViews>
  <sheetFormatPr defaultRowHeight="15" x14ac:dyDescent="0.25"/>
  <cols>
    <col min="1" max="1" width="44.42578125" style="402" bestFit="1" customWidth="1"/>
    <col min="2" max="4" width="9.140625" style="402"/>
    <col min="5" max="11" width="9.140625" style="415"/>
    <col min="12" max="16384" width="9.140625" style="402"/>
  </cols>
  <sheetData>
    <row r="1" spans="1:67" x14ac:dyDescent="0.25">
      <c r="A1" s="401" t="s">
        <v>491</v>
      </c>
    </row>
    <row r="2" spans="1:67" x14ac:dyDescent="0.25">
      <c r="A2" s="403"/>
      <c r="B2" s="403" t="s">
        <v>492</v>
      </c>
      <c r="C2" s="403" t="s">
        <v>493</v>
      </c>
      <c r="D2" s="403" t="s">
        <v>494</v>
      </c>
      <c r="E2" s="403" t="s">
        <v>495</v>
      </c>
      <c r="F2" s="403" t="s">
        <v>496</v>
      </c>
      <c r="G2" s="403" t="s">
        <v>497</v>
      </c>
      <c r="H2" s="403" t="s">
        <v>498</v>
      </c>
      <c r="I2" s="403" t="s">
        <v>499</v>
      </c>
      <c r="J2" s="403" t="s">
        <v>500</v>
      </c>
      <c r="K2" s="403" t="s">
        <v>501</v>
      </c>
      <c r="L2" s="403" t="s">
        <v>502</v>
      </c>
      <c r="M2" s="403" t="s">
        <v>503</v>
      </c>
      <c r="N2" s="403" t="s">
        <v>428</v>
      </c>
      <c r="O2" s="403" t="s">
        <v>429</v>
      </c>
      <c r="P2" s="403" t="s">
        <v>430</v>
      </c>
      <c r="Q2" s="403" t="s">
        <v>431</v>
      </c>
      <c r="R2" s="403" t="s">
        <v>432</v>
      </c>
      <c r="S2" s="403" t="s">
        <v>433</v>
      </c>
      <c r="T2" s="403" t="s">
        <v>434</v>
      </c>
      <c r="U2" s="403" t="s">
        <v>435</v>
      </c>
      <c r="V2" s="403" t="s">
        <v>436</v>
      </c>
      <c r="W2" s="403" t="s">
        <v>437</v>
      </c>
      <c r="X2" s="403" t="s">
        <v>438</v>
      </c>
      <c r="Y2" s="403" t="s">
        <v>439</v>
      </c>
      <c r="Z2" s="403" t="s">
        <v>440</v>
      </c>
      <c r="AA2" s="403" t="s">
        <v>441</v>
      </c>
      <c r="AB2" s="403" t="s">
        <v>442</v>
      </c>
      <c r="AC2" s="403" t="s">
        <v>443</v>
      </c>
      <c r="AD2" s="403" t="s">
        <v>444</v>
      </c>
      <c r="AE2" s="403" t="s">
        <v>445</v>
      </c>
      <c r="AF2" s="403" t="s">
        <v>446</v>
      </c>
      <c r="AG2" s="403" t="s">
        <v>447</v>
      </c>
      <c r="AH2" s="403" t="s">
        <v>448</v>
      </c>
      <c r="AI2" s="403" t="s">
        <v>449</v>
      </c>
      <c r="AJ2" s="403" t="s">
        <v>450</v>
      </c>
      <c r="AK2" s="403" t="s">
        <v>451</v>
      </c>
      <c r="AL2" s="403" t="s">
        <v>452</v>
      </c>
      <c r="AM2" s="403" t="s">
        <v>453</v>
      </c>
      <c r="AN2" s="403" t="s">
        <v>454</v>
      </c>
      <c r="AO2" s="403" t="s">
        <v>455</v>
      </c>
      <c r="AP2" s="403" t="s">
        <v>456</v>
      </c>
      <c r="AQ2" s="403" t="s">
        <v>457</v>
      </c>
      <c r="AR2" s="403" t="s">
        <v>458</v>
      </c>
      <c r="AS2" s="403" t="s">
        <v>459</v>
      </c>
      <c r="AT2" s="403" t="s">
        <v>460</v>
      </c>
      <c r="AU2" s="403" t="s">
        <v>461</v>
      </c>
      <c r="AV2" s="403" t="s">
        <v>462</v>
      </c>
      <c r="AW2" s="403" t="s">
        <v>463</v>
      </c>
      <c r="AX2" s="403" t="s">
        <v>464</v>
      </c>
      <c r="AY2" s="403" t="s">
        <v>465</v>
      </c>
      <c r="AZ2" s="403" t="s">
        <v>466</v>
      </c>
      <c r="BA2" s="403" t="s">
        <v>467</v>
      </c>
      <c r="BB2" s="403" t="s">
        <v>468</v>
      </c>
      <c r="BC2" s="403" t="s">
        <v>469</v>
      </c>
      <c r="BD2" s="403" t="s">
        <v>470</v>
      </c>
      <c r="BE2" s="403" t="s">
        <v>471</v>
      </c>
      <c r="BF2" s="403" t="s">
        <v>472</v>
      </c>
      <c r="BG2" s="403" t="s">
        <v>473</v>
      </c>
      <c r="BH2" s="403" t="s">
        <v>474</v>
      </c>
      <c r="BI2" s="403" t="s">
        <v>475</v>
      </c>
      <c r="BJ2" s="403" t="s">
        <v>476</v>
      </c>
      <c r="BK2" s="403" t="s">
        <v>477</v>
      </c>
      <c r="BL2" s="403" t="s">
        <v>478</v>
      </c>
      <c r="BM2" s="403" t="s">
        <v>479</v>
      </c>
      <c r="BN2" s="403" t="s">
        <v>480</v>
      </c>
      <c r="BO2" s="403" t="s">
        <v>481</v>
      </c>
    </row>
    <row r="3" spans="1:67" x14ac:dyDescent="0.25">
      <c r="A3" s="404" t="s">
        <v>504</v>
      </c>
      <c r="B3" s="405">
        <v>23.026548248058813</v>
      </c>
      <c r="C3" s="405">
        <v>17.233635047199201</v>
      </c>
      <c r="D3" s="405">
        <v>20.797619507932438</v>
      </c>
      <c r="E3" s="405">
        <v>23.091225342554111</v>
      </c>
      <c r="F3" s="405">
        <v>23.525946445527936</v>
      </c>
      <c r="G3" s="405">
        <v>22.573160348783784</v>
      </c>
      <c r="H3" s="405">
        <v>21.815589902232443</v>
      </c>
      <c r="I3" s="405">
        <v>20.42969921071867</v>
      </c>
      <c r="J3" s="405">
        <v>18.840864933658523</v>
      </c>
      <c r="K3" s="405">
        <v>22.838112769459123</v>
      </c>
      <c r="L3" s="405">
        <v>20.521600841776777</v>
      </c>
      <c r="M3" s="405">
        <v>20.067485234694093</v>
      </c>
      <c r="N3" s="405">
        <v>15.648656122413556</v>
      </c>
      <c r="O3" s="405">
        <v>17.371073159996897</v>
      </c>
      <c r="P3" s="405">
        <v>14.248065557274487</v>
      </c>
      <c r="Q3" s="405">
        <v>13.532081486535475</v>
      </c>
      <c r="R3" s="405">
        <v>14.091684639700141</v>
      </c>
      <c r="S3" s="405">
        <v>11.399295546313867</v>
      </c>
      <c r="T3" s="405">
        <v>11.673952976934647</v>
      </c>
      <c r="U3" s="405">
        <v>10.580508472443448</v>
      </c>
      <c r="V3" s="405">
        <v>12.989488845390264</v>
      </c>
      <c r="W3" s="405">
        <v>13.973178446310284</v>
      </c>
      <c r="X3" s="405">
        <v>12.72211715512754</v>
      </c>
      <c r="Y3" s="405">
        <v>19.030637015927393</v>
      </c>
      <c r="Z3" s="405">
        <v>30.294547031382972</v>
      </c>
      <c r="AA3" s="405">
        <v>37.85653021608826</v>
      </c>
      <c r="AB3" s="405">
        <v>42.575460559177294</v>
      </c>
      <c r="AC3" s="405">
        <v>35.605294352247121</v>
      </c>
      <c r="AD3" s="405">
        <v>34.312431106581812</v>
      </c>
      <c r="AE3" s="405">
        <v>30.187813014576054</v>
      </c>
      <c r="AF3" s="405">
        <v>33.133639231708564</v>
      </c>
      <c r="AG3" s="405">
        <v>28.7225243447214</v>
      </c>
      <c r="AH3" s="405">
        <v>27.868797295985537</v>
      </c>
      <c r="AI3" s="405">
        <v>27.448288288091</v>
      </c>
      <c r="AJ3" s="405">
        <v>29.652864612058057</v>
      </c>
      <c r="AK3" s="405">
        <v>30.970102376530345</v>
      </c>
      <c r="AL3" s="405">
        <v>29.503225204862147</v>
      </c>
      <c r="AM3" s="405">
        <v>28.161885352214721</v>
      </c>
      <c r="AN3" s="405">
        <v>26.021146522965051</v>
      </c>
      <c r="AO3" s="405">
        <v>38.006756086943255</v>
      </c>
      <c r="AP3" s="405">
        <v>35.311285115887614</v>
      </c>
      <c r="AQ3" s="405">
        <v>37.286637845858493</v>
      </c>
      <c r="AR3" s="405">
        <v>31.196686253640639</v>
      </c>
      <c r="AS3" s="405">
        <v>37.837681160811194</v>
      </c>
      <c r="AT3" s="405">
        <v>38.723369463827751</v>
      </c>
      <c r="AU3" s="405">
        <v>37.696850719892872</v>
      </c>
      <c r="AV3" s="405">
        <v>36.770256542635835</v>
      </c>
      <c r="AW3" s="405">
        <v>33.7371227246662</v>
      </c>
      <c r="AX3" s="405">
        <v>34.481538234745592</v>
      </c>
      <c r="AY3" s="405">
        <v>33.098709558628094</v>
      </c>
      <c r="AZ3" s="405">
        <v>32.534000290163753</v>
      </c>
      <c r="BA3" s="405">
        <v>30.225064379555103</v>
      </c>
      <c r="BB3" s="405">
        <v>30.504608533143855</v>
      </c>
      <c r="BC3" s="405">
        <v>29.564947029452323</v>
      </c>
      <c r="BD3" s="405">
        <v>29.30169152914252</v>
      </c>
      <c r="BE3" s="405">
        <v>27.495461397597662</v>
      </c>
      <c r="BF3" s="405">
        <v>26.621302812332683</v>
      </c>
      <c r="BG3" s="405">
        <v>26.35832105615372</v>
      </c>
      <c r="BH3" s="405">
        <v>25.681118422170165</v>
      </c>
      <c r="BI3" s="405">
        <v>24.826611995532232</v>
      </c>
      <c r="BJ3" s="405">
        <v>24.07311425951324</v>
      </c>
      <c r="BK3" s="405">
        <v>22.978238160108361</v>
      </c>
      <c r="BL3" s="405">
        <v>22.041060879804991</v>
      </c>
      <c r="BM3" s="405">
        <v>23.063985235344891</v>
      </c>
      <c r="BN3" s="405">
        <v>22.23927696068289</v>
      </c>
      <c r="BO3" s="405">
        <v>24.005681115119522</v>
      </c>
    </row>
    <row r="4" spans="1:67" x14ac:dyDescent="0.25">
      <c r="A4" s="406" t="s">
        <v>505</v>
      </c>
      <c r="B4" s="407">
        <v>2.1667622009899388</v>
      </c>
      <c r="C4" s="407">
        <v>1.9685694592109566</v>
      </c>
      <c r="D4" s="407">
        <v>1.4626285146350617</v>
      </c>
      <c r="E4" s="407">
        <v>1.9883130832064428</v>
      </c>
      <c r="F4" s="407">
        <v>1.2074285236068292</v>
      </c>
      <c r="G4" s="407">
        <v>1.2661816302557347</v>
      </c>
      <c r="H4" s="407">
        <v>1.7823575746990006</v>
      </c>
      <c r="I4" s="407">
        <v>1.7357561411154228</v>
      </c>
      <c r="J4" s="407">
        <v>2.2977363600598237</v>
      </c>
      <c r="K4" s="407">
        <v>2.29221269498407</v>
      </c>
      <c r="L4" s="407">
        <v>2.6438859372178207</v>
      </c>
      <c r="M4" s="407">
        <v>2.177213231028519</v>
      </c>
      <c r="N4" s="407">
        <v>2.8082827464867099</v>
      </c>
      <c r="O4" s="407">
        <v>3.0848168369598374</v>
      </c>
      <c r="P4" s="407">
        <v>4.5390188473413664</v>
      </c>
      <c r="Q4" s="407">
        <v>5.3368583310602684</v>
      </c>
      <c r="R4" s="407">
        <v>7.2693038023336243</v>
      </c>
      <c r="S4" s="407">
        <v>6.8552230626893795</v>
      </c>
      <c r="T4" s="407">
        <v>11.21433061016312</v>
      </c>
      <c r="U4" s="407">
        <v>10.224474132765586</v>
      </c>
      <c r="V4" s="407">
        <v>12.187999416046864</v>
      </c>
      <c r="W4" s="407">
        <v>11.167232925429106</v>
      </c>
      <c r="X4" s="407">
        <v>11.49160564107906</v>
      </c>
      <c r="Y4" s="407">
        <v>7.8853950662033085</v>
      </c>
      <c r="Z4" s="407">
        <v>3.3876631133074753</v>
      </c>
      <c r="AA4" s="407">
        <v>3.4545854265609943</v>
      </c>
      <c r="AB4" s="407">
        <v>0.86200576302957721</v>
      </c>
      <c r="AC4" s="407">
        <v>1.7925111195740167</v>
      </c>
      <c r="AD4" s="407">
        <v>1.8849817695162325</v>
      </c>
      <c r="AE4" s="407">
        <v>2.514882185384709</v>
      </c>
      <c r="AF4" s="407">
        <v>2.089131944392618</v>
      </c>
      <c r="AG4" s="407">
        <v>3.2236396877782267</v>
      </c>
      <c r="AH4" s="407">
        <v>2.9656040507004269</v>
      </c>
      <c r="AI4" s="407">
        <v>2.887154896629947</v>
      </c>
      <c r="AJ4" s="407">
        <v>2.5535595703292788</v>
      </c>
      <c r="AK4" s="407">
        <v>3.1490089709884392</v>
      </c>
      <c r="AL4" s="407">
        <v>3.8346886513511844</v>
      </c>
      <c r="AM4" s="407">
        <v>3.037119116221684</v>
      </c>
      <c r="AN4" s="407">
        <v>2.0738394586352489</v>
      </c>
      <c r="AO4" s="407">
        <v>1.6917212778439898</v>
      </c>
      <c r="AP4" s="407">
        <v>2.6381643195830695</v>
      </c>
      <c r="AQ4" s="407">
        <v>2.4474083842447336</v>
      </c>
      <c r="AR4" s="407">
        <v>2.0164361262941233</v>
      </c>
      <c r="AS4" s="407">
        <v>4.002015997231779</v>
      </c>
      <c r="AT4" s="407">
        <v>3.6306778208013473</v>
      </c>
      <c r="AU4" s="407">
        <v>4.2953751246682552</v>
      </c>
      <c r="AV4" s="407">
        <v>4.7367400999672675</v>
      </c>
      <c r="AW4" s="407">
        <v>4.7274024675580533</v>
      </c>
      <c r="AX4" s="407">
        <v>4.9053949265178041</v>
      </c>
      <c r="AY4" s="407">
        <v>6.0889321350704657</v>
      </c>
      <c r="AZ4" s="407">
        <v>7.2825852536623668</v>
      </c>
      <c r="BA4" s="407">
        <v>8.5993158514740902</v>
      </c>
      <c r="BB4" s="407">
        <v>7.3406474120409539</v>
      </c>
      <c r="BC4" s="407">
        <v>8.8861928792464617</v>
      </c>
      <c r="BD4" s="407">
        <v>10.490132565205379</v>
      </c>
      <c r="BE4" s="407">
        <v>11.302269746570877</v>
      </c>
      <c r="BF4" s="407">
        <v>12.822291098241386</v>
      </c>
      <c r="BG4" s="407">
        <v>14.211820858224907</v>
      </c>
      <c r="BH4" s="407">
        <v>15.83399965615134</v>
      </c>
      <c r="BI4" s="407">
        <v>16.863851270078936</v>
      </c>
      <c r="BJ4" s="407">
        <v>18.241409240625526</v>
      </c>
      <c r="BK4" s="407">
        <v>18.273803607346267</v>
      </c>
      <c r="BL4" s="407">
        <v>18.613135148544725</v>
      </c>
      <c r="BM4" s="407">
        <v>19.222973034747405</v>
      </c>
      <c r="BN4" s="407">
        <v>19.026163720672251</v>
      </c>
      <c r="BO4" s="407">
        <v>16.445861975436173</v>
      </c>
    </row>
    <row r="5" spans="1:67" x14ac:dyDescent="0.25">
      <c r="A5" s="409" t="s">
        <v>506</v>
      </c>
      <c r="B5" s="410">
        <v>81.400000000000006</v>
      </c>
      <c r="C5" s="410">
        <v>80.8</v>
      </c>
      <c r="D5" s="410">
        <v>80.599999999999994</v>
      </c>
      <c r="E5" s="410">
        <v>84.3</v>
      </c>
      <c r="F5" s="410">
        <v>85.6</v>
      </c>
      <c r="G5" s="410">
        <v>80.7</v>
      </c>
      <c r="H5" s="410">
        <v>81.8</v>
      </c>
      <c r="I5" s="410">
        <v>83.6</v>
      </c>
      <c r="J5" s="410">
        <v>82</v>
      </c>
      <c r="K5" s="410">
        <v>83.2</v>
      </c>
      <c r="L5" s="410">
        <v>81.7</v>
      </c>
      <c r="M5" s="410">
        <v>83</v>
      </c>
      <c r="N5" s="410">
        <v>84.1</v>
      </c>
      <c r="O5" s="410">
        <v>83.9</v>
      </c>
      <c r="P5" s="410">
        <v>86.5</v>
      </c>
      <c r="Q5" s="410">
        <v>84.4</v>
      </c>
      <c r="R5" s="410">
        <v>88.6</v>
      </c>
      <c r="S5" s="410">
        <v>87</v>
      </c>
      <c r="T5" s="410">
        <v>84.3</v>
      </c>
      <c r="U5" s="410">
        <v>86.8</v>
      </c>
      <c r="V5" s="410">
        <v>84.8</v>
      </c>
      <c r="W5" s="410">
        <v>85.2</v>
      </c>
      <c r="X5" s="410">
        <v>83.3</v>
      </c>
      <c r="Y5" s="410">
        <v>80.599999999999994</v>
      </c>
      <c r="Z5" s="410">
        <v>69.5</v>
      </c>
      <c r="AA5" s="410">
        <v>66</v>
      </c>
      <c r="AB5" s="410">
        <v>64.900000000000006</v>
      </c>
      <c r="AC5" s="410">
        <v>69.5</v>
      </c>
      <c r="AD5" s="410">
        <v>74</v>
      </c>
      <c r="AE5" s="410">
        <v>72.8</v>
      </c>
      <c r="AF5" s="410">
        <v>74.400000000000006</v>
      </c>
      <c r="AG5" s="410">
        <v>81.7</v>
      </c>
      <c r="AH5" s="410">
        <v>83.1</v>
      </c>
      <c r="AI5" s="410">
        <v>79.5</v>
      </c>
      <c r="AJ5" s="410">
        <v>77.3</v>
      </c>
      <c r="AK5" s="410">
        <v>75.2</v>
      </c>
      <c r="AL5" s="410">
        <v>76.8</v>
      </c>
      <c r="AM5" s="410">
        <v>78.599999999999994</v>
      </c>
      <c r="AN5" s="410">
        <v>79.3</v>
      </c>
      <c r="AO5" s="410">
        <v>75.599999999999994</v>
      </c>
      <c r="AP5" s="410">
        <v>75.400000000000006</v>
      </c>
      <c r="AQ5" s="410">
        <v>82</v>
      </c>
      <c r="AR5" s="410">
        <v>74.2</v>
      </c>
      <c r="AS5" s="410">
        <v>76.7</v>
      </c>
      <c r="AT5" s="410">
        <v>79.2</v>
      </c>
      <c r="AU5" s="410">
        <v>79.099999999999994</v>
      </c>
      <c r="AV5" s="410">
        <v>83.2</v>
      </c>
      <c r="AW5" s="410">
        <v>81.099999999999994</v>
      </c>
      <c r="AX5" s="410">
        <v>81</v>
      </c>
      <c r="AY5" s="410">
        <v>79.099999999999994</v>
      </c>
      <c r="AZ5" s="410">
        <v>86.2</v>
      </c>
      <c r="BA5" s="410">
        <v>83.4</v>
      </c>
      <c r="BB5" s="410">
        <v>85.4</v>
      </c>
      <c r="BC5" s="410">
        <v>83</v>
      </c>
      <c r="BD5" s="410">
        <v>84.3</v>
      </c>
      <c r="BE5" s="410">
        <v>85.4</v>
      </c>
      <c r="BF5" s="410">
        <v>87.1</v>
      </c>
      <c r="BG5" s="410">
        <v>86.5</v>
      </c>
      <c r="BH5" s="410">
        <v>84.4</v>
      </c>
      <c r="BI5" s="410">
        <v>83</v>
      </c>
      <c r="BJ5" s="410">
        <v>83.7</v>
      </c>
      <c r="BK5" s="410">
        <v>86.3</v>
      </c>
      <c r="BL5" s="410">
        <v>84</v>
      </c>
      <c r="BM5" s="410">
        <v>87.6</v>
      </c>
      <c r="BN5" s="410">
        <v>88.2</v>
      </c>
      <c r="BO5" s="410">
        <v>89.1</v>
      </c>
    </row>
    <row r="6" spans="1:67" x14ac:dyDescent="0.25">
      <c r="A6" s="412" t="s">
        <v>486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7F47-CDA5-4467-89E3-0F73965637E1}">
  <dimension ref="A1:O8"/>
  <sheetViews>
    <sheetView showGridLines="0" workbookViewId="0">
      <selection activeCell="I2" sqref="I2"/>
    </sheetView>
  </sheetViews>
  <sheetFormatPr defaultRowHeight="12.75" x14ac:dyDescent="0.2"/>
  <cols>
    <col min="1" max="1" width="26.140625" style="400" bestFit="1" customWidth="1"/>
    <col min="2" max="3" width="9.28515625" style="400" customWidth="1"/>
    <col min="4" max="6" width="9.140625" style="400"/>
    <col min="7" max="13" width="9.140625" style="418"/>
    <col min="14" max="259" width="9.140625" style="400"/>
    <col min="260" max="260" width="21.140625" style="400" customWidth="1"/>
    <col min="261" max="262" width="9.28515625" style="400" customWidth="1"/>
    <col min="263" max="515" width="9.140625" style="400"/>
    <col min="516" max="516" width="21.140625" style="400" customWidth="1"/>
    <col min="517" max="518" width="9.28515625" style="400" customWidth="1"/>
    <col min="519" max="771" width="9.140625" style="400"/>
    <col min="772" max="772" width="21.140625" style="400" customWidth="1"/>
    <col min="773" max="774" width="9.28515625" style="400" customWidth="1"/>
    <col min="775" max="1027" width="9.140625" style="400"/>
    <col min="1028" max="1028" width="21.140625" style="400" customWidth="1"/>
    <col min="1029" max="1030" width="9.28515625" style="400" customWidth="1"/>
    <col min="1031" max="1283" width="9.140625" style="400"/>
    <col min="1284" max="1284" width="21.140625" style="400" customWidth="1"/>
    <col min="1285" max="1286" width="9.28515625" style="400" customWidth="1"/>
    <col min="1287" max="1539" width="9.140625" style="400"/>
    <col min="1540" max="1540" width="21.140625" style="400" customWidth="1"/>
    <col min="1541" max="1542" width="9.28515625" style="400" customWidth="1"/>
    <col min="1543" max="1795" width="9.140625" style="400"/>
    <col min="1796" max="1796" width="21.140625" style="400" customWidth="1"/>
    <col min="1797" max="1798" width="9.28515625" style="400" customWidth="1"/>
    <col min="1799" max="2051" width="9.140625" style="400"/>
    <col min="2052" max="2052" width="21.140625" style="400" customWidth="1"/>
    <col min="2053" max="2054" width="9.28515625" style="400" customWidth="1"/>
    <col min="2055" max="2307" width="9.140625" style="400"/>
    <col min="2308" max="2308" width="21.140625" style="400" customWidth="1"/>
    <col min="2309" max="2310" width="9.28515625" style="400" customWidth="1"/>
    <col min="2311" max="2563" width="9.140625" style="400"/>
    <col min="2564" max="2564" width="21.140625" style="400" customWidth="1"/>
    <col min="2565" max="2566" width="9.28515625" style="400" customWidth="1"/>
    <col min="2567" max="2819" width="9.140625" style="400"/>
    <col min="2820" max="2820" width="21.140625" style="400" customWidth="1"/>
    <col min="2821" max="2822" width="9.28515625" style="400" customWidth="1"/>
    <col min="2823" max="3075" width="9.140625" style="400"/>
    <col min="3076" max="3076" width="21.140625" style="400" customWidth="1"/>
    <col min="3077" max="3078" width="9.28515625" style="400" customWidth="1"/>
    <col min="3079" max="3331" width="9.140625" style="400"/>
    <col min="3332" max="3332" width="21.140625" style="400" customWidth="1"/>
    <col min="3333" max="3334" width="9.28515625" style="400" customWidth="1"/>
    <col min="3335" max="3587" width="9.140625" style="400"/>
    <col min="3588" max="3588" width="21.140625" style="400" customWidth="1"/>
    <col min="3589" max="3590" width="9.28515625" style="400" customWidth="1"/>
    <col min="3591" max="3843" width="9.140625" style="400"/>
    <col min="3844" max="3844" width="21.140625" style="400" customWidth="1"/>
    <col min="3845" max="3846" width="9.28515625" style="400" customWidth="1"/>
    <col min="3847" max="4099" width="9.140625" style="400"/>
    <col min="4100" max="4100" width="21.140625" style="400" customWidth="1"/>
    <col min="4101" max="4102" width="9.28515625" style="400" customWidth="1"/>
    <col min="4103" max="4355" width="9.140625" style="400"/>
    <col min="4356" max="4356" width="21.140625" style="400" customWidth="1"/>
    <col min="4357" max="4358" width="9.28515625" style="400" customWidth="1"/>
    <col min="4359" max="4611" width="9.140625" style="400"/>
    <col min="4612" max="4612" width="21.140625" style="400" customWidth="1"/>
    <col min="4613" max="4614" width="9.28515625" style="400" customWidth="1"/>
    <col min="4615" max="4867" width="9.140625" style="400"/>
    <col min="4868" max="4868" width="21.140625" style="400" customWidth="1"/>
    <col min="4869" max="4870" width="9.28515625" style="400" customWidth="1"/>
    <col min="4871" max="5123" width="9.140625" style="400"/>
    <col min="5124" max="5124" width="21.140625" style="400" customWidth="1"/>
    <col min="5125" max="5126" width="9.28515625" style="400" customWidth="1"/>
    <col min="5127" max="5379" width="9.140625" style="400"/>
    <col min="5380" max="5380" width="21.140625" style="400" customWidth="1"/>
    <col min="5381" max="5382" width="9.28515625" style="400" customWidth="1"/>
    <col min="5383" max="5635" width="9.140625" style="400"/>
    <col min="5636" max="5636" width="21.140625" style="400" customWidth="1"/>
    <col min="5637" max="5638" width="9.28515625" style="400" customWidth="1"/>
    <col min="5639" max="5891" width="9.140625" style="400"/>
    <col min="5892" max="5892" width="21.140625" style="400" customWidth="1"/>
    <col min="5893" max="5894" width="9.28515625" style="400" customWidth="1"/>
    <col min="5895" max="6147" width="9.140625" style="400"/>
    <col min="6148" max="6148" width="21.140625" style="400" customWidth="1"/>
    <col min="6149" max="6150" width="9.28515625" style="400" customWidth="1"/>
    <col min="6151" max="6403" width="9.140625" style="400"/>
    <col min="6404" max="6404" width="21.140625" style="400" customWidth="1"/>
    <col min="6405" max="6406" width="9.28515625" style="400" customWidth="1"/>
    <col min="6407" max="6659" width="9.140625" style="400"/>
    <col min="6660" max="6660" width="21.140625" style="400" customWidth="1"/>
    <col min="6661" max="6662" width="9.28515625" style="400" customWidth="1"/>
    <col min="6663" max="6915" width="9.140625" style="400"/>
    <col min="6916" max="6916" width="21.140625" style="400" customWidth="1"/>
    <col min="6917" max="6918" width="9.28515625" style="400" customWidth="1"/>
    <col min="6919" max="7171" width="9.140625" style="400"/>
    <col min="7172" max="7172" width="21.140625" style="400" customWidth="1"/>
    <col min="7173" max="7174" width="9.28515625" style="400" customWidth="1"/>
    <col min="7175" max="7427" width="9.140625" style="400"/>
    <col min="7428" max="7428" width="21.140625" style="400" customWidth="1"/>
    <col min="7429" max="7430" width="9.28515625" style="400" customWidth="1"/>
    <col min="7431" max="7683" width="9.140625" style="400"/>
    <col min="7684" max="7684" width="21.140625" style="400" customWidth="1"/>
    <col min="7685" max="7686" width="9.28515625" style="400" customWidth="1"/>
    <col min="7687" max="7939" width="9.140625" style="400"/>
    <col min="7940" max="7940" width="21.140625" style="400" customWidth="1"/>
    <col min="7941" max="7942" width="9.28515625" style="400" customWidth="1"/>
    <col min="7943" max="8195" width="9.140625" style="400"/>
    <col min="8196" max="8196" width="21.140625" style="400" customWidth="1"/>
    <col min="8197" max="8198" width="9.28515625" style="400" customWidth="1"/>
    <col min="8199" max="8451" width="9.140625" style="400"/>
    <col min="8452" max="8452" width="21.140625" style="400" customWidth="1"/>
    <col min="8453" max="8454" width="9.28515625" style="400" customWidth="1"/>
    <col min="8455" max="8707" width="9.140625" style="400"/>
    <col min="8708" max="8708" width="21.140625" style="400" customWidth="1"/>
    <col min="8709" max="8710" width="9.28515625" style="400" customWidth="1"/>
    <col min="8711" max="8963" width="9.140625" style="400"/>
    <col min="8964" max="8964" width="21.140625" style="400" customWidth="1"/>
    <col min="8965" max="8966" width="9.28515625" style="400" customWidth="1"/>
    <col min="8967" max="9219" width="9.140625" style="400"/>
    <col min="9220" max="9220" width="21.140625" style="400" customWidth="1"/>
    <col min="9221" max="9222" width="9.28515625" style="400" customWidth="1"/>
    <col min="9223" max="9475" width="9.140625" style="400"/>
    <col min="9476" max="9476" width="21.140625" style="400" customWidth="1"/>
    <col min="9477" max="9478" width="9.28515625" style="400" customWidth="1"/>
    <col min="9479" max="9731" width="9.140625" style="400"/>
    <col min="9732" max="9732" width="21.140625" style="400" customWidth="1"/>
    <col min="9733" max="9734" width="9.28515625" style="400" customWidth="1"/>
    <col min="9735" max="9987" width="9.140625" style="400"/>
    <col min="9988" max="9988" width="21.140625" style="400" customWidth="1"/>
    <col min="9989" max="9990" width="9.28515625" style="400" customWidth="1"/>
    <col min="9991" max="10243" width="9.140625" style="400"/>
    <col min="10244" max="10244" width="21.140625" style="400" customWidth="1"/>
    <col min="10245" max="10246" width="9.28515625" style="400" customWidth="1"/>
    <col min="10247" max="10499" width="9.140625" style="400"/>
    <col min="10500" max="10500" width="21.140625" style="400" customWidth="1"/>
    <col min="10501" max="10502" width="9.28515625" style="400" customWidth="1"/>
    <col min="10503" max="10755" width="9.140625" style="400"/>
    <col min="10756" max="10756" width="21.140625" style="400" customWidth="1"/>
    <col min="10757" max="10758" width="9.28515625" style="400" customWidth="1"/>
    <col min="10759" max="11011" width="9.140625" style="400"/>
    <col min="11012" max="11012" width="21.140625" style="400" customWidth="1"/>
    <col min="11013" max="11014" width="9.28515625" style="400" customWidth="1"/>
    <col min="11015" max="11267" width="9.140625" style="400"/>
    <col min="11268" max="11268" width="21.140625" style="400" customWidth="1"/>
    <col min="11269" max="11270" width="9.28515625" style="400" customWidth="1"/>
    <col min="11271" max="11523" width="9.140625" style="400"/>
    <col min="11524" max="11524" width="21.140625" style="400" customWidth="1"/>
    <col min="11525" max="11526" width="9.28515625" style="400" customWidth="1"/>
    <col min="11527" max="11779" width="9.140625" style="400"/>
    <col min="11780" max="11780" width="21.140625" style="400" customWidth="1"/>
    <col min="11781" max="11782" width="9.28515625" style="400" customWidth="1"/>
    <col min="11783" max="12035" width="9.140625" style="400"/>
    <col min="12036" max="12036" width="21.140625" style="400" customWidth="1"/>
    <col min="12037" max="12038" width="9.28515625" style="400" customWidth="1"/>
    <col min="12039" max="12291" width="9.140625" style="400"/>
    <col min="12292" max="12292" width="21.140625" style="400" customWidth="1"/>
    <col min="12293" max="12294" width="9.28515625" style="400" customWidth="1"/>
    <col min="12295" max="12547" width="9.140625" style="400"/>
    <col min="12548" max="12548" width="21.140625" style="400" customWidth="1"/>
    <col min="12549" max="12550" width="9.28515625" style="400" customWidth="1"/>
    <col min="12551" max="12803" width="9.140625" style="400"/>
    <col min="12804" max="12804" width="21.140625" style="400" customWidth="1"/>
    <col min="12805" max="12806" width="9.28515625" style="400" customWidth="1"/>
    <col min="12807" max="13059" width="9.140625" style="400"/>
    <col min="13060" max="13060" width="21.140625" style="400" customWidth="1"/>
    <col min="13061" max="13062" width="9.28515625" style="400" customWidth="1"/>
    <col min="13063" max="13315" width="9.140625" style="400"/>
    <col min="13316" max="13316" width="21.140625" style="400" customWidth="1"/>
    <col min="13317" max="13318" width="9.28515625" style="400" customWidth="1"/>
    <col min="13319" max="13571" width="9.140625" style="400"/>
    <col min="13572" max="13572" width="21.140625" style="400" customWidth="1"/>
    <col min="13573" max="13574" width="9.28515625" style="400" customWidth="1"/>
    <col min="13575" max="13827" width="9.140625" style="400"/>
    <col min="13828" max="13828" width="21.140625" style="400" customWidth="1"/>
    <col min="13829" max="13830" width="9.28515625" style="400" customWidth="1"/>
    <col min="13831" max="14083" width="9.140625" style="400"/>
    <col min="14084" max="14084" width="21.140625" style="400" customWidth="1"/>
    <col min="14085" max="14086" width="9.28515625" style="400" customWidth="1"/>
    <col min="14087" max="14339" width="9.140625" style="400"/>
    <col min="14340" max="14340" width="21.140625" style="400" customWidth="1"/>
    <col min="14341" max="14342" width="9.28515625" style="400" customWidth="1"/>
    <col min="14343" max="14595" width="9.140625" style="400"/>
    <col min="14596" max="14596" width="21.140625" style="400" customWidth="1"/>
    <col min="14597" max="14598" width="9.28515625" style="400" customWidth="1"/>
    <col min="14599" max="14851" width="9.140625" style="400"/>
    <col min="14852" max="14852" width="21.140625" style="400" customWidth="1"/>
    <col min="14853" max="14854" width="9.28515625" style="400" customWidth="1"/>
    <col min="14855" max="15107" width="9.140625" style="400"/>
    <col min="15108" max="15108" width="21.140625" style="400" customWidth="1"/>
    <col min="15109" max="15110" width="9.28515625" style="400" customWidth="1"/>
    <col min="15111" max="15363" width="9.140625" style="400"/>
    <col min="15364" max="15364" width="21.140625" style="400" customWidth="1"/>
    <col min="15365" max="15366" width="9.28515625" style="400" customWidth="1"/>
    <col min="15367" max="15619" width="9.140625" style="400"/>
    <col min="15620" max="15620" width="21.140625" style="400" customWidth="1"/>
    <col min="15621" max="15622" width="9.28515625" style="400" customWidth="1"/>
    <col min="15623" max="15875" width="9.140625" style="400"/>
    <col min="15876" max="15876" width="21.140625" style="400" customWidth="1"/>
    <col min="15877" max="15878" width="9.28515625" style="400" customWidth="1"/>
    <col min="15879" max="16131" width="9.140625" style="400"/>
    <col min="16132" max="16132" width="21.140625" style="400" customWidth="1"/>
    <col min="16133" max="16134" width="9.28515625" style="400" customWidth="1"/>
    <col min="16135" max="16384" width="9.140625" style="400"/>
  </cols>
  <sheetData>
    <row r="1" spans="1:15" ht="15" x14ac:dyDescent="0.25">
      <c r="A1" s="676" t="s">
        <v>507</v>
      </c>
      <c r="B1" s="676"/>
      <c r="C1" s="676"/>
      <c r="D1" s="676"/>
      <c r="E1" s="676"/>
      <c r="F1" s="676"/>
      <c r="G1" s="416"/>
      <c r="H1" s="416"/>
      <c r="I1" s="416"/>
      <c r="J1" s="416"/>
      <c r="K1" s="416"/>
      <c r="L1" s="416"/>
      <c r="M1" s="416"/>
      <c r="N1" s="416"/>
      <c r="O1" s="416"/>
    </row>
    <row r="2" spans="1:15" x14ac:dyDescent="0.2">
      <c r="A2" s="392" t="s">
        <v>417</v>
      </c>
      <c r="B2" s="392">
        <v>2016</v>
      </c>
      <c r="C2" s="392">
        <v>2017</v>
      </c>
      <c r="D2" s="392">
        <v>2018</v>
      </c>
      <c r="E2" s="392">
        <v>2019</v>
      </c>
      <c r="F2" s="392">
        <v>2020</v>
      </c>
      <c r="G2" s="417"/>
      <c r="H2" s="417"/>
      <c r="I2" s="417"/>
      <c r="J2" s="417"/>
      <c r="K2" s="417"/>
    </row>
    <row r="3" spans="1:15" x14ac:dyDescent="0.2">
      <c r="A3" s="393" t="s">
        <v>508</v>
      </c>
      <c r="B3" s="394">
        <v>-0.15878338211967802</v>
      </c>
      <c r="C3" s="395">
        <v>6.8036993172934546E-2</v>
      </c>
      <c r="D3" s="394">
        <v>0.88169474102572576</v>
      </c>
      <c r="E3" s="394">
        <v>1.1342928526310221</v>
      </c>
      <c r="F3" s="394">
        <v>1.095861562500706</v>
      </c>
      <c r="G3" s="419"/>
      <c r="H3" s="419"/>
      <c r="I3" s="419"/>
    </row>
    <row r="4" spans="1:15" x14ac:dyDescent="0.2">
      <c r="A4" s="393" t="s">
        <v>509</v>
      </c>
      <c r="B4" s="394">
        <v>-0.94717419319999996</v>
      </c>
      <c r="C4" s="395">
        <v>-0.36948802749999998</v>
      </c>
      <c r="D4" s="394">
        <v>0.35327597370000002</v>
      </c>
      <c r="E4" s="394">
        <v>0.1102847451</v>
      </c>
      <c r="F4" s="394">
        <v>6.0489662899999998E-2</v>
      </c>
      <c r="G4" s="419"/>
      <c r="H4" s="419"/>
      <c r="I4" s="419"/>
    </row>
    <row r="5" spans="1:15" x14ac:dyDescent="0.2">
      <c r="A5" s="393" t="s">
        <v>510</v>
      </c>
      <c r="B5" s="394">
        <v>1.363</v>
      </c>
      <c r="C5" s="395">
        <v>1.1990000000000001</v>
      </c>
      <c r="D5" s="394">
        <v>1.099</v>
      </c>
      <c r="E5" s="394">
        <v>0.89900000000000002</v>
      </c>
      <c r="F5" s="394">
        <v>0.47199999999999998</v>
      </c>
      <c r="G5" s="420"/>
      <c r="H5" s="420"/>
      <c r="I5" s="420"/>
    </row>
    <row r="6" spans="1:15" x14ac:dyDescent="0.2">
      <c r="A6" s="393" t="s">
        <v>511</v>
      </c>
      <c r="B6" s="394">
        <v>-0.34416200000000002</v>
      </c>
      <c r="C6" s="395">
        <v>0.40351399999999998</v>
      </c>
      <c r="D6" s="394">
        <v>1.4603980000000001</v>
      </c>
      <c r="E6" s="394">
        <v>2.1326299999999998</v>
      </c>
      <c r="F6" s="394">
        <v>2.26172</v>
      </c>
      <c r="G6" s="420"/>
      <c r="H6" s="420"/>
      <c r="I6" s="420"/>
    </row>
    <row r="7" spans="1:15" x14ac:dyDescent="0.2">
      <c r="A7" s="421" t="s">
        <v>512</v>
      </c>
      <c r="B7" s="422">
        <v>-0.3668172323184779</v>
      </c>
      <c r="C7" s="422">
        <v>-0.15672738314207624</v>
      </c>
      <c r="D7" s="422">
        <v>0.53124229371560183</v>
      </c>
      <c r="E7" s="422">
        <v>0.69442280257828171</v>
      </c>
      <c r="F7" s="422">
        <v>1.0185036014260074</v>
      </c>
      <c r="G7" s="420"/>
      <c r="H7" s="420"/>
      <c r="I7" s="420"/>
    </row>
    <row r="8" spans="1:15" x14ac:dyDescent="0.2">
      <c r="A8" s="678" t="s">
        <v>513</v>
      </c>
      <c r="B8" s="678"/>
      <c r="C8" s="678"/>
      <c r="D8" s="678"/>
      <c r="E8" s="678"/>
      <c r="F8" s="678"/>
    </row>
  </sheetData>
  <mergeCells count="2">
    <mergeCell ref="A1:F1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1DC0-7206-4218-A9BB-CBA8DACDF5A3}">
  <dimension ref="A1:G8"/>
  <sheetViews>
    <sheetView showGridLines="0" workbookViewId="0">
      <selection sqref="A1:D1"/>
    </sheetView>
  </sheetViews>
  <sheetFormatPr defaultRowHeight="12.75" x14ac:dyDescent="0.2"/>
  <cols>
    <col min="1" max="1" width="46.7109375" customWidth="1"/>
  </cols>
  <sheetData>
    <row r="1" spans="1:7" ht="15.75" customHeight="1" x14ac:dyDescent="0.2">
      <c r="A1" s="643" t="s">
        <v>325</v>
      </c>
      <c r="B1" s="643"/>
      <c r="C1" s="643"/>
      <c r="D1" s="643"/>
    </row>
    <row r="2" spans="1:7" x14ac:dyDescent="0.2">
      <c r="A2" s="305"/>
      <c r="B2" s="33" t="s">
        <v>7</v>
      </c>
      <c r="C2" s="33" t="s">
        <v>348</v>
      </c>
      <c r="D2" s="33" t="s">
        <v>8</v>
      </c>
      <c r="E2" s="33" t="s">
        <v>9</v>
      </c>
      <c r="F2" s="33" t="s">
        <v>10</v>
      </c>
      <c r="G2" s="33" t="s">
        <v>349</v>
      </c>
    </row>
    <row r="3" spans="1:7" ht="15" customHeight="1" x14ac:dyDescent="0.2">
      <c r="A3" s="306" t="s">
        <v>326</v>
      </c>
      <c r="B3" s="307">
        <v>0.22458313469642111</v>
      </c>
      <c r="C3" s="307">
        <v>4.9828384366008338</v>
      </c>
      <c r="D3" s="307">
        <v>1.2712168259276124</v>
      </c>
      <c r="E3" s="307">
        <v>1.6663870816282289</v>
      </c>
      <c r="F3" s="307">
        <v>2.1140402172825201</v>
      </c>
      <c r="G3" s="307">
        <v>0.61431771992592754</v>
      </c>
    </row>
    <row r="4" spans="1:7" ht="15" customHeight="1" x14ac:dyDescent="0.2">
      <c r="A4" s="306" t="s">
        <v>327</v>
      </c>
      <c r="B4" s="307">
        <v>1.3480051001340336</v>
      </c>
      <c r="C4" s="307">
        <v>1.3398076150772882</v>
      </c>
      <c r="D4" s="307">
        <v>1.5872814647633917</v>
      </c>
      <c r="E4" s="307">
        <v>3.0136382928001106</v>
      </c>
      <c r="F4" s="307">
        <v>3.0059316593647791</v>
      </c>
      <c r="G4" s="307">
        <v>3.0552101252329953</v>
      </c>
    </row>
    <row r="5" spans="1:7" x14ac:dyDescent="0.2">
      <c r="A5" s="308" t="s">
        <v>328</v>
      </c>
      <c r="B5" s="309">
        <v>1.1234219654376125</v>
      </c>
      <c r="C5" s="309">
        <v>-3.6430308215235456</v>
      </c>
      <c r="D5" s="309">
        <v>0.31606463883577929</v>
      </c>
      <c r="E5" s="309">
        <v>1.3472512111718817</v>
      </c>
      <c r="F5" s="309">
        <v>0.89189144208225901</v>
      </c>
      <c r="G5" s="309">
        <v>2.4408924053070677</v>
      </c>
    </row>
    <row r="6" spans="1:7" ht="14.25" customHeight="1" x14ac:dyDescent="0.2">
      <c r="A6" s="310" t="s">
        <v>329</v>
      </c>
      <c r="B6" s="311">
        <v>-1.8046938224697565E-2</v>
      </c>
      <c r="C6" s="311">
        <v>-1.304105974563506</v>
      </c>
      <c r="D6" s="311">
        <v>0.11300395352784635</v>
      </c>
      <c r="E6" s="311">
        <v>0.47205018312087438</v>
      </c>
      <c r="F6" s="311">
        <v>0.30897559136370351</v>
      </c>
      <c r="G6" s="311">
        <v>0.83710907091227948</v>
      </c>
    </row>
    <row r="7" spans="1:7" ht="15" customHeight="1" x14ac:dyDescent="0.2">
      <c r="A7" s="312" t="s">
        <v>330</v>
      </c>
      <c r="B7" s="313">
        <v>0.14050894175062373</v>
      </c>
      <c r="C7" s="313">
        <v>-0.66107645639410173</v>
      </c>
      <c r="D7" s="313">
        <v>-0.59555101051782977</v>
      </c>
      <c r="E7" s="313">
        <v>0.29252706832436037</v>
      </c>
      <c r="F7" s="313">
        <v>0.39051288724228894</v>
      </c>
      <c r="G7" s="313">
        <v>0.57304233113799152</v>
      </c>
    </row>
    <row r="8" spans="1:7" x14ac:dyDescent="0.2">
      <c r="G8" s="314" t="s">
        <v>11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3"/>
  <dimension ref="A1:E9"/>
  <sheetViews>
    <sheetView showGridLines="0" workbookViewId="0">
      <selection sqref="A1:D1"/>
    </sheetView>
  </sheetViews>
  <sheetFormatPr defaultRowHeight="12.75" x14ac:dyDescent="0.2"/>
  <cols>
    <col min="1" max="1" width="46.5703125" customWidth="1"/>
  </cols>
  <sheetData>
    <row r="1" spans="1:5" ht="15" customHeight="1" x14ac:dyDescent="0.2">
      <c r="A1" s="643" t="s">
        <v>336</v>
      </c>
      <c r="B1" s="643"/>
      <c r="C1" s="643"/>
      <c r="D1" s="643"/>
      <c r="E1" s="12"/>
    </row>
    <row r="2" spans="1:5" x14ac:dyDescent="0.2">
      <c r="A2" s="1"/>
      <c r="B2" s="2">
        <v>2019</v>
      </c>
      <c r="C2" s="2">
        <v>2020</v>
      </c>
      <c r="D2" s="2">
        <v>2021</v>
      </c>
      <c r="E2" s="2">
        <v>2022</v>
      </c>
    </row>
    <row r="3" spans="1:5" ht="15.75" customHeight="1" x14ac:dyDescent="0.2">
      <c r="A3" s="7" t="s">
        <v>331</v>
      </c>
      <c r="B3" s="13">
        <v>0</v>
      </c>
      <c r="C3" s="13">
        <v>0.1</v>
      </c>
      <c r="D3" s="13">
        <v>0.3</v>
      </c>
      <c r="E3" s="13"/>
    </row>
    <row r="4" spans="1:5" ht="14.25" customHeight="1" x14ac:dyDescent="0.2">
      <c r="A4" s="7" t="s">
        <v>332</v>
      </c>
      <c r="B4" s="13">
        <v>0</v>
      </c>
      <c r="C4" s="13">
        <v>0</v>
      </c>
      <c r="D4" s="13">
        <v>0</v>
      </c>
      <c r="E4" s="13">
        <v>0</v>
      </c>
    </row>
    <row r="5" spans="1:5" ht="13.5" customHeight="1" x14ac:dyDescent="0.2">
      <c r="A5" s="7" t="s">
        <v>13</v>
      </c>
      <c r="B5" s="13"/>
      <c r="C5" s="13">
        <v>0.40167871494421092</v>
      </c>
      <c r="D5" s="13">
        <v>0.42367970420745138</v>
      </c>
      <c r="E5" s="13">
        <v>0.15988682099958851</v>
      </c>
    </row>
    <row r="6" spans="1:5" ht="16.5" customHeight="1" x14ac:dyDescent="0.2">
      <c r="A6" s="14" t="s">
        <v>14</v>
      </c>
      <c r="B6" s="6"/>
      <c r="C6" s="6">
        <v>-0.40167871494421092</v>
      </c>
      <c r="D6" s="6">
        <v>-0.42367970420745138</v>
      </c>
      <c r="E6" s="6">
        <v>-0.15988682099958851</v>
      </c>
    </row>
    <row r="7" spans="1:5" ht="14.25" customHeight="1" x14ac:dyDescent="0.2">
      <c r="A7" s="15" t="s">
        <v>15</v>
      </c>
      <c r="B7" s="16"/>
      <c r="C7" s="16">
        <v>-410.71012100000519</v>
      </c>
      <c r="D7" s="16">
        <v>-457.67668035100644</v>
      </c>
      <c r="E7" s="16">
        <v>-181.25544127446122</v>
      </c>
    </row>
    <row r="8" spans="1:5" x14ac:dyDescent="0.2">
      <c r="A8" s="17" t="s">
        <v>333</v>
      </c>
      <c r="B8" s="18"/>
      <c r="C8" s="18">
        <v>-0.40167871494421092</v>
      </c>
      <c r="D8" s="18">
        <v>-2.2000989263240456E-2</v>
      </c>
      <c r="E8" s="18">
        <v>0.26379288320786287</v>
      </c>
    </row>
    <row r="9" spans="1:5" x14ac:dyDescent="0.2">
      <c r="A9" s="297"/>
      <c r="B9" s="4"/>
      <c r="C9" s="4"/>
      <c r="D9" s="4"/>
      <c r="E9" s="315" t="s">
        <v>5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3CD3-A9EB-4665-B050-1B305A6D0A0E}">
  <dimension ref="A1:E62"/>
  <sheetViews>
    <sheetView showGridLines="0" workbookViewId="0">
      <selection activeCell="B62" sqref="B62"/>
    </sheetView>
  </sheetViews>
  <sheetFormatPr defaultRowHeight="12.75" x14ac:dyDescent="0.2"/>
  <cols>
    <col min="1" max="1" width="47.5703125" customWidth="1"/>
    <col min="2" max="2" width="9.140625" customWidth="1"/>
  </cols>
  <sheetData>
    <row r="1" spans="1:5" ht="13.5" thickBot="1" x14ac:dyDescent="0.25">
      <c r="A1" s="646" t="s">
        <v>514</v>
      </c>
      <c r="B1" s="646"/>
      <c r="C1" s="646"/>
      <c r="D1" s="646"/>
      <c r="E1" s="646"/>
    </row>
    <row r="2" spans="1:5" x14ac:dyDescent="0.2">
      <c r="A2" s="423"/>
      <c r="B2" s="424">
        <v>2019</v>
      </c>
      <c r="C2" s="424">
        <v>2020</v>
      </c>
      <c r="D2" s="424">
        <v>2021</v>
      </c>
      <c r="E2" s="425">
        <v>2022</v>
      </c>
    </row>
    <row r="3" spans="1:5" x14ac:dyDescent="0.2">
      <c r="A3" s="451" t="s">
        <v>515</v>
      </c>
      <c r="B3" s="463">
        <v>0</v>
      </c>
      <c r="C3" s="452">
        <v>0</v>
      </c>
      <c r="D3" s="452">
        <v>0</v>
      </c>
      <c r="E3" s="453">
        <v>0</v>
      </c>
    </row>
    <row r="4" spans="1:5" x14ac:dyDescent="0.2">
      <c r="A4" s="459" t="s">
        <v>516</v>
      </c>
      <c r="B4" s="466">
        <v>0</v>
      </c>
      <c r="C4" s="460">
        <v>0</v>
      </c>
      <c r="D4" s="460">
        <v>0</v>
      </c>
      <c r="E4" s="461">
        <v>0</v>
      </c>
    </row>
    <row r="5" spans="1:5" x14ac:dyDescent="0.2">
      <c r="A5" s="467" t="s">
        <v>517</v>
      </c>
      <c r="B5" s="506">
        <f>B7+B16+B20</f>
        <v>-630.84518428096862</v>
      </c>
      <c r="C5" s="507">
        <f t="shared" ref="C5:E5" si="0">C7+C16+C20</f>
        <v>-619.41499036083542</v>
      </c>
      <c r="D5" s="507">
        <f t="shared" si="0"/>
        <v>-540.56343310990769</v>
      </c>
      <c r="E5" s="508">
        <f t="shared" si="0"/>
        <v>-428.9958439396861</v>
      </c>
    </row>
    <row r="6" spans="1:5" x14ac:dyDescent="0.2">
      <c r="A6" s="467" t="s">
        <v>516</v>
      </c>
      <c r="B6" s="485">
        <f>B5/B62*100</f>
        <v>-0.65514702089757659</v>
      </c>
      <c r="C6" s="486">
        <f t="shared" ref="C6:E6" si="1">C5/C62*100</f>
        <v>-0.60579279608710224</v>
      </c>
      <c r="D6" s="488">
        <f t="shared" si="1"/>
        <v>-0.5004083166198483</v>
      </c>
      <c r="E6" s="518">
        <f t="shared" si="1"/>
        <v>-0.378419649196159</v>
      </c>
    </row>
    <row r="7" spans="1:5" x14ac:dyDescent="0.2">
      <c r="A7" s="472" t="s">
        <v>518</v>
      </c>
      <c r="B7" s="511">
        <f>SUM(B8:B15)</f>
        <v>-303.02539977768515</v>
      </c>
      <c r="C7" s="517">
        <f t="shared" ref="C7:E7" si="2">SUM(C8:C15)</f>
        <v>-91.573872392139549</v>
      </c>
      <c r="D7" s="517">
        <f t="shared" si="2"/>
        <v>-148.94430896101761</v>
      </c>
      <c r="E7" s="516">
        <f t="shared" si="2"/>
        <v>-115.97105595289247</v>
      </c>
    </row>
    <row r="8" spans="1:5" x14ac:dyDescent="0.2">
      <c r="A8" s="455" t="s">
        <v>519</v>
      </c>
      <c r="B8" s="504">
        <v>-101.08825131000009</v>
      </c>
      <c r="C8" s="493">
        <v>-62.588999999999999</v>
      </c>
      <c r="D8" s="493">
        <v>-68.8626</v>
      </c>
      <c r="E8" s="494">
        <v>-61.9863</v>
      </c>
    </row>
    <row r="9" spans="1:5" x14ac:dyDescent="0.2">
      <c r="A9" s="455" t="s">
        <v>520</v>
      </c>
      <c r="B9" s="504">
        <v>-106</v>
      </c>
      <c r="C9" s="512">
        <v>-28</v>
      </c>
      <c r="D9" s="512">
        <v>-20</v>
      </c>
      <c r="E9" s="513">
        <v>0</v>
      </c>
    </row>
    <row r="10" spans="1:5" x14ac:dyDescent="0.2">
      <c r="A10" s="455" t="s">
        <v>521</v>
      </c>
      <c r="B10" s="492">
        <v>-31.315164260000003</v>
      </c>
      <c r="C10" s="493">
        <v>-34.200000000000003</v>
      </c>
      <c r="D10" s="493">
        <v>-34.200000000000003</v>
      </c>
      <c r="E10" s="494">
        <v>-34.200000000000003</v>
      </c>
    </row>
    <row r="11" spans="1:5" x14ac:dyDescent="0.2">
      <c r="A11" s="455" t="s">
        <v>522</v>
      </c>
      <c r="B11" s="504">
        <v>7.825999999999965</v>
      </c>
      <c r="C11" s="512">
        <v>7.4259999999999877</v>
      </c>
      <c r="D11" s="512">
        <v>7.4259999999999877</v>
      </c>
      <c r="E11" s="513">
        <v>7.4259999999999877</v>
      </c>
    </row>
    <row r="12" spans="1:5" x14ac:dyDescent="0.2">
      <c r="A12" s="455" t="s">
        <v>523</v>
      </c>
      <c r="B12" s="504">
        <v>-26.090322126297394</v>
      </c>
      <c r="C12" s="512">
        <v>0</v>
      </c>
      <c r="D12" s="512">
        <v>0</v>
      </c>
      <c r="E12" s="513">
        <v>0</v>
      </c>
    </row>
    <row r="13" spans="1:5" x14ac:dyDescent="0.2">
      <c r="A13" s="455" t="s">
        <v>524</v>
      </c>
      <c r="B13" s="498">
        <v>-8.7364912613875898</v>
      </c>
      <c r="C13" s="499">
        <v>71.841878114562704</v>
      </c>
      <c r="D13" s="647" t="s">
        <v>525</v>
      </c>
      <c r="E13" s="648"/>
    </row>
    <row r="14" spans="1:5" x14ac:dyDescent="0.2">
      <c r="A14" s="455" t="s">
        <v>526</v>
      </c>
      <c r="B14" s="492">
        <v>0.73953624999998624</v>
      </c>
      <c r="C14" s="493">
        <v>-28.09283279670224</v>
      </c>
      <c r="D14" s="493">
        <v>-24.201467151017596</v>
      </c>
      <c r="E14" s="494">
        <v>-20.163009292892454</v>
      </c>
    </row>
    <row r="15" spans="1:5" x14ac:dyDescent="0.2">
      <c r="A15" s="473" t="s">
        <v>527</v>
      </c>
      <c r="B15" s="505">
        <v>-38.360707070000004</v>
      </c>
      <c r="C15" s="514">
        <v>-17.959917709999999</v>
      </c>
      <c r="D15" s="514">
        <v>-9.1062418100000144</v>
      </c>
      <c r="E15" s="515">
        <v>-7.0477466600000014</v>
      </c>
    </row>
    <row r="16" spans="1:5" x14ac:dyDescent="0.2">
      <c r="A16" s="454" t="s">
        <v>528</v>
      </c>
      <c r="B16" s="498">
        <f>SUM(B17:B19)</f>
        <v>-69.162446469999395</v>
      </c>
      <c r="C16" s="517">
        <f t="shared" ref="C16:E16" si="3">SUM(C17:C19)</f>
        <v>-165.5663491370947</v>
      </c>
      <c r="D16" s="499">
        <f t="shared" si="3"/>
        <v>-87.88530738103465</v>
      </c>
      <c r="E16" s="516">
        <f t="shared" si="3"/>
        <v>-42.4391429744839</v>
      </c>
    </row>
    <row r="17" spans="1:5" x14ac:dyDescent="0.2">
      <c r="A17" s="455" t="s">
        <v>529</v>
      </c>
      <c r="B17" s="498">
        <v>4.4335535300006086</v>
      </c>
      <c r="C17" s="499">
        <v>-70.238349137094701</v>
      </c>
      <c r="D17" s="499">
        <v>-21.173307381034647</v>
      </c>
      <c r="E17" s="500">
        <v>21.519857025516103</v>
      </c>
    </row>
    <row r="18" spans="1:5" x14ac:dyDescent="0.2">
      <c r="A18" s="454" t="s">
        <v>530</v>
      </c>
      <c r="B18" s="498">
        <v>-23.596000000000004</v>
      </c>
      <c r="C18" s="499">
        <v>-45.328000000000003</v>
      </c>
      <c r="D18" s="499">
        <v>-16.712000000000003</v>
      </c>
      <c r="E18" s="500">
        <v>-13.959000000000001</v>
      </c>
    </row>
    <row r="19" spans="1:5" ht="24" x14ac:dyDescent="0.2">
      <c r="A19" s="455" t="s">
        <v>531</v>
      </c>
      <c r="B19" s="498">
        <v>-50</v>
      </c>
      <c r="C19" s="499">
        <v>-50</v>
      </c>
      <c r="D19" s="499">
        <v>-50</v>
      </c>
      <c r="E19" s="500">
        <v>-50</v>
      </c>
    </row>
    <row r="20" spans="1:5" x14ac:dyDescent="0.2">
      <c r="A20" s="472" t="s">
        <v>532</v>
      </c>
      <c r="B20" s="511">
        <f>SUM(B21:B25)</f>
        <v>-258.65733803328413</v>
      </c>
      <c r="C20" s="517">
        <f t="shared" ref="C20:E20" si="4">SUM(C21:C25)</f>
        <v>-362.27476883160114</v>
      </c>
      <c r="D20" s="517">
        <f t="shared" si="4"/>
        <v>-303.73381676785539</v>
      </c>
      <c r="E20" s="516">
        <f t="shared" si="4"/>
        <v>-270.58564501230973</v>
      </c>
    </row>
    <row r="21" spans="1:5" x14ac:dyDescent="0.2">
      <c r="A21" s="455" t="s">
        <v>533</v>
      </c>
      <c r="B21" s="504">
        <v>-135.3489694362529</v>
      </c>
      <c r="C21" s="512">
        <v>-146.36385209813392</v>
      </c>
      <c r="D21" s="512">
        <v>-70.204712057643036</v>
      </c>
      <c r="E21" s="513">
        <v>-17.349653773526697</v>
      </c>
    </row>
    <row r="22" spans="1:5" x14ac:dyDescent="0.2">
      <c r="A22" s="455" t="s">
        <v>534</v>
      </c>
      <c r="B22" s="492">
        <v>-114.65043974674336</v>
      </c>
      <c r="C22" s="499">
        <v>-115.12642898345075</v>
      </c>
      <c r="D22" s="499">
        <v>-120.32626043923665</v>
      </c>
      <c r="E22" s="500">
        <v>-128.24002302170447</v>
      </c>
    </row>
    <row r="23" spans="1:5" x14ac:dyDescent="0.2">
      <c r="A23" s="455" t="s">
        <v>535</v>
      </c>
      <c r="B23" s="498">
        <v>-20.563223710287843</v>
      </c>
      <c r="C23" s="499">
        <v>-57.537484817546847</v>
      </c>
      <c r="D23" s="499">
        <v>-64.681773448230686</v>
      </c>
      <c r="E23" s="500">
        <v>-71.061923895686505</v>
      </c>
    </row>
    <row r="24" spans="1:5" x14ac:dyDescent="0.2">
      <c r="A24" s="455" t="s">
        <v>536</v>
      </c>
      <c r="B24" s="498">
        <v>-38.083705140000006</v>
      </c>
      <c r="C24" s="499">
        <v>-43.247002932469627</v>
      </c>
      <c r="D24" s="499">
        <v>-48.521070822745031</v>
      </c>
      <c r="E24" s="500">
        <v>-53.934044321392037</v>
      </c>
    </row>
    <row r="25" spans="1:5" x14ac:dyDescent="0.2">
      <c r="A25" s="473" t="s">
        <v>537</v>
      </c>
      <c r="B25" s="505">
        <v>49.988999999999997</v>
      </c>
      <c r="C25" s="514">
        <v>0</v>
      </c>
      <c r="D25" s="514">
        <v>0</v>
      </c>
      <c r="E25" s="515">
        <v>0</v>
      </c>
    </row>
    <row r="26" spans="1:5" x14ac:dyDescent="0.2">
      <c r="A26" s="467" t="s">
        <v>538</v>
      </c>
      <c r="B26" s="506">
        <f>B28+B34+B46</f>
        <v>-284.0861650649847</v>
      </c>
      <c r="C26" s="507">
        <f t="shared" ref="C26:E26" si="5">C28+C34+C46</f>
        <v>53.185332849655765</v>
      </c>
      <c r="D26" s="507">
        <f t="shared" si="5"/>
        <v>183.7876039525155</v>
      </c>
      <c r="E26" s="508">
        <f t="shared" si="5"/>
        <v>7.410239566890354</v>
      </c>
    </row>
    <row r="27" spans="1:5" x14ac:dyDescent="0.2">
      <c r="A27" s="467" t="s">
        <v>516</v>
      </c>
      <c r="B27" s="487">
        <f>B26/B62*100</f>
        <v>-0.29502992074462403</v>
      </c>
      <c r="C27" s="488">
        <f t="shared" ref="C27:E27" si="6">C26/C62*100</f>
        <v>5.2015679309031698E-2</v>
      </c>
      <c r="D27" s="488">
        <f t="shared" si="6"/>
        <v>0.17013515875531759</v>
      </c>
      <c r="E27" s="489">
        <f t="shared" si="6"/>
        <v>6.5366140417817045E-3</v>
      </c>
    </row>
    <row r="28" spans="1:5" x14ac:dyDescent="0.2">
      <c r="A28" s="472" t="s">
        <v>539</v>
      </c>
      <c r="B28" s="491">
        <f>SUM(B29:B33)</f>
        <v>168.00306310146624</v>
      </c>
      <c r="C28" s="510">
        <f t="shared" ref="C28:E28" si="7">SUM(C29:C33)</f>
        <v>202.85131916341791</v>
      </c>
      <c r="D28" s="510">
        <f t="shared" si="7"/>
        <v>335.87251980876243</v>
      </c>
      <c r="E28" s="509">
        <f t="shared" si="7"/>
        <v>20.735363534443465</v>
      </c>
    </row>
    <row r="29" spans="1:5" x14ac:dyDescent="0.2">
      <c r="A29" s="455" t="s">
        <v>540</v>
      </c>
      <c r="B29" s="501">
        <v>-120.20963892811892</v>
      </c>
      <c r="C29" s="499">
        <v>-163.57359814320034</v>
      </c>
      <c r="D29" s="499">
        <v>-64.824102695190462</v>
      </c>
      <c r="E29" s="500">
        <v>-72.364967963835753</v>
      </c>
    </row>
    <row r="30" spans="1:5" x14ac:dyDescent="0.2">
      <c r="A30" s="455" t="s">
        <v>541</v>
      </c>
      <c r="B30" s="498">
        <v>212.76593600000001</v>
      </c>
      <c r="C30" s="499">
        <v>382.548271</v>
      </c>
      <c r="D30" s="499">
        <v>432.55944299999999</v>
      </c>
      <c r="E30" s="500">
        <v>163.83177599999999</v>
      </c>
    </row>
    <row r="31" spans="1:5" x14ac:dyDescent="0.2">
      <c r="A31" s="455" t="s">
        <v>542</v>
      </c>
      <c r="B31" s="504">
        <v>0</v>
      </c>
      <c r="C31" s="493">
        <v>-16.123353693381741</v>
      </c>
      <c r="D31" s="493">
        <v>-31.862820496047103</v>
      </c>
      <c r="E31" s="494">
        <v>-70.731444501720773</v>
      </c>
    </row>
    <row r="32" spans="1:5" x14ac:dyDescent="0.2">
      <c r="A32" s="455" t="s">
        <v>543</v>
      </c>
      <c r="B32" s="498">
        <v>78.370815999999991</v>
      </c>
      <c r="C32" s="499" t="s">
        <v>201</v>
      </c>
      <c r="D32" s="499" t="s">
        <v>201</v>
      </c>
      <c r="E32" s="500" t="s">
        <v>201</v>
      </c>
    </row>
    <row r="33" spans="1:5" x14ac:dyDescent="0.2">
      <c r="A33" s="473" t="s">
        <v>544</v>
      </c>
      <c r="B33" s="505">
        <v>-2.9240499704148455</v>
      </c>
      <c r="C33" s="649" t="s">
        <v>525</v>
      </c>
      <c r="D33" s="649"/>
      <c r="E33" s="650"/>
    </row>
    <row r="34" spans="1:5" x14ac:dyDescent="0.2">
      <c r="A34" s="454" t="s">
        <v>545</v>
      </c>
      <c r="B34" s="492">
        <f>SUM(B35:B45)</f>
        <v>-286.62671267140297</v>
      </c>
      <c r="C34" s="510">
        <f t="shared" ref="C34:E34" si="8">SUM(C35:C45)</f>
        <v>62.700204344893109</v>
      </c>
      <c r="D34" s="510">
        <f t="shared" si="8"/>
        <v>-6.9160097410085299</v>
      </c>
      <c r="E34" s="509">
        <f t="shared" si="8"/>
        <v>22.463107927555996</v>
      </c>
    </row>
    <row r="35" spans="1:5" x14ac:dyDescent="0.2">
      <c r="A35" s="455" t="s">
        <v>546</v>
      </c>
      <c r="B35" s="492">
        <v>-611.42899331716751</v>
      </c>
      <c r="C35" s="493">
        <v>-201.52144676407033</v>
      </c>
      <c r="D35" s="493">
        <v>-332.82439206404115</v>
      </c>
      <c r="E35" s="494">
        <v>-483.20575119523846</v>
      </c>
    </row>
    <row r="36" spans="1:5" x14ac:dyDescent="0.2">
      <c r="A36" s="455" t="s">
        <v>547</v>
      </c>
      <c r="B36" s="498">
        <v>592.22834799999998</v>
      </c>
      <c r="C36" s="499">
        <v>180.36481900000001</v>
      </c>
      <c r="D36" s="499">
        <v>311.20011199999999</v>
      </c>
      <c r="E36" s="500">
        <v>461.00434100000001</v>
      </c>
    </row>
    <row r="37" spans="1:5" x14ac:dyDescent="0.2">
      <c r="A37" s="455" t="s">
        <v>548</v>
      </c>
      <c r="B37" s="501">
        <v>192.02327399999999</v>
      </c>
      <c r="C37" s="502">
        <v>85</v>
      </c>
      <c r="D37" s="502">
        <v>90.620900000000006</v>
      </c>
      <c r="E37" s="503">
        <v>90.620900000000006</v>
      </c>
    </row>
    <row r="38" spans="1:5" x14ac:dyDescent="0.2">
      <c r="A38" s="455" t="s">
        <v>549</v>
      </c>
      <c r="B38" s="492">
        <v>-42.839754319585154</v>
      </c>
      <c r="C38" s="493">
        <v>-104.44618396851455</v>
      </c>
      <c r="D38" s="493">
        <v>-146.20575634649899</v>
      </c>
      <c r="E38" s="494">
        <v>-185.67291192776688</v>
      </c>
    </row>
    <row r="39" spans="1:5" ht="24" x14ac:dyDescent="0.2">
      <c r="A39" s="455" t="s">
        <v>550</v>
      </c>
      <c r="B39" s="492">
        <v>34.894980000000004</v>
      </c>
      <c r="C39" s="493">
        <v>51.198210000000003</v>
      </c>
      <c r="D39" s="493">
        <v>56.014049999999997</v>
      </c>
      <c r="E39" s="494">
        <v>60.462540000000004</v>
      </c>
    </row>
    <row r="40" spans="1:5" x14ac:dyDescent="0.2">
      <c r="A40" s="455" t="s">
        <v>551</v>
      </c>
      <c r="B40" s="492">
        <v>-170.93600183701926</v>
      </c>
      <c r="C40" s="493">
        <v>-238.09578492402852</v>
      </c>
      <c r="D40" s="493">
        <v>-257.45283621055279</v>
      </c>
      <c r="E40" s="494">
        <v>-78.810608331325</v>
      </c>
    </row>
    <row r="41" spans="1:5" x14ac:dyDescent="0.2">
      <c r="A41" s="455" t="s">
        <v>552</v>
      </c>
      <c r="B41" s="498">
        <v>0</v>
      </c>
      <c r="C41" s="499">
        <v>270.15426300000001</v>
      </c>
      <c r="D41" s="499">
        <v>295.48848099999998</v>
      </c>
      <c r="E41" s="500">
        <v>224.875384</v>
      </c>
    </row>
    <row r="42" spans="1:5" x14ac:dyDescent="0.2">
      <c r="A42" s="455" t="s">
        <v>553</v>
      </c>
      <c r="B42" s="492">
        <v>-58.699600006876608</v>
      </c>
      <c r="C42" s="493">
        <v>14.426318479834208</v>
      </c>
      <c r="D42" s="493">
        <v>14.634539739536194</v>
      </c>
      <c r="E42" s="494">
        <v>14.900967905117795</v>
      </c>
    </row>
    <row r="43" spans="1:5" x14ac:dyDescent="0.2">
      <c r="A43" s="455" t="s">
        <v>554</v>
      </c>
      <c r="B43" s="492">
        <v>-57.59778100000085</v>
      </c>
      <c r="C43" s="493">
        <v>0</v>
      </c>
      <c r="D43" s="493">
        <v>0</v>
      </c>
      <c r="E43" s="494">
        <v>0</v>
      </c>
    </row>
    <row r="44" spans="1:5" x14ac:dyDescent="0.2">
      <c r="A44" s="455" t="s">
        <v>555</v>
      </c>
      <c r="B44" s="492">
        <v>-63.132695649390371</v>
      </c>
      <c r="C44" s="493">
        <v>5.6200095216722703</v>
      </c>
      <c r="D44" s="493">
        <v>-38.3911078594518</v>
      </c>
      <c r="E44" s="494">
        <v>-81.711753523231494</v>
      </c>
    </row>
    <row r="45" spans="1:5" x14ac:dyDescent="0.2">
      <c r="A45" s="455" t="s">
        <v>556</v>
      </c>
      <c r="B45" s="498">
        <v>-101.13848854136319</v>
      </c>
      <c r="C45" s="499">
        <v>0</v>
      </c>
      <c r="D45" s="499">
        <v>0</v>
      </c>
      <c r="E45" s="500">
        <v>0</v>
      </c>
    </row>
    <row r="46" spans="1:5" x14ac:dyDescent="0.2">
      <c r="A46" s="472" t="s">
        <v>557</v>
      </c>
      <c r="B46" s="491">
        <f>SUM(B47:B49)</f>
        <v>-165.462515495048</v>
      </c>
      <c r="C46" s="510">
        <f t="shared" ref="C46:E46" si="9">SUM(C47:C49)</f>
        <v>-212.36619065865523</v>
      </c>
      <c r="D46" s="510">
        <f t="shared" si="9"/>
        <v>-145.16890611523843</v>
      </c>
      <c r="E46" s="509">
        <f t="shared" si="9"/>
        <v>-35.788231895109107</v>
      </c>
    </row>
    <row r="47" spans="1:5" x14ac:dyDescent="0.2">
      <c r="A47" s="455" t="s">
        <v>558</v>
      </c>
      <c r="B47" s="492">
        <v>-90</v>
      </c>
      <c r="C47" s="493">
        <v>-180</v>
      </c>
      <c r="D47" s="493">
        <v>-190</v>
      </c>
      <c r="E47" s="494">
        <v>-200</v>
      </c>
    </row>
    <row r="48" spans="1:5" x14ac:dyDescent="0.2">
      <c r="A48" s="455" t="s">
        <v>559</v>
      </c>
      <c r="B48" s="492">
        <v>-84.894980000000004</v>
      </c>
      <c r="C48" s="493">
        <v>-101.19821</v>
      </c>
      <c r="D48" s="493">
        <v>-106.01405</v>
      </c>
      <c r="E48" s="494">
        <v>-110.46254</v>
      </c>
    </row>
    <row r="49" spans="1:5" x14ac:dyDescent="0.2">
      <c r="A49" s="473" t="s">
        <v>560</v>
      </c>
      <c r="B49" s="495">
        <v>9.4324645049520086</v>
      </c>
      <c r="C49" s="496">
        <v>68.83201934134479</v>
      </c>
      <c r="D49" s="496">
        <v>150.84514388476157</v>
      </c>
      <c r="E49" s="497">
        <v>274.67430810489088</v>
      </c>
    </row>
    <row r="50" spans="1:5" x14ac:dyDescent="0.2">
      <c r="A50" s="467" t="s">
        <v>561</v>
      </c>
      <c r="B50" s="465"/>
      <c r="C50" s="456"/>
      <c r="D50" s="456"/>
      <c r="E50" s="457"/>
    </row>
    <row r="51" spans="1:5" ht="24.75" customHeight="1" x14ac:dyDescent="0.2">
      <c r="A51" s="468" t="s">
        <v>562</v>
      </c>
      <c r="B51" s="469" t="s">
        <v>201</v>
      </c>
      <c r="C51" s="651" t="s">
        <v>563</v>
      </c>
      <c r="D51" s="651"/>
      <c r="E51" s="652"/>
    </row>
    <row r="52" spans="1:5" x14ac:dyDescent="0.2">
      <c r="A52" s="455" t="s">
        <v>564</v>
      </c>
      <c r="B52" s="464" t="s">
        <v>201</v>
      </c>
      <c r="C52" s="653" t="s">
        <v>525</v>
      </c>
      <c r="D52" s="653"/>
      <c r="E52" s="654"/>
    </row>
    <row r="53" spans="1:5" x14ac:dyDescent="0.2">
      <c r="A53" s="470" t="s">
        <v>565</v>
      </c>
      <c r="B53" s="471" t="s">
        <v>201</v>
      </c>
      <c r="C53" s="655" t="s">
        <v>525</v>
      </c>
      <c r="D53" s="655"/>
      <c r="E53" s="656"/>
    </row>
    <row r="54" spans="1:5" x14ac:dyDescent="0.2">
      <c r="A54" s="467" t="s">
        <v>566</v>
      </c>
      <c r="B54" s="519">
        <f>B5+B26</f>
        <v>-914.93134934595332</v>
      </c>
      <c r="C54" s="520">
        <f>C5+C26</f>
        <v>-566.22965751117965</v>
      </c>
      <c r="D54" s="520">
        <f t="shared" ref="D54:E54" si="10">D5+D26</f>
        <v>-356.7758291573922</v>
      </c>
      <c r="E54" s="521">
        <f t="shared" si="10"/>
        <v>-421.58560437279573</v>
      </c>
    </row>
    <row r="55" spans="1:5" ht="24" x14ac:dyDescent="0.2">
      <c r="A55" s="462" t="s">
        <v>567</v>
      </c>
      <c r="B55" s="479">
        <v>15.931349345952867</v>
      </c>
      <c r="C55" s="480">
        <v>-13.217248522929077</v>
      </c>
      <c r="D55" s="480">
        <v>-21.847705092365878</v>
      </c>
      <c r="E55" s="481">
        <v>-25.005671296434258</v>
      </c>
    </row>
    <row r="56" spans="1:5" x14ac:dyDescent="0.2">
      <c r="A56" s="458" t="s">
        <v>568</v>
      </c>
      <c r="B56" s="482">
        <f>B55+B54+B3</f>
        <v>-899.00000000000045</v>
      </c>
      <c r="C56" s="483">
        <f>C55+C54+C3</f>
        <v>-579.44690603410868</v>
      </c>
      <c r="D56" s="483">
        <f t="shared" ref="D56:E56" si="11">D55+D54+D3</f>
        <v>-378.62353424975805</v>
      </c>
      <c r="E56" s="484">
        <f t="shared" si="11"/>
        <v>-446.59127566922996</v>
      </c>
    </row>
    <row r="57" spans="1:5" x14ac:dyDescent="0.2">
      <c r="A57" s="459" t="s">
        <v>516</v>
      </c>
      <c r="B57" s="476">
        <f>B56/B62*100</f>
        <v>-0.93363187428977878</v>
      </c>
      <c r="C57" s="478">
        <f t="shared" ref="C57:E57" si="12">C56/C62*100</f>
        <v>-0.56670369114886343</v>
      </c>
      <c r="D57" s="478">
        <f t="shared" si="12"/>
        <v>-0.35049793197546253</v>
      </c>
      <c r="E57" s="477">
        <f t="shared" si="12"/>
        <v>-0.39394067858749521</v>
      </c>
    </row>
    <row r="58" spans="1:5" ht="33.75" customHeight="1" x14ac:dyDescent="0.2">
      <c r="A58" s="644" t="s">
        <v>569</v>
      </c>
      <c r="B58" s="644"/>
      <c r="C58" s="644"/>
      <c r="D58" s="644"/>
      <c r="E58" s="644"/>
    </row>
    <row r="59" spans="1:5" ht="28.5" customHeight="1" x14ac:dyDescent="0.2">
      <c r="A59" s="645" t="s">
        <v>570</v>
      </c>
      <c r="B59" s="645"/>
      <c r="C59" s="645"/>
      <c r="D59" s="645"/>
      <c r="E59" s="645"/>
    </row>
    <row r="62" spans="1:5" x14ac:dyDescent="0.2">
      <c r="A62" s="474" t="s">
        <v>619</v>
      </c>
      <c r="B62" s="475">
        <v>96290.628539634738</v>
      </c>
      <c r="C62" s="475">
        <v>102248.65570566716</v>
      </c>
      <c r="D62" s="475">
        <v>108024.47024887569</v>
      </c>
      <c r="E62" s="475">
        <v>113365.10798288655</v>
      </c>
    </row>
  </sheetData>
  <mergeCells count="8">
    <mergeCell ref="A58:E58"/>
    <mergeCell ref="A59:E59"/>
    <mergeCell ref="A1:E1"/>
    <mergeCell ref="D13:E13"/>
    <mergeCell ref="C33:E33"/>
    <mergeCell ref="C51:E51"/>
    <mergeCell ref="C52:E52"/>
    <mergeCell ref="C53:E53"/>
  </mergeCells>
  <pageMargins left="0.7" right="0.7" top="0.75" bottom="0.75" header="0.3" footer="0.3"/>
  <pageSetup paperSize="9" orientation="portrait" verticalDpi="0" r:id="rId1"/>
  <ignoredErrors>
    <ignoredError sqref="B2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4"/>
  <dimension ref="A1:G18"/>
  <sheetViews>
    <sheetView showGridLines="0" workbookViewId="0">
      <selection activeCell="C5" sqref="C5"/>
    </sheetView>
  </sheetViews>
  <sheetFormatPr defaultRowHeight="12.75" x14ac:dyDescent="0.2"/>
  <cols>
    <col min="1" max="1" width="46.140625" customWidth="1"/>
    <col min="2" max="2" width="0" hidden="1" customWidth="1"/>
  </cols>
  <sheetData>
    <row r="1" spans="1:7" ht="16.5" customHeight="1" x14ac:dyDescent="0.2">
      <c r="A1" s="657" t="s">
        <v>337</v>
      </c>
      <c r="B1" s="657"/>
      <c r="C1" s="657"/>
    </row>
    <row r="2" spans="1:7" x14ac:dyDescent="0.2">
      <c r="A2" s="34"/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7" x14ac:dyDescent="0.2">
      <c r="A3" s="49" t="s">
        <v>351</v>
      </c>
      <c r="B3" s="50">
        <v>-0.78717869187771383</v>
      </c>
      <c r="C3" s="50">
        <v>-0.69783206514708351</v>
      </c>
      <c r="D3" s="50">
        <v>-0.93363406859170561</v>
      </c>
      <c r="E3" s="316">
        <v>-0.56670502306461579</v>
      </c>
      <c r="F3" s="50">
        <v>-0.35049875574583517</v>
      </c>
      <c r="G3" s="50">
        <v>-0.39394131042485797</v>
      </c>
    </row>
    <row r="4" spans="1:7" x14ac:dyDescent="0.2">
      <c r="A4" s="51" t="s">
        <v>352</v>
      </c>
      <c r="B4" s="52">
        <v>0.24877375848224603</v>
      </c>
      <c r="C4" s="52">
        <v>0.31041987419906036</v>
      </c>
      <c r="D4" s="52">
        <v>0.24641625961686289</v>
      </c>
      <c r="E4" s="52">
        <v>0.23079277847957314</v>
      </c>
      <c r="F4" s="52">
        <v>3.450463985143911E-2</v>
      </c>
      <c r="G4" s="52">
        <v>-0.19732359812292244</v>
      </c>
    </row>
    <row r="5" spans="1:7" x14ac:dyDescent="0.2">
      <c r="A5" s="51" t="s">
        <v>353</v>
      </c>
      <c r="B5" s="52">
        <v>1.1303228326699603E-2</v>
      </c>
      <c r="C5" s="52">
        <v>0.25200387380347683</v>
      </c>
      <c r="D5" s="52">
        <v>-6.0109833025681781E-3</v>
      </c>
      <c r="E5" s="52">
        <v>-5.660723423217183E-3</v>
      </c>
      <c r="F5" s="52">
        <v>-5.3580578457089311E-3</v>
      </c>
      <c r="G5" s="52">
        <v>-5.1056393862643733E-3</v>
      </c>
    </row>
    <row r="6" spans="1:7" x14ac:dyDescent="0.2">
      <c r="A6" s="53" t="s">
        <v>3</v>
      </c>
      <c r="B6" s="54">
        <v>-1.0472556786866596</v>
      </c>
      <c r="C6" s="54">
        <v>-1.2602558131496209</v>
      </c>
      <c r="D6" s="54">
        <v>-1.1740393449060005</v>
      </c>
      <c r="E6" s="54">
        <v>-0.7918370781209717</v>
      </c>
      <c r="F6" s="54">
        <v>-0.37964533775156534</v>
      </c>
      <c r="G6" s="54">
        <v>-0.19151207291567116</v>
      </c>
    </row>
    <row r="7" spans="1:7" x14ac:dyDescent="0.2">
      <c r="A7" s="12" t="s">
        <v>39</v>
      </c>
      <c r="B7" s="55"/>
      <c r="C7" s="55">
        <v>-0.21300013446296129</v>
      </c>
      <c r="D7" s="55">
        <v>8.6216468243620392E-2</v>
      </c>
      <c r="E7" s="55">
        <v>0.38220226678502878</v>
      </c>
      <c r="F7" s="55">
        <v>0.41219174036940637</v>
      </c>
      <c r="G7" s="55">
        <v>0.18813326483589418</v>
      </c>
    </row>
    <row r="8" spans="1:7" x14ac:dyDescent="0.2">
      <c r="A8" s="56" t="s">
        <v>354</v>
      </c>
      <c r="B8" s="57"/>
      <c r="C8" s="57">
        <v>-0.69784253390778161</v>
      </c>
      <c r="D8" s="57">
        <v>-1.043569608116421</v>
      </c>
      <c r="E8" s="57">
        <v>-0.92225962721499144</v>
      </c>
      <c r="F8" s="57">
        <v>-1.0541411874487494</v>
      </c>
      <c r="G8" s="57">
        <v>-0.94898543962574422</v>
      </c>
    </row>
    <row r="9" spans="1:7" x14ac:dyDescent="0.2">
      <c r="A9" s="58" t="s">
        <v>355</v>
      </c>
      <c r="B9" s="52"/>
      <c r="C9" s="52">
        <v>-1.2884219685218707</v>
      </c>
      <c r="D9" s="52">
        <v>-1.2726118049828703</v>
      </c>
      <c r="E9" s="52">
        <v>-1.1056415891358775</v>
      </c>
      <c r="F9" s="52">
        <v>-1.160225460261904</v>
      </c>
      <c r="G9" s="52">
        <v>-0.82117331969658536</v>
      </c>
    </row>
    <row r="10" spans="1:7" x14ac:dyDescent="0.2">
      <c r="A10" s="53" t="s">
        <v>356</v>
      </c>
      <c r="B10" s="59"/>
      <c r="C10" s="59" t="s">
        <v>201</v>
      </c>
      <c r="D10" s="59">
        <v>1.5810163539000444E-2</v>
      </c>
      <c r="E10" s="59">
        <v>0.16697021584699279</v>
      </c>
      <c r="F10" s="59">
        <v>-5.4583871126026473E-2</v>
      </c>
      <c r="G10" s="59">
        <v>0.33905214056531863</v>
      </c>
    </row>
    <row r="11" spans="1:7" x14ac:dyDescent="0.2">
      <c r="A11" s="136" t="s">
        <v>40</v>
      </c>
      <c r="B11" s="60"/>
      <c r="C11" s="60">
        <v>1.046876069810132E-5</v>
      </c>
      <c r="D11" s="60">
        <v>0.10993553952471535</v>
      </c>
      <c r="E11" s="60">
        <v>0.35555460415037565</v>
      </c>
      <c r="F11" s="60">
        <v>0.70364243170291418</v>
      </c>
      <c r="G11" s="60">
        <v>0.5550441292008863</v>
      </c>
    </row>
    <row r="12" spans="1:7" x14ac:dyDescent="0.2">
      <c r="A12" s="317" t="s">
        <v>41</v>
      </c>
      <c r="B12" s="60"/>
      <c r="C12" s="60"/>
      <c r="D12" s="8">
        <v>0.10992507076401725</v>
      </c>
      <c r="E12" s="8">
        <v>0.2456190646256603</v>
      </c>
      <c r="F12" s="8">
        <v>0.34808782755253853</v>
      </c>
      <c r="G12" s="8">
        <v>-0.14859830250202788</v>
      </c>
    </row>
    <row r="13" spans="1:7" ht="15.75" customHeight="1" x14ac:dyDescent="0.2">
      <c r="A13" s="281" t="s">
        <v>334</v>
      </c>
      <c r="B13" s="62"/>
      <c r="C13" s="62"/>
      <c r="D13" s="62">
        <v>7.0406304704619949E-2</v>
      </c>
      <c r="E13" s="62">
        <v>0.21523205093803599</v>
      </c>
      <c r="F13" s="62">
        <v>0.46677561149543284</v>
      </c>
      <c r="G13" s="62">
        <v>-0.15091887572942445</v>
      </c>
    </row>
    <row r="14" spans="1:7" x14ac:dyDescent="0.2">
      <c r="A14" s="58" t="s">
        <v>42</v>
      </c>
      <c r="B14" s="64">
        <v>0.17921287960721338</v>
      </c>
      <c r="C14" s="64">
        <v>3.5532732168771231E-2</v>
      </c>
      <c r="D14" s="64">
        <v>0.14854479328823417</v>
      </c>
      <c r="E14" s="64">
        <v>9.6842342250856861E-3</v>
      </c>
      <c r="F14" s="64">
        <v>-0.14268240994073167</v>
      </c>
      <c r="G14" s="64">
        <v>-3.5155969028091386E-2</v>
      </c>
    </row>
    <row r="15" spans="1:7" x14ac:dyDescent="0.2">
      <c r="A15" s="63" t="s">
        <v>335</v>
      </c>
      <c r="B15" s="8">
        <v>-6.5491045719338267E-2</v>
      </c>
      <c r="C15" s="52">
        <v>-8.0652353115315489E-2</v>
      </c>
      <c r="D15" s="52">
        <v>-9.4493318475388777E-4</v>
      </c>
      <c r="E15" s="52">
        <v>-5.3121452420748921E-2</v>
      </c>
      <c r="F15" s="52">
        <v>-0.17095763425792962</v>
      </c>
      <c r="G15" s="52">
        <v>-5.2012895023060432E-2</v>
      </c>
    </row>
    <row r="16" spans="1:7" x14ac:dyDescent="0.2">
      <c r="A16" s="63" t="s">
        <v>43</v>
      </c>
      <c r="B16" s="52">
        <v>-9.8244061697252971E-3</v>
      </c>
      <c r="C16" s="52">
        <v>2.9571900668032447E-2</v>
      </c>
      <c r="D16" s="52">
        <v>-5.522202738277443E-3</v>
      </c>
      <c r="E16" s="52">
        <v>-1.6970387657367941E-2</v>
      </c>
      <c r="F16" s="52">
        <v>-2.0507999172329178E-2</v>
      </c>
      <c r="G16" s="52">
        <v>1.3115469095363347E-2</v>
      </c>
    </row>
    <row r="17" spans="1:7" x14ac:dyDescent="0.2">
      <c r="A17" s="338" t="s">
        <v>44</v>
      </c>
      <c r="B17" s="65">
        <v>0.25452833149627696</v>
      </c>
      <c r="C17" s="65">
        <v>8.6613184616054273E-2</v>
      </c>
      <c r="D17" s="65">
        <v>0.1550119292112655</v>
      </c>
      <c r="E17" s="65">
        <v>7.9776074303202549E-2</v>
      </c>
      <c r="F17" s="65">
        <v>4.8783223489527128E-2</v>
      </c>
      <c r="G17" s="65">
        <v>3.7414568996056996E-3</v>
      </c>
    </row>
    <row r="18" spans="1:7" x14ac:dyDescent="0.2">
      <c r="A18" s="11" t="s">
        <v>350</v>
      </c>
      <c r="F18" s="315" t="s">
        <v>357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/>
  <dimension ref="A1:G22"/>
  <sheetViews>
    <sheetView showGridLines="0" workbookViewId="0"/>
  </sheetViews>
  <sheetFormatPr defaultColWidth="8.5703125" defaultRowHeight="15" customHeight="1" x14ac:dyDescent="0.2"/>
  <cols>
    <col min="1" max="1" width="71.42578125" style="67" customWidth="1"/>
    <col min="2" max="16384" width="8.5703125" style="67"/>
  </cols>
  <sheetData>
    <row r="1" spans="1:7" ht="15" customHeight="1" x14ac:dyDescent="0.2">
      <c r="A1" s="134" t="s">
        <v>347</v>
      </c>
      <c r="B1" s="66"/>
      <c r="C1" s="66"/>
      <c r="D1" s="66"/>
      <c r="E1" s="66"/>
    </row>
    <row r="2" spans="1:7" ht="15" customHeight="1" x14ac:dyDescent="0.2">
      <c r="A2" s="318"/>
      <c r="B2" s="319">
        <v>2017</v>
      </c>
      <c r="C2" s="319">
        <v>2018</v>
      </c>
      <c r="D2" s="319">
        <v>2019</v>
      </c>
      <c r="E2" s="319">
        <v>2020</v>
      </c>
      <c r="F2" s="319">
        <v>2021</v>
      </c>
      <c r="G2" s="319">
        <v>2022</v>
      </c>
    </row>
    <row r="3" spans="1:7" ht="15" customHeight="1" x14ac:dyDescent="0.2">
      <c r="A3" s="320" t="s">
        <v>101</v>
      </c>
      <c r="B3" s="321">
        <v>34106.704000000005</v>
      </c>
      <c r="C3" s="321">
        <v>36646.002999999997</v>
      </c>
      <c r="D3" s="321">
        <v>38525.31264492117</v>
      </c>
      <c r="E3" s="321">
        <v>40282.05884643364</v>
      </c>
      <c r="F3" s="321">
        <v>41534.581486893549</v>
      </c>
      <c r="G3" s="321">
        <v>43350.750748571882</v>
      </c>
    </row>
    <row r="4" spans="1:7" ht="15" customHeight="1" x14ac:dyDescent="0.2">
      <c r="A4" s="322" t="s">
        <v>102</v>
      </c>
      <c r="B4" s="201">
        <v>1179.442</v>
      </c>
      <c r="C4" s="201">
        <v>1175.694</v>
      </c>
      <c r="D4" s="201">
        <v>1105.7916506540471</v>
      </c>
      <c r="E4" s="201">
        <v>1092.6432485229291</v>
      </c>
      <c r="F4" s="201">
        <v>1101.6667050923659</v>
      </c>
      <c r="G4" s="201">
        <v>1151.8906712964342</v>
      </c>
    </row>
    <row r="5" spans="1:7" ht="15" customHeight="1" x14ac:dyDescent="0.2">
      <c r="A5" s="322" t="s">
        <v>103</v>
      </c>
      <c r="B5" s="201">
        <v>631.81297972000004</v>
      </c>
      <c r="C5" s="201">
        <v>955.95969309999998</v>
      </c>
      <c r="D5" s="201">
        <v>1025.9887570057833</v>
      </c>
      <c r="E5" s="201">
        <v>1138.7327590005154</v>
      </c>
      <c r="F5" s="201">
        <v>1244.6528855209226</v>
      </c>
      <c r="G5" s="201">
        <v>1354.5232372885473</v>
      </c>
    </row>
    <row r="6" spans="1:7" ht="15" customHeight="1" x14ac:dyDescent="0.2">
      <c r="A6" s="323" t="s">
        <v>104</v>
      </c>
      <c r="B6" s="201">
        <v>440.38303437859997</v>
      </c>
      <c r="C6" s="201">
        <v>747.64067088779996</v>
      </c>
      <c r="D6" s="201">
        <v>805.30569878644269</v>
      </c>
      <c r="E6" s="201">
        <v>906.15444948581262</v>
      </c>
      <c r="F6" s="201">
        <v>1003.109143159873</v>
      </c>
      <c r="G6" s="201">
        <v>1103.3501266616156</v>
      </c>
    </row>
    <row r="7" spans="1:7" ht="15" customHeight="1" x14ac:dyDescent="0.2">
      <c r="A7" s="322" t="s">
        <v>105</v>
      </c>
      <c r="B7" s="201">
        <v>2258.5829656214</v>
      </c>
      <c r="C7" s="201">
        <v>2470.5333291122001</v>
      </c>
      <c r="D7" s="201">
        <v>2409.071655841698</v>
      </c>
      <c r="E7" s="201">
        <v>2361.2886685830317</v>
      </c>
      <c r="F7" s="201">
        <v>2433.3228462956849</v>
      </c>
      <c r="G7" s="201">
        <v>3024.0768388433671</v>
      </c>
    </row>
    <row r="8" spans="1:7" ht="15" customHeight="1" x14ac:dyDescent="0.2">
      <c r="A8" s="324" t="s">
        <v>338</v>
      </c>
      <c r="B8" s="201">
        <v>2244.0101030578498</v>
      </c>
      <c r="C8" s="201">
        <v>2354.4247072859002</v>
      </c>
      <c r="D8" s="201">
        <v>2307.0431231338243</v>
      </c>
      <c r="E8" s="201">
        <v>2374.8691547895824</v>
      </c>
      <c r="F8" s="201">
        <v>2418.5541249581538</v>
      </c>
      <c r="G8" s="201">
        <v>2556.9400023909457</v>
      </c>
    </row>
    <row r="9" spans="1:7" ht="15" customHeight="1" x14ac:dyDescent="0.2">
      <c r="A9" s="324" t="s">
        <v>106</v>
      </c>
      <c r="B9" s="201">
        <v>-21.417430895005261</v>
      </c>
      <c r="C9" s="201">
        <v>55.110267450913057</v>
      </c>
      <c r="D9" s="201">
        <v>75.691946726032342</v>
      </c>
      <c r="E9" s="201">
        <v>67.199195021027947</v>
      </c>
      <c r="F9" s="201">
        <v>86.652857926501028</v>
      </c>
      <c r="G9" s="201">
        <v>66.918948334105067</v>
      </c>
    </row>
    <row r="10" spans="1:7" ht="15" customHeight="1" x14ac:dyDescent="0.2">
      <c r="A10" s="325" t="s">
        <v>339</v>
      </c>
      <c r="B10" s="201">
        <v>51.894999999999996</v>
      </c>
      <c r="C10" s="201">
        <v>5.7880000000000003</v>
      </c>
      <c r="D10" s="201">
        <v>5.7880000000000003</v>
      </c>
      <c r="E10" s="201">
        <v>5.7880000000000003</v>
      </c>
      <c r="F10" s="201">
        <v>5.7880000000000003</v>
      </c>
      <c r="G10" s="201">
        <v>5.7880000000000003</v>
      </c>
    </row>
    <row r="11" spans="1:7" ht="15" customHeight="1" x14ac:dyDescent="0.2">
      <c r="A11" s="326" t="s">
        <v>147</v>
      </c>
      <c r="B11" s="202">
        <v>32250.398588611453</v>
      </c>
      <c r="C11" s="202">
        <v>34337.342417622778</v>
      </c>
      <c r="D11" s="202">
        <v>36210.023757827432</v>
      </c>
      <c r="E11" s="202">
        <v>37991.276130095714</v>
      </c>
      <c r="F11" s="202">
        <v>39081.052317016227</v>
      </c>
      <c r="G11" s="202">
        <v>40304.493055200386</v>
      </c>
    </row>
    <row r="12" spans="1:7" ht="15" customHeight="1" x14ac:dyDescent="0.2">
      <c r="A12" s="327" t="s">
        <v>340</v>
      </c>
      <c r="B12" s="201">
        <v>752.70112179413627</v>
      </c>
      <c r="C12" s="201">
        <v>2086.9438290113249</v>
      </c>
      <c r="D12" s="201">
        <v>1872.6813402046537</v>
      </c>
      <c r="E12" s="201">
        <v>1781.2523722682818</v>
      </c>
      <c r="F12" s="201">
        <v>1089.7761869205133</v>
      </c>
      <c r="G12" s="201">
        <v>1223.4407381841593</v>
      </c>
    </row>
    <row r="13" spans="1:7" ht="15" customHeight="1" x14ac:dyDescent="0.2">
      <c r="A13" s="328" t="s">
        <v>341</v>
      </c>
      <c r="B13" s="201">
        <v>151.42281451772288</v>
      </c>
      <c r="C13" s="201">
        <v>-8.1954270556498372</v>
      </c>
      <c r="D13" s="201">
        <v>-454.83304253188277</v>
      </c>
      <c r="E13" s="201">
        <v>-250.155</v>
      </c>
      <c r="F13" s="201">
        <v>-230.83493236947973</v>
      </c>
      <c r="G13" s="201">
        <v>33.318520285260846</v>
      </c>
    </row>
    <row r="14" spans="1:7" ht="15" customHeight="1" x14ac:dyDescent="0.2">
      <c r="A14" s="329" t="s">
        <v>342</v>
      </c>
      <c r="B14" s="203">
        <v>1.9089595609642813</v>
      </c>
      <c r="C14" s="203">
        <v>6.4964755406366637</v>
      </c>
      <c r="D14" s="203">
        <v>6.7783765977823558</v>
      </c>
      <c r="E14" s="203">
        <v>5.6100691506151179</v>
      </c>
      <c r="F14" s="203">
        <v>3.4760904444687468</v>
      </c>
      <c r="G14" s="203">
        <v>3.04526656100483</v>
      </c>
    </row>
    <row r="15" spans="1:7" ht="15" customHeight="1" x14ac:dyDescent="0.2">
      <c r="A15" s="329" t="s">
        <v>343</v>
      </c>
      <c r="B15" s="330">
        <v>1.2348940268703785</v>
      </c>
      <c r="C15" s="330">
        <v>2.1104862764324679</v>
      </c>
      <c r="D15" s="330">
        <v>2.6098466009127037</v>
      </c>
      <c r="E15" s="330">
        <v>2.4035699602801515</v>
      </c>
      <c r="F15" s="330">
        <v>2.3831937132881222</v>
      </c>
      <c r="G15" s="330">
        <v>2.3807444907267126</v>
      </c>
    </row>
    <row r="16" spans="1:7" ht="15" customHeight="1" x14ac:dyDescent="0.2">
      <c r="A16" s="331" t="s">
        <v>344</v>
      </c>
      <c r="B16" s="204">
        <v>0.66584307769905759</v>
      </c>
      <c r="C16" s="204">
        <v>4.2953367711230817</v>
      </c>
      <c r="D16" s="204">
        <v>4.0625048520758433</v>
      </c>
      <c r="E16" s="204">
        <v>3.1312377015554338</v>
      </c>
      <c r="F16" s="204">
        <v>1.0674571592688809</v>
      </c>
      <c r="G16" s="204">
        <v>0.64906938661528635</v>
      </c>
    </row>
    <row r="17" spans="1:7" ht="15" customHeight="1" x14ac:dyDescent="0.2">
      <c r="A17" s="332" t="s">
        <v>345</v>
      </c>
      <c r="B17" s="333">
        <v>2.8333162593979999</v>
      </c>
      <c r="C17" s="333">
        <v>3.5555123806544575</v>
      </c>
      <c r="D17" s="333">
        <v>3.889448201229162</v>
      </c>
      <c r="E17" s="333">
        <v>3.7433091090438353</v>
      </c>
      <c r="F17" s="333">
        <v>3.5433677184536716</v>
      </c>
      <c r="G17" s="333">
        <v>2.9289911909151201</v>
      </c>
    </row>
    <row r="18" spans="1:7" ht="15" customHeight="1" x14ac:dyDescent="0.2">
      <c r="A18" s="334" t="s">
        <v>346</v>
      </c>
      <c r="B18" s="335"/>
      <c r="C18" s="335">
        <v>-0.29220166588860963</v>
      </c>
      <c r="D18" s="335">
        <v>-6.9901331470383563E-2</v>
      </c>
      <c r="E18" s="335">
        <v>0.25060086170737</v>
      </c>
      <c r="F18" s="335">
        <v>1.0256802750668421</v>
      </c>
      <c r="G18" s="335">
        <v>0.94155025543008875</v>
      </c>
    </row>
    <row r="19" spans="1:7" ht="15" customHeight="1" x14ac:dyDescent="0.2">
      <c r="A19"/>
      <c r="B19"/>
      <c r="C19"/>
      <c r="D19"/>
      <c r="E19"/>
      <c r="F19"/>
      <c r="G19" s="336" t="s">
        <v>107</v>
      </c>
    </row>
    <row r="20" spans="1:7" ht="15" customHeight="1" x14ac:dyDescent="0.2">
      <c r="A20" s="135"/>
      <c r="B20" s="658"/>
      <c r="C20" s="658"/>
      <c r="D20" s="658"/>
      <c r="E20" s="658"/>
    </row>
    <row r="22" spans="1:7" ht="15" customHeight="1" x14ac:dyDescent="0.2">
      <c r="A22"/>
    </row>
  </sheetData>
  <mergeCells count="1">
    <mergeCell ref="B20:E20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4"/>
  <sheetViews>
    <sheetView showGridLines="0" workbookViewId="0">
      <selection sqref="A1:C1"/>
    </sheetView>
  </sheetViews>
  <sheetFormatPr defaultRowHeight="12.75" x14ac:dyDescent="0.2"/>
  <cols>
    <col min="1" max="1" width="55.7109375" style="294" customWidth="1"/>
    <col min="2" max="3" width="15.7109375" style="293" customWidth="1"/>
    <col min="4" max="16384" width="9.140625" style="294"/>
  </cols>
  <sheetData>
    <row r="1" spans="1:3" x14ac:dyDescent="0.2">
      <c r="A1" s="659" t="s">
        <v>571</v>
      </c>
      <c r="B1" s="659"/>
      <c r="C1" s="659"/>
    </row>
    <row r="2" spans="1:3" ht="15" x14ac:dyDescent="0.2">
      <c r="A2" s="426"/>
      <c r="B2" s="33" t="s">
        <v>150</v>
      </c>
      <c r="C2" s="33" t="s">
        <v>151</v>
      </c>
    </row>
    <row r="3" spans="1:3" x14ac:dyDescent="0.2">
      <c r="A3" s="427" t="s">
        <v>572</v>
      </c>
      <c r="B3" s="428">
        <v>0</v>
      </c>
      <c r="C3" s="527">
        <v>0</v>
      </c>
    </row>
    <row r="4" spans="1:3" x14ac:dyDescent="0.2">
      <c r="A4" s="429" t="s">
        <v>573</v>
      </c>
      <c r="B4" s="430">
        <v>-899</v>
      </c>
      <c r="C4" s="528">
        <f>B4/$C$54*100</f>
        <v>-0.93363187428977834</v>
      </c>
    </row>
    <row r="5" spans="1:3" x14ac:dyDescent="0.2">
      <c r="A5" s="523" t="s">
        <v>574</v>
      </c>
      <c r="B5" s="524">
        <v>-899</v>
      </c>
      <c r="C5" s="531">
        <f>B5/$C$54*100</f>
        <v>-0.93363187428977834</v>
      </c>
    </row>
    <row r="6" spans="1:3" x14ac:dyDescent="0.2">
      <c r="A6" s="431" t="s">
        <v>51</v>
      </c>
      <c r="B6" s="625">
        <v>-132.2295154950487</v>
      </c>
      <c r="C6" s="532">
        <f>B6/$C$54*100</f>
        <v>-0.13732334859629766</v>
      </c>
    </row>
    <row r="7" spans="1:3" x14ac:dyDescent="0.2">
      <c r="A7" s="432" t="s">
        <v>227</v>
      </c>
      <c r="B7" s="626">
        <v>12.111660332007432</v>
      </c>
      <c r="C7" s="529">
        <f t="shared" ref="C7:C51" si="0">B7/$C$54*100</f>
        <v>1.2578233744753343E-2</v>
      </c>
    </row>
    <row r="8" spans="1:3" x14ac:dyDescent="0.2">
      <c r="A8" s="287" t="s">
        <v>228</v>
      </c>
      <c r="B8" s="627">
        <v>5.4431110097962119</v>
      </c>
      <c r="C8" s="533">
        <f t="shared" si="0"/>
        <v>5.6527941424286601E-3</v>
      </c>
    </row>
    <row r="9" spans="1:3" x14ac:dyDescent="0.2">
      <c r="A9" s="432" t="s">
        <v>229</v>
      </c>
      <c r="B9" s="626">
        <v>29.072251061261341</v>
      </c>
      <c r="C9" s="529">
        <f t="shared" si="0"/>
        <v>3.0192191599720156E-2</v>
      </c>
    </row>
    <row r="10" spans="1:3" x14ac:dyDescent="0.2">
      <c r="A10" s="287" t="s">
        <v>230</v>
      </c>
      <c r="B10" s="627">
        <v>-295.12527335553386</v>
      </c>
      <c r="C10" s="533">
        <f t="shared" si="0"/>
        <v>-0.30649428488677449</v>
      </c>
    </row>
    <row r="11" spans="1:3" x14ac:dyDescent="0.2">
      <c r="A11" s="432" t="s">
        <v>231</v>
      </c>
      <c r="B11" s="626">
        <v>3.7752256761905301</v>
      </c>
      <c r="C11" s="529">
        <f t="shared" si="0"/>
        <v>3.9206574237248722E-3</v>
      </c>
    </row>
    <row r="12" spans="1:3" x14ac:dyDescent="0.2">
      <c r="A12" s="287" t="s">
        <v>232</v>
      </c>
      <c r="B12" s="627">
        <v>-30.706490218770341</v>
      </c>
      <c r="C12" s="533">
        <f t="shared" si="0"/>
        <v>-3.188938600201479E-2</v>
      </c>
    </row>
    <row r="13" spans="1:3" x14ac:dyDescent="0.2">
      <c r="A13" s="432" t="s">
        <v>575</v>
      </c>
      <c r="B13" s="626">
        <v>143.19999999999999</v>
      </c>
      <c r="C13" s="529">
        <f t="shared" si="0"/>
        <v>0.14871644538186457</v>
      </c>
    </row>
    <row r="14" spans="1:3" x14ac:dyDescent="0.2">
      <c r="A14" s="431" t="s">
        <v>233</v>
      </c>
      <c r="B14" s="625">
        <v>-311.21359479768529</v>
      </c>
      <c r="C14" s="532">
        <f t="shared" si="0"/>
        <v>-0.32320237131860124</v>
      </c>
    </row>
    <row r="15" spans="1:3" x14ac:dyDescent="0.2">
      <c r="A15" s="432" t="s">
        <v>576</v>
      </c>
      <c r="B15" s="626">
        <v>-84.040135310000039</v>
      </c>
      <c r="C15" s="529">
        <f t="shared" si="0"/>
        <v>-8.727758514465174E-2</v>
      </c>
    </row>
    <row r="16" spans="1:3" x14ac:dyDescent="0.2">
      <c r="A16" s="287" t="s">
        <v>577</v>
      </c>
      <c r="B16" s="627">
        <v>-31.325285260000001</v>
      </c>
      <c r="C16" s="533">
        <f t="shared" si="0"/>
        <v>-3.2532018676257803E-2</v>
      </c>
    </row>
    <row r="17" spans="1:12" x14ac:dyDescent="0.2">
      <c r="A17" s="432" t="s">
        <v>578</v>
      </c>
      <c r="B17" s="626">
        <v>-106</v>
      </c>
      <c r="C17" s="529">
        <f t="shared" si="0"/>
        <v>-0.11008340230780479</v>
      </c>
    </row>
    <row r="18" spans="1:12" x14ac:dyDescent="0.2">
      <c r="A18" s="287" t="s">
        <v>579</v>
      </c>
      <c r="B18" s="627">
        <v>-10.907775216297296</v>
      </c>
      <c r="C18" s="533">
        <f t="shared" si="0"/>
        <v>-1.1327971768101486E-2</v>
      </c>
    </row>
    <row r="19" spans="1:12" x14ac:dyDescent="0.2">
      <c r="A19" s="432" t="s">
        <v>580</v>
      </c>
      <c r="B19" s="626">
        <v>-8.7367352613879916</v>
      </c>
      <c r="C19" s="529">
        <f t="shared" si="0"/>
        <v>-9.0732975720392278E-3</v>
      </c>
    </row>
    <row r="20" spans="1:12" x14ac:dyDescent="0.2">
      <c r="A20" s="287" t="s">
        <v>581</v>
      </c>
      <c r="B20" s="627">
        <v>-31.842463749999993</v>
      </c>
      <c r="C20" s="533">
        <f t="shared" si="0"/>
        <v>-3.3069120259084331E-2</v>
      </c>
    </row>
    <row r="21" spans="1:12" x14ac:dyDescent="0.2">
      <c r="A21" s="432" t="s">
        <v>582</v>
      </c>
      <c r="B21" s="626">
        <v>-38.361199999999997</v>
      </c>
      <c r="C21" s="529">
        <f t="shared" si="0"/>
        <v>-3.9838975590661893E-2</v>
      </c>
    </row>
    <row r="22" spans="1:12" x14ac:dyDescent="0.2">
      <c r="A22" s="431" t="s">
        <v>234</v>
      </c>
      <c r="B22" s="625">
        <v>-179.4253327536187</v>
      </c>
      <c r="C22" s="532">
        <f t="shared" si="0"/>
        <v>-0.18633727443139952</v>
      </c>
    </row>
    <row r="23" spans="1:12" x14ac:dyDescent="0.2">
      <c r="A23" s="432" t="s">
        <v>235</v>
      </c>
      <c r="B23" s="626">
        <v>-142.44630074674205</v>
      </c>
      <c r="C23" s="529">
        <f t="shared" si="0"/>
        <v>-0.14793371162605812</v>
      </c>
      <c r="L23" s="293"/>
    </row>
    <row r="24" spans="1:12" x14ac:dyDescent="0.2">
      <c r="A24" s="287" t="s">
        <v>236</v>
      </c>
      <c r="B24" s="627">
        <v>-36.97903200687665</v>
      </c>
      <c r="C24" s="533">
        <f t="shared" si="0"/>
        <v>-3.8403562805341435E-2</v>
      </c>
    </row>
    <row r="25" spans="1:12" x14ac:dyDescent="0.2">
      <c r="A25" s="434" t="s">
        <v>237</v>
      </c>
      <c r="B25" s="628">
        <v>124.36547810146635</v>
      </c>
      <c r="C25" s="530">
        <f t="shared" si="0"/>
        <v>0.12915636753817178</v>
      </c>
    </row>
    <row r="26" spans="1:12" x14ac:dyDescent="0.2">
      <c r="A26" s="287" t="s">
        <v>238</v>
      </c>
      <c r="B26" s="627">
        <v>78.370815999999991</v>
      </c>
      <c r="C26" s="533">
        <f t="shared" si="0"/>
        <v>8.1389868555839087E-2</v>
      </c>
    </row>
    <row r="27" spans="1:12" x14ac:dyDescent="0.2">
      <c r="A27" s="432" t="s">
        <v>159</v>
      </c>
      <c r="B27" s="626">
        <v>-163.84722392811881</v>
      </c>
      <c r="C27" s="529">
        <f t="shared" si="0"/>
        <v>-0.17015905536505738</v>
      </c>
    </row>
    <row r="28" spans="1:12" x14ac:dyDescent="0.2">
      <c r="A28" s="287" t="s">
        <v>583</v>
      </c>
      <c r="B28" s="627">
        <v>212.76593600000001</v>
      </c>
      <c r="C28" s="533">
        <f t="shared" si="0"/>
        <v>0.22096224651023252</v>
      </c>
    </row>
    <row r="29" spans="1:12" x14ac:dyDescent="0.2">
      <c r="A29" s="432" t="s">
        <v>239</v>
      </c>
      <c r="B29" s="626">
        <v>-2.9240499704148455</v>
      </c>
      <c r="C29" s="529">
        <f t="shared" si="0"/>
        <v>-3.0366921628424727E-3</v>
      </c>
    </row>
    <row r="30" spans="1:12" x14ac:dyDescent="0.2">
      <c r="A30" s="431" t="s">
        <v>240</v>
      </c>
      <c r="B30" s="625">
        <v>-164.98226770720959</v>
      </c>
      <c r="C30" s="532">
        <f t="shared" si="0"/>
        <v>-0.17133782405345946</v>
      </c>
    </row>
    <row r="31" spans="1:12" x14ac:dyDescent="0.2">
      <c r="A31" s="432" t="s">
        <v>584</v>
      </c>
      <c r="B31" s="626">
        <v>253.32327400000003</v>
      </c>
      <c r="C31" s="529">
        <f t="shared" si="0"/>
        <v>0.26308196118558741</v>
      </c>
    </row>
    <row r="32" spans="1:12" x14ac:dyDescent="0.2">
      <c r="A32" s="287" t="s">
        <v>585</v>
      </c>
      <c r="B32" s="627">
        <v>-22.190141317168127</v>
      </c>
      <c r="C32" s="533">
        <f t="shared" si="0"/>
        <v>-2.3044964659291133E-2</v>
      </c>
    </row>
    <row r="33" spans="1:3" x14ac:dyDescent="0.2">
      <c r="A33" s="432" t="s">
        <v>192</v>
      </c>
      <c r="B33" s="626">
        <v>31.432416680414917</v>
      </c>
      <c r="C33" s="529">
        <f t="shared" si="0"/>
        <v>3.2643277084308198E-2</v>
      </c>
    </row>
    <row r="34" spans="1:3" x14ac:dyDescent="0.2">
      <c r="A34" s="287" t="s">
        <v>586</v>
      </c>
      <c r="B34" s="627">
        <v>19.925115345952918</v>
      </c>
      <c r="C34" s="533">
        <f t="shared" si="0"/>
        <v>2.0692683855263679E-2</v>
      </c>
    </row>
    <row r="35" spans="1:3" x14ac:dyDescent="0.2">
      <c r="A35" s="432" t="s">
        <v>587</v>
      </c>
      <c r="B35" s="626">
        <v>-278.14235057939004</v>
      </c>
      <c r="C35" s="529">
        <f t="shared" si="0"/>
        <v>-0.28885713469499502</v>
      </c>
    </row>
    <row r="36" spans="1:3" x14ac:dyDescent="0.2">
      <c r="A36" s="287" t="s">
        <v>588</v>
      </c>
      <c r="B36" s="627">
        <v>-169.33058183701928</v>
      </c>
      <c r="C36" s="533">
        <f t="shared" si="0"/>
        <v>-0.1758536468243326</v>
      </c>
    </row>
    <row r="37" spans="1:3" x14ac:dyDescent="0.2">
      <c r="A37" s="434" t="s">
        <v>241</v>
      </c>
      <c r="B37" s="628">
        <v>-106.63744243625115</v>
      </c>
      <c r="C37" s="530">
        <f t="shared" si="0"/>
        <v>-0.11074540072438877</v>
      </c>
    </row>
    <row r="38" spans="1:3" x14ac:dyDescent="0.2">
      <c r="A38" s="287" t="s">
        <v>224</v>
      </c>
      <c r="B38" s="627">
        <v>-150.6463486784055</v>
      </c>
      <c r="C38" s="533">
        <f t="shared" si="0"/>
        <v>-0.15644964724308255</v>
      </c>
    </row>
    <row r="39" spans="1:3" x14ac:dyDescent="0.2">
      <c r="A39" s="432" t="s">
        <v>225</v>
      </c>
      <c r="B39" s="626">
        <v>44.008906242154353</v>
      </c>
      <c r="C39" s="529">
        <f t="shared" si="0"/>
        <v>4.5704246518693765E-2</v>
      </c>
    </row>
    <row r="40" spans="1:3" x14ac:dyDescent="0.2">
      <c r="A40" s="431" t="s">
        <v>242</v>
      </c>
      <c r="B40" s="625">
        <v>-69.864466718652608</v>
      </c>
      <c r="C40" s="532">
        <f t="shared" si="0"/>
        <v>-7.2555832045374274E-2</v>
      </c>
    </row>
    <row r="41" spans="1:3" x14ac:dyDescent="0.2">
      <c r="A41" s="432" t="s">
        <v>160</v>
      </c>
      <c r="B41" s="626">
        <v>4.4333445300007952</v>
      </c>
      <c r="C41" s="529">
        <f t="shared" si="0"/>
        <v>4.6041287685394646E-3</v>
      </c>
    </row>
    <row r="42" spans="1:3" x14ac:dyDescent="0.2">
      <c r="A42" s="287" t="s">
        <v>243</v>
      </c>
      <c r="B42" s="627">
        <v>-50</v>
      </c>
      <c r="C42" s="533">
        <f t="shared" si="0"/>
        <v>-5.1926133164058863E-2</v>
      </c>
    </row>
    <row r="43" spans="1:3" x14ac:dyDescent="0.2">
      <c r="A43" s="432" t="s">
        <v>244</v>
      </c>
      <c r="B43" s="626">
        <v>-24.297811248653399</v>
      </c>
      <c r="C43" s="529">
        <f t="shared" si="0"/>
        <v>-2.5233827649854872E-2</v>
      </c>
    </row>
    <row r="44" spans="1:3" x14ac:dyDescent="0.2">
      <c r="A44" s="431" t="s">
        <v>245</v>
      </c>
      <c r="B44" s="625">
        <v>-57.78902424571379</v>
      </c>
      <c r="C44" s="532">
        <f t="shared" si="0"/>
        <v>-6.0015211368079205E-2</v>
      </c>
    </row>
    <row r="45" spans="1:3" x14ac:dyDescent="0.2">
      <c r="A45" s="432" t="s">
        <v>589</v>
      </c>
      <c r="B45" s="626">
        <v>-59.069023710286274</v>
      </c>
      <c r="C45" s="529">
        <f t="shared" si="0"/>
        <v>-6.1344519821025505E-2</v>
      </c>
    </row>
    <row r="46" spans="1:3" x14ac:dyDescent="0.2">
      <c r="A46" s="287" t="s">
        <v>590</v>
      </c>
      <c r="B46" s="627">
        <v>-42.131223600000084</v>
      </c>
      <c r="C46" s="533">
        <f t="shared" si="0"/>
        <v>-4.3754230540366874E-2</v>
      </c>
    </row>
    <row r="47" spans="1:3" x14ac:dyDescent="0.2">
      <c r="A47" s="432" t="s">
        <v>591</v>
      </c>
      <c r="B47" s="626">
        <v>-29.109980272694727</v>
      </c>
      <c r="C47" s="529">
        <f t="shared" si="0"/>
        <v>-3.0231374240861458E-2</v>
      </c>
    </row>
    <row r="48" spans="1:3" x14ac:dyDescent="0.2">
      <c r="A48" s="287" t="s">
        <v>592</v>
      </c>
      <c r="B48" s="627">
        <v>25.175076295241354</v>
      </c>
      <c r="C48" s="533">
        <f t="shared" si="0"/>
        <v>2.6144887282440885E-2</v>
      </c>
    </row>
    <row r="49" spans="1:3" x14ac:dyDescent="0.2">
      <c r="A49" s="432" t="s">
        <v>139</v>
      </c>
      <c r="B49" s="626">
        <v>36.470823581145623</v>
      </c>
      <c r="C49" s="529">
        <f t="shared" si="0"/>
        <v>3.7875776837549315E-2</v>
      </c>
    </row>
    <row r="50" spans="1:3" x14ac:dyDescent="0.2">
      <c r="A50" s="287" t="s">
        <v>593</v>
      </c>
      <c r="B50" s="627">
        <v>10.875303460880328</v>
      </c>
      <c r="C50" s="533">
        <f t="shared" si="0"/>
        <v>1.1294249114184442E-2</v>
      </c>
    </row>
    <row r="51" spans="1:3" x14ac:dyDescent="0.2">
      <c r="A51" s="522" t="s">
        <v>162</v>
      </c>
      <c r="B51" s="629">
        <v>-1.471425188918926</v>
      </c>
      <c r="C51" s="534">
        <f t="shared" si="0"/>
        <v>-1.5281084060150925E-3</v>
      </c>
    </row>
    <row r="52" spans="1:3" x14ac:dyDescent="0.2">
      <c r="A52" s="66"/>
      <c r="B52" s="660" t="s">
        <v>226</v>
      </c>
      <c r="C52" s="660"/>
    </row>
    <row r="54" spans="1:3" x14ac:dyDescent="0.2">
      <c r="A54" s="525" t="s">
        <v>619</v>
      </c>
      <c r="C54" s="526">
        <v>96290.628539634738</v>
      </c>
    </row>
  </sheetData>
  <mergeCells count="2">
    <mergeCell ref="A1:C1"/>
    <mergeCell ref="B52:C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701AD568AA2478B078039D5F76868" ma:contentTypeVersion="8" ma:contentTypeDescription="Umožňuje vytvoriť nový dokument." ma:contentTypeScope="" ma:versionID="39967130c657b5b1335ffa6642738e38">
  <xsd:schema xmlns:xsd="http://www.w3.org/2001/XMLSchema" xmlns:xs="http://www.w3.org/2001/XMLSchema" xmlns:p="http://schemas.microsoft.com/office/2006/metadata/properties" xmlns:ns2="e37c3c1f-ee67-4d37-8330-71fba71fe892" xmlns:ns3="ff691899-9eb7-4807-b4ff-7884f9194702" targetNamespace="http://schemas.microsoft.com/office/2006/metadata/properties" ma:root="true" ma:fieldsID="04af0457a106b00dfafc35ddecd8f2d0" ns2:_="" ns3:_="">
    <xsd:import namespace="e37c3c1f-ee67-4d37-8330-71fba71fe892"/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3c1f-ee67-4d37-8330-71fba71fe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D6635C-CCE2-454B-91E9-EFB17020D78A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e37c3c1f-ee67-4d37-8330-71fba71fe892"/>
    <ds:schemaRef ds:uri="http://purl.org/dc/terms/"/>
    <ds:schemaRef ds:uri="http://schemas.openxmlformats.org/package/2006/metadata/core-properties"/>
    <ds:schemaRef ds:uri="ff691899-9eb7-4807-b4ff-7884f9194702"/>
  </ds:schemaRefs>
</ds:datastoreItem>
</file>

<file path=customXml/itemProps2.xml><?xml version="1.0" encoding="utf-8"?>
<ds:datastoreItem xmlns:ds="http://schemas.openxmlformats.org/officeDocument/2006/customXml" ds:itemID="{5261A381-A658-4D06-B68C-3B3D61FB3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8A0B9-EEA0-4036-B749-F878E575E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c3c1f-ee67-4d37-8330-71fba71fe892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36</vt:i4>
      </vt:variant>
    </vt:vector>
  </HeadingPairs>
  <TitlesOfParts>
    <vt:vector size="36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T15,T16</vt:lpstr>
      <vt:lpstr>T17</vt:lpstr>
      <vt:lpstr>T18</vt:lpstr>
      <vt:lpstr>G01,G02</vt:lpstr>
      <vt:lpstr>G03</vt:lpstr>
      <vt:lpstr>G04</vt:lpstr>
      <vt:lpstr>G05</vt:lpstr>
      <vt:lpstr>G06</vt:lpstr>
      <vt:lpstr>G07</vt:lpstr>
      <vt:lpstr>G08</vt:lpstr>
      <vt:lpstr>G09</vt:lpstr>
      <vt:lpstr>G10,G11</vt:lpstr>
      <vt:lpstr>G12,G13</vt:lpstr>
      <vt:lpstr>G14,G15</vt:lpstr>
      <vt:lpstr>G16</vt:lpstr>
      <vt:lpstr>G17</vt:lpstr>
      <vt:lpstr>G18</vt:lpstr>
      <vt:lpstr>G19</vt:lpstr>
      <vt:lpstr>G20</vt:lpstr>
      <vt:lpstr>G21</vt:lpstr>
      <vt:lpstr>G22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Marcanova</dc:creator>
  <cp:lastModifiedBy>Maria Marcanova</cp:lastModifiedBy>
  <cp:lastPrinted>2019-06-04T08:17:52Z</cp:lastPrinted>
  <dcterms:created xsi:type="dcterms:W3CDTF">2018-06-04T06:05:21Z</dcterms:created>
  <dcterms:modified xsi:type="dcterms:W3CDTF">2019-06-13T08:22:03Z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0x01010049E701AD568AA2478B078039D5F76868</vt:lpwstr>
  </property>
</Properties>
</file>