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1.xml" ContentType="application/vnd.openxmlformats-officedocument.drawingml.chart+xml"/>
  <Override PartName="/xl/drawings/drawing51.xml" ContentType="application/vnd.openxmlformats-officedocument.drawing+xml"/>
  <Override PartName="/xl/charts/chart2.xml" ContentType="application/vnd.openxmlformats-officedocument.drawingml.chart+xml"/>
  <Override PartName="/xl/drawings/drawing5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3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4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5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6.xml" ContentType="application/vnd.openxmlformats-officedocument.drawingml.chartshapes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7.xml" ContentType="application/vnd.openxmlformats-officedocument.drawingml.chartshapes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drawings/drawing6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2.xml" ContentType="application/vnd.openxmlformats-officedocument.themeOverride+xml"/>
  <Override PartName="/xl/drawings/drawing61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3.xml" ContentType="application/vnd.openxmlformats-officedocument.themeOverride+xml"/>
  <Override PartName="/xl/drawings/drawing62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5.xml" ContentType="application/vnd.openxmlformats-officedocument.themeOverride+xml"/>
  <Override PartName="/xl/drawings/drawing65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6.xml" ContentType="application/vnd.openxmlformats-officedocument.themeOverride+xml"/>
  <Override PartName="/xl/drawings/drawing66.xml" ContentType="application/vnd.openxmlformats-officedocument.drawing+xml"/>
  <Override PartName="/xl/charts/chart18.xml" ContentType="application/vnd.openxmlformats-officedocument.drawingml.chart+xml"/>
  <Override PartName="/xl/theme/themeOverride7.xml" ContentType="application/vnd.openxmlformats-officedocument.themeOverride+xml"/>
  <Override PartName="/xl/drawings/drawing67.xml" ContentType="application/vnd.openxmlformats-officedocument.drawing+xml"/>
  <Override PartName="/xl/charts/chart19.xml" ContentType="application/vnd.openxmlformats-officedocument.drawingml.chart+xml"/>
  <Override PartName="/xl/theme/themeOverride8.xml" ContentType="application/vnd.openxmlformats-officedocument.themeOverride+xml"/>
  <Override PartName="/xl/drawings/drawing68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9.xml" ContentType="application/vnd.openxmlformats-officedocument.drawing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70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1.xml" ContentType="application/vnd.openxmlformats-officedocument.drawing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2.xml" ContentType="application/vnd.openxmlformats-officedocument.drawing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3.xml" ContentType="application/vnd.openxmlformats-officedocument.drawing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4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5.xml" ContentType="application/vnd.openxmlformats-officedocument.drawing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6.xml" ContentType="application/vnd.openxmlformats-officedocument.drawing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7.xml" ContentType="application/vnd.openxmlformats-officedocument.drawing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1.xml" ContentType="application/vnd.openxmlformats-officedocument.drawing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2.xml" ContentType="application/vnd.openxmlformats-officedocument.drawingml.chartshape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85.xml" ContentType="application/vnd.openxmlformats-officedocument.drawing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86.xml" ContentType="application/vnd.openxmlformats-officedocument.drawing+xml"/>
  <Override PartName="/xl/charts/chart37.xml" ContentType="application/vnd.openxmlformats-officedocument.drawingml.chart+xml"/>
  <Override PartName="/xl/theme/themeOverride9.xml" ContentType="application/vnd.openxmlformats-officedocument.themeOverride+xml"/>
  <Override PartName="/xl/drawings/drawing87.xml" ContentType="application/vnd.openxmlformats-officedocument.drawing+xml"/>
  <Override PartName="/xl/charts/chart38.xml" ContentType="application/vnd.openxmlformats-officedocument.drawingml.chart+xml"/>
  <Override PartName="/xl/theme/themeOverride10.xml" ContentType="application/vnd.openxmlformats-officedocument.themeOverride+xml"/>
  <Override PartName="/xl/drawings/drawing88.xml" ContentType="application/vnd.openxmlformats-officedocument.drawing+xml"/>
  <Override PartName="/xl/charts/chart39.xml" ContentType="application/vnd.openxmlformats-officedocument.drawingml.chart+xml"/>
  <Override PartName="/xl/theme/themeOverride11.xml" ContentType="application/vnd.openxmlformats-officedocument.themeOverride+xml"/>
  <Override PartName="/xl/drawings/drawing89.xml" ContentType="application/vnd.openxmlformats-officedocument.drawing+xml"/>
  <Override PartName="/xl/charts/chart40.xml" ContentType="application/vnd.openxmlformats-officedocument.drawingml.chart+xml"/>
  <Override PartName="/xl/theme/themeOverride12.xml" ContentType="application/vnd.openxmlformats-officedocument.themeOverride+xml"/>
  <Override PartName="/xl/drawings/drawing90.xml" ContentType="application/vnd.openxmlformats-officedocument.drawing+xml"/>
  <Override PartName="/xl/charts/chart4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4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ozpoctovarada.sharepoint.com/14_Spolocne/"/>
    </mc:Choice>
  </mc:AlternateContent>
  <xr:revisionPtr revIDLastSave="562" documentId="13_ncr:1_{19BE942B-7A71-46E7-B532-D9FBD7A973B3}" xr6:coauthVersionLast="41" xr6:coauthVersionMax="41" xr10:uidLastSave="{7A76B942-BEEF-49A7-8B0D-9473F36BA0CF}"/>
  <bookViews>
    <workbookView xWindow="-120" yWindow="-120" windowWidth="29040" windowHeight="15840" tabRatio="838" xr2:uid="{0E205F9B-B772-49EE-B381-ADA51D9014DC}"/>
  </bookViews>
  <sheets>
    <sheet name="Obsah" sheetId="41" r:id="rId1"/>
    <sheet name="T01" sheetId="47" r:id="rId2"/>
    <sheet name="T02" sheetId="48" r:id="rId3"/>
    <sheet name="T03" sheetId="49" r:id="rId4"/>
    <sheet name="T04" sheetId="50" r:id="rId5"/>
    <sheet name="T05" sheetId="67" r:id="rId6"/>
    <sheet name="T06" sheetId="99" r:id="rId7"/>
    <sheet name="T07" sheetId="100" r:id="rId8"/>
    <sheet name="T08" sheetId="148" r:id="rId9"/>
    <sheet name="T09" sheetId="42" r:id="rId10"/>
    <sheet name="T10" sheetId="4" r:id="rId11"/>
    <sheet name="T11" sheetId="117" r:id="rId12"/>
    <sheet name="T12" sheetId="10" r:id="rId13"/>
    <sheet name="T13" sheetId="86" r:id="rId14"/>
    <sheet name="T14" sheetId="87" r:id="rId15"/>
    <sheet name="T15" sheetId="118" r:id="rId16"/>
    <sheet name="T16" sheetId="18" r:id="rId17"/>
    <sheet name="T17" sheetId="101" r:id="rId18"/>
    <sheet name="T18" sheetId="102" r:id="rId19"/>
    <sheet name="T19" sheetId="103" r:id="rId20"/>
    <sheet name="T20" sheetId="45" r:id="rId21"/>
    <sheet name="T21" sheetId="19" r:id="rId22"/>
    <sheet name="T22" sheetId="120" r:id="rId23"/>
    <sheet name="T23" sheetId="119" r:id="rId24"/>
    <sheet name="T24" sheetId="135" r:id="rId25"/>
    <sheet name="T25" sheetId="136" r:id="rId26"/>
    <sheet name="T26" sheetId="26" r:id="rId27"/>
    <sheet name="T27" sheetId="27" r:id="rId28"/>
    <sheet name="T28" sheetId="137" r:id="rId29"/>
    <sheet name="T29" sheetId="30" r:id="rId30"/>
    <sheet name="T30" sheetId="146" r:id="rId31"/>
    <sheet name="T31" sheetId="52" r:id="rId32"/>
    <sheet name="T32" sheetId="121" r:id="rId33"/>
    <sheet name="T33" sheetId="122" r:id="rId34"/>
    <sheet name="T34" sheetId="123" r:id="rId35"/>
    <sheet name="T35" sheetId="124" r:id="rId36"/>
    <sheet name="T36" sheetId="125" r:id="rId37"/>
    <sheet name="T37" sheetId="126" r:id="rId38"/>
    <sheet name="T38" sheetId="127" r:id="rId39"/>
    <sheet name="T39" sheetId="128" r:id="rId40"/>
    <sheet name="T40" sheetId="129" r:id="rId41"/>
    <sheet name="T41" sheetId="130" r:id="rId42"/>
    <sheet name="T42" sheetId="131" r:id="rId43"/>
    <sheet name="T43" sheetId="132" r:id="rId44"/>
    <sheet name="T44" sheetId="147" r:id="rId45"/>
    <sheet name="T45" sheetId="98" r:id="rId46"/>
    <sheet name="T46" sheetId="55" r:id="rId47"/>
    <sheet name="T47" sheetId="54" r:id="rId48"/>
    <sheet name="T48" sheetId="56" r:id="rId49"/>
    <sheet name="T49, T50" sheetId="38" r:id="rId50"/>
    <sheet name="G01" sheetId="88" r:id="rId51"/>
    <sheet name="G02" sheetId="89" r:id="rId52"/>
    <sheet name="G03" sheetId="90" r:id="rId53"/>
    <sheet name="G04" sheetId="91" r:id="rId54"/>
    <sheet name="G05" sheetId="92" r:id="rId55"/>
    <sheet name="G06" sheetId="138" r:id="rId56"/>
    <sheet name="G07" sheetId="104" r:id="rId57"/>
    <sheet name="G08" sheetId="105" r:id="rId58"/>
    <sheet name="G09" sheetId="106" r:id="rId59"/>
    <sheet name="G10" sheetId="107" r:id="rId60"/>
    <sheet name="G11" sheetId="108" r:id="rId61"/>
    <sheet name="G12" sheetId="109" r:id="rId62"/>
    <sheet name="G13" sheetId="110" r:id="rId63"/>
    <sheet name="G14" sheetId="111" r:id="rId64"/>
    <sheet name="G15" sheetId="139" r:id="rId65"/>
    <sheet name="G16" sheetId="140" r:id="rId66"/>
    <sheet name="G17" sheetId="141" r:id="rId67"/>
    <sheet name="G18" sheetId="142" r:id="rId68"/>
    <sheet name="G19, G20" sheetId="149" r:id="rId69"/>
    <sheet name="G21" sheetId="143" r:id="rId70"/>
    <sheet name="G22" sheetId="144" r:id="rId71"/>
    <sheet name="G23" sheetId="93" r:id="rId72"/>
    <sheet name="G24" sheetId="94" r:id="rId73"/>
    <sheet name="G25" sheetId="95" r:id="rId74"/>
    <sheet name="G26" sheetId="96" r:id="rId75"/>
    <sheet name="G27" sheetId="97" r:id="rId76"/>
    <sheet name="G28,G29" sheetId="145" r:id="rId77"/>
    <sheet name="G30" sheetId="112" r:id="rId78"/>
    <sheet name="G31" sheetId="113" r:id="rId79"/>
    <sheet name="G32" sheetId="114" r:id="rId80"/>
    <sheet name="G33" sheetId="115" r:id="rId81"/>
    <sheet name="G34" sheetId="116" r:id="rId82"/>
    <sheet name="G35" sheetId="84" r:id="rId83"/>
    <sheet name="G36" sheetId="150" r:id="rId84"/>
    <sheet name="G37" sheetId="151" r:id="rId85"/>
  </sheets>
  <externalReferences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</externalReferences>
  <definedNames>
    <definedName name="\A" localSheetId="76">#REF!</definedName>
    <definedName name="\A" localSheetId="22">#REF!</definedName>
    <definedName name="\A" localSheetId="24">#REF!</definedName>
    <definedName name="\A" localSheetId="25">#REF!</definedName>
    <definedName name="\A" localSheetId="28">#REF!</definedName>
    <definedName name="\A" localSheetId="30">#REF!</definedName>
    <definedName name="\A" localSheetId="44">#REF!</definedName>
    <definedName name="\A">#REF!</definedName>
    <definedName name="\B" localSheetId="76">#REF!</definedName>
    <definedName name="\B" localSheetId="22">#REF!</definedName>
    <definedName name="\B" localSheetId="24">#REF!</definedName>
    <definedName name="\B" localSheetId="25">#REF!</definedName>
    <definedName name="\B" localSheetId="28">#REF!</definedName>
    <definedName name="\B" localSheetId="30">#REF!</definedName>
    <definedName name="\B" localSheetId="44">#REF!</definedName>
    <definedName name="\B">#REF!</definedName>
    <definedName name="\C" localSheetId="76">#REF!</definedName>
    <definedName name="\C" localSheetId="22">#REF!</definedName>
    <definedName name="\C" localSheetId="24">#REF!</definedName>
    <definedName name="\C" localSheetId="25">#REF!</definedName>
    <definedName name="\C" localSheetId="28">#REF!</definedName>
    <definedName name="\C" localSheetId="30">#REF!</definedName>
    <definedName name="\C" localSheetId="44">#REF!</definedName>
    <definedName name="\C">#REF!</definedName>
    <definedName name="\D" localSheetId="76">#REF!</definedName>
    <definedName name="\D" localSheetId="22">#REF!</definedName>
    <definedName name="\D" localSheetId="24">#REF!</definedName>
    <definedName name="\D" localSheetId="25">#REF!</definedName>
    <definedName name="\D" localSheetId="28">#REF!</definedName>
    <definedName name="\D" localSheetId="30">#REF!</definedName>
    <definedName name="\D" localSheetId="44">#REF!</definedName>
    <definedName name="\D">#REF!</definedName>
    <definedName name="\E" localSheetId="76">#REF!</definedName>
    <definedName name="\E" localSheetId="22">#REF!</definedName>
    <definedName name="\E" localSheetId="24">#REF!</definedName>
    <definedName name="\E" localSheetId="25">#REF!</definedName>
    <definedName name="\E" localSheetId="28">#REF!</definedName>
    <definedName name="\E" localSheetId="30">#REF!</definedName>
    <definedName name="\E" localSheetId="44">#REF!</definedName>
    <definedName name="\E">#REF!</definedName>
    <definedName name="\F" localSheetId="76">#REF!</definedName>
    <definedName name="\F" localSheetId="22">#REF!</definedName>
    <definedName name="\F" localSheetId="24">#REF!</definedName>
    <definedName name="\F" localSheetId="25">#REF!</definedName>
    <definedName name="\F" localSheetId="28">#REF!</definedName>
    <definedName name="\F" localSheetId="30">#REF!</definedName>
    <definedName name="\F" localSheetId="44">#REF!</definedName>
    <definedName name="\F">#REF!</definedName>
    <definedName name="\G" localSheetId="76">#REF!</definedName>
    <definedName name="\G" localSheetId="22">#REF!</definedName>
    <definedName name="\G" localSheetId="24">#REF!</definedName>
    <definedName name="\G" localSheetId="25">#REF!</definedName>
    <definedName name="\G" localSheetId="28">#REF!</definedName>
    <definedName name="\G" localSheetId="30">#REF!</definedName>
    <definedName name="\G" localSheetId="44">#REF!</definedName>
    <definedName name="\G">#REF!</definedName>
    <definedName name="\H" localSheetId="76">#REF!</definedName>
    <definedName name="\H" localSheetId="22">#REF!</definedName>
    <definedName name="\H" localSheetId="24">#REF!</definedName>
    <definedName name="\H" localSheetId="25">#REF!</definedName>
    <definedName name="\H" localSheetId="28">#REF!</definedName>
    <definedName name="\H" localSheetId="30">#REF!</definedName>
    <definedName name="\H" localSheetId="44">#REF!</definedName>
    <definedName name="\H">#REF!</definedName>
    <definedName name="\I" localSheetId="76">#REF!</definedName>
    <definedName name="\I" localSheetId="22">#REF!</definedName>
    <definedName name="\I" localSheetId="24">#REF!</definedName>
    <definedName name="\I" localSheetId="25">#REF!</definedName>
    <definedName name="\I" localSheetId="28">#REF!</definedName>
    <definedName name="\I" localSheetId="30">#REF!</definedName>
    <definedName name="\I" localSheetId="44">#REF!</definedName>
    <definedName name="\I">#REF!</definedName>
    <definedName name="\J" localSheetId="76">#REF!</definedName>
    <definedName name="\J" localSheetId="22">#REF!</definedName>
    <definedName name="\J" localSheetId="24">#REF!</definedName>
    <definedName name="\J" localSheetId="25">#REF!</definedName>
    <definedName name="\J" localSheetId="28">#REF!</definedName>
    <definedName name="\J" localSheetId="30">#REF!</definedName>
    <definedName name="\J" localSheetId="44">#REF!</definedName>
    <definedName name="\J">#REF!</definedName>
    <definedName name="\K" localSheetId="76">#REF!</definedName>
    <definedName name="\K" localSheetId="22">#REF!</definedName>
    <definedName name="\K" localSheetId="24">#REF!</definedName>
    <definedName name="\K" localSheetId="25">#REF!</definedName>
    <definedName name="\K" localSheetId="28">#REF!</definedName>
    <definedName name="\K" localSheetId="30">#REF!</definedName>
    <definedName name="\K" localSheetId="44">#REF!</definedName>
    <definedName name="\K">#REF!</definedName>
    <definedName name="\L" localSheetId="76">#REF!</definedName>
    <definedName name="\L" localSheetId="22">#REF!</definedName>
    <definedName name="\L" localSheetId="24">#REF!</definedName>
    <definedName name="\L" localSheetId="25">#REF!</definedName>
    <definedName name="\L" localSheetId="28">#REF!</definedName>
    <definedName name="\L" localSheetId="30">#REF!</definedName>
    <definedName name="\L" localSheetId="44">#REF!</definedName>
    <definedName name="\L">#REF!</definedName>
    <definedName name="\M" localSheetId="76">#REF!</definedName>
    <definedName name="\M" localSheetId="22">#REF!</definedName>
    <definedName name="\M" localSheetId="24">#REF!</definedName>
    <definedName name="\M" localSheetId="25">#REF!</definedName>
    <definedName name="\M" localSheetId="28">#REF!</definedName>
    <definedName name="\M" localSheetId="30">#REF!</definedName>
    <definedName name="\M" localSheetId="44">#REF!</definedName>
    <definedName name="\M">#REF!</definedName>
    <definedName name="\N" localSheetId="76">#REF!</definedName>
    <definedName name="\N" localSheetId="22">#REF!</definedName>
    <definedName name="\N" localSheetId="24">#REF!</definedName>
    <definedName name="\N" localSheetId="25">#REF!</definedName>
    <definedName name="\N" localSheetId="28">#REF!</definedName>
    <definedName name="\N" localSheetId="30">#REF!</definedName>
    <definedName name="\N" localSheetId="44">#REF!</definedName>
    <definedName name="\N">#REF!</definedName>
    <definedName name="\O" localSheetId="76">#REF!</definedName>
    <definedName name="\O" localSheetId="22">#REF!</definedName>
    <definedName name="\O" localSheetId="24">#REF!</definedName>
    <definedName name="\O" localSheetId="25">#REF!</definedName>
    <definedName name="\O" localSheetId="28">#REF!</definedName>
    <definedName name="\O" localSheetId="30">#REF!</definedName>
    <definedName name="\O" localSheetId="44">#REF!</definedName>
    <definedName name="\O">#REF!</definedName>
    <definedName name="\P" localSheetId="76">#REF!</definedName>
    <definedName name="\P" localSheetId="22">#REF!</definedName>
    <definedName name="\P" localSheetId="24">#REF!</definedName>
    <definedName name="\P" localSheetId="25">#REF!</definedName>
    <definedName name="\P" localSheetId="28">#REF!</definedName>
    <definedName name="\P" localSheetId="30">#REF!</definedName>
    <definedName name="\P" localSheetId="44">#REF!</definedName>
    <definedName name="\P">#REF!</definedName>
    <definedName name="\Q" localSheetId="76">#REF!</definedName>
    <definedName name="\Q" localSheetId="22">#REF!</definedName>
    <definedName name="\Q" localSheetId="24">#REF!</definedName>
    <definedName name="\Q" localSheetId="25">#REF!</definedName>
    <definedName name="\Q" localSheetId="28">#REF!</definedName>
    <definedName name="\Q" localSheetId="30">#REF!</definedName>
    <definedName name="\Q" localSheetId="44">#REF!</definedName>
    <definedName name="\Q">#REF!</definedName>
    <definedName name="\R" localSheetId="76">#REF!</definedName>
    <definedName name="\R" localSheetId="22">#REF!</definedName>
    <definedName name="\R" localSheetId="24">#REF!</definedName>
    <definedName name="\R" localSheetId="25">#REF!</definedName>
    <definedName name="\R" localSheetId="28">#REF!</definedName>
    <definedName name="\R" localSheetId="30">#REF!</definedName>
    <definedName name="\R" localSheetId="44">#REF!</definedName>
    <definedName name="\R">#REF!</definedName>
    <definedName name="\S" localSheetId="76">#REF!</definedName>
    <definedName name="\S" localSheetId="22">#REF!</definedName>
    <definedName name="\S" localSheetId="24">#REF!</definedName>
    <definedName name="\S" localSheetId="25">#REF!</definedName>
    <definedName name="\S" localSheetId="28">#REF!</definedName>
    <definedName name="\S" localSheetId="30">#REF!</definedName>
    <definedName name="\S" localSheetId="44">#REF!</definedName>
    <definedName name="\S">#REF!</definedName>
    <definedName name="\T" localSheetId="76">#REF!</definedName>
    <definedName name="\T" localSheetId="22">#REF!</definedName>
    <definedName name="\T" localSheetId="24">#REF!</definedName>
    <definedName name="\T" localSheetId="25">#REF!</definedName>
    <definedName name="\T" localSheetId="28">#REF!</definedName>
    <definedName name="\T" localSheetId="30">#REF!</definedName>
    <definedName name="\T" localSheetId="44">#REF!</definedName>
    <definedName name="\T">#REF!</definedName>
    <definedName name="\U" localSheetId="76">#REF!</definedName>
    <definedName name="\U" localSheetId="22">#REF!</definedName>
    <definedName name="\U" localSheetId="24">#REF!</definedName>
    <definedName name="\U" localSheetId="25">#REF!</definedName>
    <definedName name="\U" localSheetId="28">#REF!</definedName>
    <definedName name="\U" localSheetId="30">#REF!</definedName>
    <definedName name="\U" localSheetId="44">#REF!</definedName>
    <definedName name="\U">#REF!</definedName>
    <definedName name="\V" localSheetId="76">#REF!</definedName>
    <definedName name="\V" localSheetId="22">#REF!</definedName>
    <definedName name="\V" localSheetId="24">#REF!</definedName>
    <definedName name="\V" localSheetId="25">#REF!</definedName>
    <definedName name="\V" localSheetId="28">#REF!</definedName>
    <definedName name="\V" localSheetId="30">#REF!</definedName>
    <definedName name="\V" localSheetId="44">#REF!</definedName>
    <definedName name="\V">#REF!</definedName>
    <definedName name="\W" localSheetId="76">#REF!</definedName>
    <definedName name="\W" localSheetId="22">#REF!</definedName>
    <definedName name="\W" localSheetId="24">#REF!</definedName>
    <definedName name="\W" localSheetId="25">#REF!</definedName>
    <definedName name="\W" localSheetId="28">#REF!</definedName>
    <definedName name="\W" localSheetId="30">#REF!</definedName>
    <definedName name="\W" localSheetId="44">#REF!</definedName>
    <definedName name="\W">#REF!</definedName>
    <definedName name="\X" localSheetId="76">#REF!</definedName>
    <definedName name="\X" localSheetId="22">#REF!</definedName>
    <definedName name="\X" localSheetId="24">#REF!</definedName>
    <definedName name="\X" localSheetId="25">#REF!</definedName>
    <definedName name="\X" localSheetId="28">#REF!</definedName>
    <definedName name="\X" localSheetId="30">#REF!</definedName>
    <definedName name="\X" localSheetId="44">#REF!</definedName>
    <definedName name="\X">#REF!</definedName>
    <definedName name="\Y" localSheetId="76">#REF!</definedName>
    <definedName name="\Y" localSheetId="22">#REF!</definedName>
    <definedName name="\Y" localSheetId="24">#REF!</definedName>
    <definedName name="\Y" localSheetId="25">#REF!</definedName>
    <definedName name="\Y" localSheetId="28">#REF!</definedName>
    <definedName name="\Y" localSheetId="30">#REF!</definedName>
    <definedName name="\Y" localSheetId="44">#REF!</definedName>
    <definedName name="\Y">#REF!</definedName>
    <definedName name="\Z" localSheetId="76">#REF!</definedName>
    <definedName name="\Z" localSheetId="22">#REF!</definedName>
    <definedName name="\Z" localSheetId="24">#REF!</definedName>
    <definedName name="\Z" localSheetId="25">#REF!</definedName>
    <definedName name="\Z" localSheetId="28">#REF!</definedName>
    <definedName name="\Z" localSheetId="30">#REF!</definedName>
    <definedName name="\Z" localSheetId="44">#REF!</definedName>
    <definedName name="\Z">#REF!</definedName>
    <definedName name="__123Graph_A" localSheetId="50" hidden="1">#REF!</definedName>
    <definedName name="__123Graph_A" localSheetId="51" hidden="1">#REF!</definedName>
    <definedName name="__123Graph_A" localSheetId="52" hidden="1">#REF!</definedName>
    <definedName name="__123Graph_A" localSheetId="54" hidden="1">#REF!</definedName>
    <definedName name="__123Graph_A" localSheetId="55" hidden="1">#REF!</definedName>
    <definedName name="__123Graph_A" localSheetId="56" hidden="1">#REF!</definedName>
    <definedName name="__123Graph_A" localSheetId="57" hidden="1">#REF!</definedName>
    <definedName name="__123Graph_A" localSheetId="58" hidden="1">#REF!</definedName>
    <definedName name="__123Graph_A" localSheetId="59" hidden="1">#REF!</definedName>
    <definedName name="__123Graph_A" localSheetId="60" hidden="1">#REF!</definedName>
    <definedName name="__123Graph_A" localSheetId="62" hidden="1">#REF!</definedName>
    <definedName name="__123Graph_A" localSheetId="63" hidden="1">#REF!</definedName>
    <definedName name="__123Graph_A" localSheetId="70" hidden="1">#REF!</definedName>
    <definedName name="__123Graph_A" localSheetId="71" hidden="1">#REF!</definedName>
    <definedName name="__123Graph_A" localSheetId="76" hidden="1">#REF!</definedName>
    <definedName name="__123Graph_A" localSheetId="77" hidden="1">#REF!</definedName>
    <definedName name="__123Graph_A" localSheetId="78" hidden="1">#REF!</definedName>
    <definedName name="__123Graph_A" localSheetId="79" hidden="1">#REF!</definedName>
    <definedName name="__123Graph_A" localSheetId="80" hidden="1">#REF!</definedName>
    <definedName name="__123Graph_A" localSheetId="81" hidden="1">#REF!</definedName>
    <definedName name="__123Graph_A" localSheetId="17" hidden="1">#REF!</definedName>
    <definedName name="__123Graph_A" localSheetId="18" hidden="1">#REF!</definedName>
    <definedName name="__123Graph_A" localSheetId="22" hidden="1">#REF!</definedName>
    <definedName name="__123Graph_A" localSheetId="24" hidden="1">#REF!</definedName>
    <definedName name="__123Graph_A" localSheetId="25" hidden="1">#REF!</definedName>
    <definedName name="__123Graph_A" localSheetId="28" hidden="1">#REF!</definedName>
    <definedName name="__123Graph_A" localSheetId="30" hidden="1">#REF!</definedName>
    <definedName name="__123Graph_A" localSheetId="36" hidden="1">#REF!</definedName>
    <definedName name="__123Graph_A" localSheetId="44" hidden="1">#REF!</definedName>
    <definedName name="__123Graph_A" hidden="1">#REF!</definedName>
    <definedName name="__123Graph_AEXP" localSheetId="50" hidden="1">#REF!</definedName>
    <definedName name="__123Graph_AEXP" localSheetId="51" hidden="1">#REF!</definedName>
    <definedName name="__123Graph_AEXP" localSheetId="52" hidden="1">#REF!</definedName>
    <definedName name="__123Graph_AEXP" localSheetId="54" hidden="1">#REF!</definedName>
    <definedName name="__123Graph_AEXP" localSheetId="55" hidden="1">#REF!</definedName>
    <definedName name="__123Graph_AEXP" localSheetId="56" hidden="1">#REF!</definedName>
    <definedName name="__123Graph_AEXP" localSheetId="57" hidden="1">#REF!</definedName>
    <definedName name="__123Graph_AEXP" localSheetId="58" hidden="1">#REF!</definedName>
    <definedName name="__123Graph_AEXP" localSheetId="60" hidden="1">#REF!</definedName>
    <definedName name="__123Graph_AEXP" localSheetId="62" hidden="1">#REF!</definedName>
    <definedName name="__123Graph_AEXP" localSheetId="63" hidden="1">#REF!</definedName>
    <definedName name="__123Graph_AEXP" localSheetId="71" hidden="1">#REF!</definedName>
    <definedName name="__123Graph_AEXP" localSheetId="76" hidden="1">#REF!</definedName>
    <definedName name="__123Graph_AEXP" localSheetId="77" hidden="1">#REF!</definedName>
    <definedName name="__123Graph_AEXP" localSheetId="78" hidden="1">#REF!</definedName>
    <definedName name="__123Graph_AEXP" localSheetId="79" hidden="1">#REF!</definedName>
    <definedName name="__123Graph_AEXP" localSheetId="80" hidden="1">#REF!</definedName>
    <definedName name="__123Graph_AEXP" localSheetId="81" hidden="1">#REF!</definedName>
    <definedName name="__123Graph_AEXP" localSheetId="17" hidden="1">#REF!</definedName>
    <definedName name="__123Graph_AEXP" localSheetId="18" hidden="1">#REF!</definedName>
    <definedName name="__123Graph_AEXP" localSheetId="22" hidden="1">#REF!</definedName>
    <definedName name="__123Graph_AEXP" localSheetId="24" hidden="1">#REF!</definedName>
    <definedName name="__123Graph_AEXP" localSheetId="25" hidden="1">#REF!</definedName>
    <definedName name="__123Graph_AEXP" localSheetId="28" hidden="1">#REF!</definedName>
    <definedName name="__123Graph_AEXP" localSheetId="30" hidden="1">#REF!</definedName>
    <definedName name="__123Graph_AEXP" localSheetId="44" hidden="1">#REF!</definedName>
    <definedName name="__123Graph_AEXP" hidden="1">#REF!</definedName>
    <definedName name="__123Graph_AIBRD_LEND" hidden="1">[1]WB!$Q$13:$AK$13</definedName>
    <definedName name="__123Graph_AIMPORTS" localSheetId="57" hidden="1">'[2]CA input'!#REF!</definedName>
    <definedName name="__123Graph_AIMPORTS" localSheetId="58" hidden="1">'[2]CA input'!#REF!</definedName>
    <definedName name="__123Graph_AIMPORTS" localSheetId="62" hidden="1">'[2]CA input'!#REF!</definedName>
    <definedName name="__123Graph_AIMPORTS" localSheetId="77" hidden="1">'[2]CA input'!#REF!</definedName>
    <definedName name="__123Graph_AIMPORTS" localSheetId="78" hidden="1">'[2]CA input'!#REF!</definedName>
    <definedName name="__123Graph_AIMPORTS" localSheetId="79" hidden="1">'[2]CA input'!#REF!</definedName>
    <definedName name="__123Graph_AIMPORTS" localSheetId="80" hidden="1">'[2]CA input'!#REF!</definedName>
    <definedName name="__123Graph_AIMPORTS" localSheetId="81" hidden="1">'[2]CA input'!#REF!</definedName>
    <definedName name="__123Graph_AIMPORTS" localSheetId="24" hidden="1">'[2]CA input'!#REF!</definedName>
    <definedName name="__123Graph_AIMPORTS" localSheetId="25" hidden="1">'[2]CA input'!#REF!</definedName>
    <definedName name="__123Graph_AIMPORTS" localSheetId="28" hidden="1">'[2]CA input'!#REF!</definedName>
    <definedName name="__123Graph_AIMPORTS" localSheetId="30" hidden="1">'[2]CA input'!#REF!</definedName>
    <definedName name="__123Graph_AIMPORTS" localSheetId="44" hidden="1">'[2]CA input'!#REF!</definedName>
    <definedName name="__123Graph_AIMPORTS" hidden="1">'[2]CA input'!#REF!</definedName>
    <definedName name="__123Graph_APIPELINE" hidden="1">[1]BoP!$U$359:$AQ$359</definedName>
    <definedName name="__123Graph_AREER" localSheetId="57" hidden="1">[1]ER!#REF!</definedName>
    <definedName name="__123Graph_AREER" localSheetId="58" hidden="1">[1]ER!#REF!</definedName>
    <definedName name="__123Graph_AREER" localSheetId="62" hidden="1">[1]ER!#REF!</definedName>
    <definedName name="__123Graph_AREER" localSheetId="77" hidden="1">[1]ER!#REF!</definedName>
    <definedName name="__123Graph_AREER" localSheetId="78" hidden="1">[1]ER!#REF!</definedName>
    <definedName name="__123Graph_AREER" localSheetId="79" hidden="1">[1]ER!#REF!</definedName>
    <definedName name="__123Graph_AREER" localSheetId="80" hidden="1">[1]ER!#REF!</definedName>
    <definedName name="__123Graph_AREER" localSheetId="81" hidden="1">[1]ER!#REF!</definedName>
    <definedName name="__123Graph_AREER" localSheetId="24" hidden="1">[1]ER!#REF!</definedName>
    <definedName name="__123Graph_AREER" localSheetId="25" hidden="1">[1]ER!#REF!</definedName>
    <definedName name="__123Graph_AREER" localSheetId="28" hidden="1">[1]ER!#REF!</definedName>
    <definedName name="__123Graph_AREER" localSheetId="30" hidden="1">[1]ER!#REF!</definedName>
    <definedName name="__123Graph_AREER" localSheetId="44" hidden="1">[1]ER!#REF!</definedName>
    <definedName name="__123Graph_AREER" hidden="1">[1]ER!#REF!</definedName>
    <definedName name="__123Graph_ATEST1" localSheetId="52" hidden="1">[3]REER!$AZ$144:$AZ$210</definedName>
    <definedName name="__123Graph_ATEST1" localSheetId="55" hidden="1">[4]REER!$AZ$144:$AZ$210</definedName>
    <definedName name="__123Graph_ATEST1" localSheetId="56" hidden="1">[3]REER!$AZ$144:$AZ$210</definedName>
    <definedName name="__123Graph_ATEST1" localSheetId="57" hidden="1">[3]REER!$AZ$144:$AZ$210</definedName>
    <definedName name="__123Graph_ATEST1" localSheetId="58" hidden="1">[3]REER!$AZ$144:$AZ$210</definedName>
    <definedName name="__123Graph_ATEST1" localSheetId="59" hidden="1">[5]REER!$AZ$144:$AZ$210</definedName>
    <definedName name="__123Graph_ATEST1" localSheetId="60" hidden="1">[3]REER!$AZ$144:$AZ$210</definedName>
    <definedName name="__123Graph_ATEST1" localSheetId="61" hidden="1">[3]REER!$AZ$144:$AZ$210</definedName>
    <definedName name="__123Graph_ATEST1" localSheetId="62" hidden="1">[3]REER!$AZ$144:$AZ$210</definedName>
    <definedName name="__123Graph_ATEST1" localSheetId="63" hidden="1">[3]REER!$AZ$144:$AZ$210</definedName>
    <definedName name="__123Graph_ATEST1" localSheetId="70" hidden="1">[3]REER!$AZ$144:$AZ$210</definedName>
    <definedName name="__123Graph_ATEST1" localSheetId="77" hidden="1">[5]REER!$AZ$144:$AZ$210</definedName>
    <definedName name="__123Graph_ATEST1" localSheetId="78" hidden="1">[5]REER!$AZ$144:$AZ$210</definedName>
    <definedName name="__123Graph_ATEST1" localSheetId="79" hidden="1">[3]REER!$AZ$144:$AZ$210</definedName>
    <definedName name="__123Graph_ATEST1" localSheetId="80" hidden="1">[3]REER!$AZ$144:$AZ$210</definedName>
    <definedName name="__123Graph_ATEST1" localSheetId="6" hidden="1">[3]REER!$AZ$144:$AZ$210</definedName>
    <definedName name="__123Graph_ATEST1" localSheetId="7" hidden="1">[3]REER!$AZ$144:$AZ$210</definedName>
    <definedName name="__123Graph_ATEST1" localSheetId="17" hidden="1">[3]REER!$AZ$144:$AZ$210</definedName>
    <definedName name="__123Graph_ATEST1" localSheetId="18" hidden="1">[3]REER!$AZ$144:$AZ$210</definedName>
    <definedName name="__123Graph_ATEST1" localSheetId="19" hidden="1">[3]REER!$AZ$144:$AZ$210</definedName>
    <definedName name="__123Graph_ATEST1" localSheetId="22" hidden="1">[3]REER!$AZ$144:$AZ$210</definedName>
    <definedName name="__123Graph_ATEST1" localSheetId="36" hidden="1">[3]REER!$AZ$144:$AZ$210</definedName>
    <definedName name="__123Graph_ATEST1" hidden="1">[6]REER!$AZ$144:$AZ$210</definedName>
    <definedName name="__123Graph_B" localSheetId="50" hidden="1">'[7]Quarterly Program'!#REF!</definedName>
    <definedName name="__123Graph_B" localSheetId="51" hidden="1">'[7]Quarterly Program'!#REF!</definedName>
    <definedName name="__123Graph_B" localSheetId="52" hidden="1">#REF!</definedName>
    <definedName name="__123Graph_B" localSheetId="54" hidden="1">'[7]Quarterly Program'!#REF!</definedName>
    <definedName name="__123Graph_B" localSheetId="55" hidden="1">#REF!</definedName>
    <definedName name="__123Graph_B" localSheetId="56" hidden="1">#REF!</definedName>
    <definedName name="__123Graph_B" localSheetId="57" hidden="1">#REF!</definedName>
    <definedName name="__123Graph_B" localSheetId="58" hidden="1">#REF!</definedName>
    <definedName name="__123Graph_B" localSheetId="59" hidden="1">#REF!</definedName>
    <definedName name="__123Graph_B" localSheetId="60" hidden="1">#REF!</definedName>
    <definedName name="__123Graph_B" localSheetId="61" hidden="1">#REF!</definedName>
    <definedName name="__123Graph_B" localSheetId="62" hidden="1">#REF!</definedName>
    <definedName name="__123Graph_B" localSheetId="63" hidden="1">#REF!</definedName>
    <definedName name="__123Graph_B" localSheetId="70" hidden="1">#REF!</definedName>
    <definedName name="__123Graph_B" localSheetId="71" hidden="1">'[7]Quarterly Program'!#REF!</definedName>
    <definedName name="__123Graph_B" localSheetId="74" hidden="1">'[7]Quarterly Program'!#REF!</definedName>
    <definedName name="__123Graph_B" localSheetId="75" hidden="1">'[7]Quarterly Program'!#REF!</definedName>
    <definedName name="__123Graph_B" localSheetId="76" hidden="1">'[7]Quarterly Program'!#REF!</definedName>
    <definedName name="__123Graph_B" localSheetId="77" hidden="1">#REF!</definedName>
    <definedName name="__123Graph_B" localSheetId="78" hidden="1">#REF!</definedName>
    <definedName name="__123Graph_B" localSheetId="79" hidden="1">#REF!</definedName>
    <definedName name="__123Graph_B" localSheetId="80" hidden="1">#REF!</definedName>
    <definedName name="__123Graph_B" localSheetId="81" hidden="1">'[7]Quarterly Program'!#REF!</definedName>
    <definedName name="__123Graph_B" localSheetId="6" hidden="1">#REF!</definedName>
    <definedName name="__123Graph_B" localSheetId="7" hidden="1">#REF!</definedName>
    <definedName name="__123Graph_B" localSheetId="17" hidden="1">#REF!</definedName>
    <definedName name="__123Graph_B" localSheetId="18" hidden="1">#REF!</definedName>
    <definedName name="__123Graph_B" localSheetId="19" hidden="1">#REF!</definedName>
    <definedName name="__123Graph_B" localSheetId="22" hidden="1">#REF!</definedName>
    <definedName name="__123Graph_B" localSheetId="24" hidden="1">'[7]Quarterly Program'!#REF!</definedName>
    <definedName name="__123Graph_B" localSheetId="25" hidden="1">'[7]Quarterly Program'!#REF!</definedName>
    <definedName name="__123Graph_B" localSheetId="28" hidden="1">'[7]Quarterly Program'!#REF!</definedName>
    <definedName name="__123Graph_B" localSheetId="30" hidden="1">'[7]Quarterly Program'!#REF!</definedName>
    <definedName name="__123Graph_B" localSheetId="36" hidden="1">#REF!</definedName>
    <definedName name="__123Graph_B" localSheetId="44" hidden="1">'[7]Quarterly Program'!#REF!</definedName>
    <definedName name="__123Graph_B" hidden="1">'[7]Quarterly Program'!#REF!</definedName>
    <definedName name="__123Graph_BCurrent" localSheetId="50" hidden="1">[8]G!#REF!</definedName>
    <definedName name="__123Graph_BCurrent" localSheetId="51" hidden="1">[8]G!#REF!</definedName>
    <definedName name="__123Graph_BCurrent" localSheetId="52" hidden="1">[8]G!#REF!</definedName>
    <definedName name="__123Graph_BCurrent" localSheetId="54" hidden="1">[8]G!#REF!</definedName>
    <definedName name="__123Graph_BCurrent" localSheetId="55" hidden="1">[8]G!#REF!</definedName>
    <definedName name="__123Graph_BCurrent" localSheetId="56" hidden="1">[8]G!#REF!</definedName>
    <definedName name="__123Graph_BCurrent" localSheetId="57" hidden="1">[8]G!#REF!</definedName>
    <definedName name="__123Graph_BCurrent" localSheetId="58" hidden="1">[8]G!#REF!</definedName>
    <definedName name="__123Graph_BCurrent" localSheetId="59" hidden="1">[8]G!#REF!</definedName>
    <definedName name="__123Graph_BCurrent" localSheetId="60" hidden="1">[8]G!#REF!</definedName>
    <definedName name="__123Graph_BCurrent" localSheetId="62" hidden="1">[8]G!#REF!</definedName>
    <definedName name="__123Graph_BCurrent" localSheetId="63" hidden="1">[8]G!#REF!</definedName>
    <definedName name="__123Graph_BCurrent" localSheetId="71" hidden="1">[8]G!#REF!</definedName>
    <definedName name="__123Graph_BCurrent" localSheetId="76" hidden="1">[8]G!#REF!</definedName>
    <definedName name="__123Graph_BCurrent" localSheetId="77" hidden="1">[8]G!#REF!</definedName>
    <definedName name="__123Graph_BCurrent" localSheetId="78" hidden="1">[8]G!#REF!</definedName>
    <definedName name="__123Graph_BCurrent" localSheetId="79" hidden="1">[8]G!#REF!</definedName>
    <definedName name="__123Graph_BCurrent" localSheetId="80" hidden="1">[8]G!#REF!</definedName>
    <definedName name="__123Graph_BCurrent" localSheetId="81" hidden="1">[8]G!#REF!</definedName>
    <definedName name="__123Graph_BCurrent" localSheetId="17" hidden="1">[8]G!#REF!</definedName>
    <definedName name="__123Graph_BCurrent" localSheetId="18" hidden="1">[8]G!#REF!</definedName>
    <definedName name="__123Graph_BCurrent" localSheetId="22" hidden="1">[8]G!#REF!</definedName>
    <definedName name="__123Graph_BCurrent" localSheetId="24" hidden="1">[8]G!#REF!</definedName>
    <definedName name="__123Graph_BCurrent" localSheetId="25" hidden="1">[8]G!#REF!</definedName>
    <definedName name="__123Graph_BCurrent" localSheetId="28" hidden="1">[8]G!#REF!</definedName>
    <definedName name="__123Graph_BCurrent" localSheetId="30" hidden="1">[8]G!#REF!</definedName>
    <definedName name="__123Graph_BCurrent" localSheetId="44" hidden="1">[8]G!#REF!</definedName>
    <definedName name="__123Graph_BCurrent" hidden="1">[8]G!#REF!</definedName>
    <definedName name="__123Graph_BGDP" localSheetId="50" hidden="1">'[7]Quarterly Program'!#REF!</definedName>
    <definedName name="__123Graph_BGDP" localSheetId="51" hidden="1">'[7]Quarterly Program'!#REF!</definedName>
    <definedName name="__123Graph_BGDP" localSheetId="52" hidden="1">'[9]Quarterly Program'!#REF!</definedName>
    <definedName name="__123Graph_BGDP" localSheetId="54" hidden="1">'[7]Quarterly Program'!#REF!</definedName>
    <definedName name="__123Graph_BGDP" localSheetId="55" hidden="1">'[10]Quarterly Program'!#REF!</definedName>
    <definedName name="__123Graph_BGDP" localSheetId="56" hidden="1">'[9]Quarterly Program'!#REF!</definedName>
    <definedName name="__123Graph_BGDP" localSheetId="57" hidden="1">'[9]Quarterly Program'!#REF!</definedName>
    <definedName name="__123Graph_BGDP" localSheetId="58" hidden="1">'[9]Quarterly Program'!#REF!</definedName>
    <definedName name="__123Graph_BGDP" localSheetId="59" hidden="1">'[9]Quarterly Program'!#REF!</definedName>
    <definedName name="__123Graph_BGDP" localSheetId="60" hidden="1">'[9]Quarterly Program'!#REF!</definedName>
    <definedName name="__123Graph_BGDP" localSheetId="61" hidden="1">'[9]Quarterly Program'!#REF!</definedName>
    <definedName name="__123Graph_BGDP" localSheetId="62" hidden="1">'[9]Quarterly Program'!#REF!</definedName>
    <definedName name="__123Graph_BGDP" localSheetId="63" hidden="1">'[9]Quarterly Program'!#REF!</definedName>
    <definedName name="__123Graph_BGDP" localSheetId="70" hidden="1">'[9]Quarterly Program'!#REF!</definedName>
    <definedName name="__123Graph_BGDP" localSheetId="71" hidden="1">'[7]Quarterly Program'!#REF!</definedName>
    <definedName name="__123Graph_BGDP" localSheetId="76" hidden="1">'[7]Quarterly Program'!#REF!</definedName>
    <definedName name="__123Graph_BGDP" localSheetId="77" hidden="1">'[9]Quarterly Program'!#REF!</definedName>
    <definedName name="__123Graph_BGDP" localSheetId="78" hidden="1">'[9]Quarterly Program'!#REF!</definedName>
    <definedName name="__123Graph_BGDP" localSheetId="79" hidden="1">'[9]Quarterly Program'!#REF!</definedName>
    <definedName name="__123Graph_BGDP" localSheetId="80" hidden="1">'[9]Quarterly Program'!#REF!</definedName>
    <definedName name="__123Graph_BGDP" localSheetId="81" hidden="1">'[7]Quarterly Program'!#REF!</definedName>
    <definedName name="__123Graph_BGDP" localSheetId="6" hidden="1">'[9]Quarterly Program'!#REF!</definedName>
    <definedName name="__123Graph_BGDP" localSheetId="7" hidden="1">'[9]Quarterly Program'!#REF!</definedName>
    <definedName name="__123Graph_BGDP" localSheetId="17" hidden="1">'[9]Quarterly Program'!#REF!</definedName>
    <definedName name="__123Graph_BGDP" localSheetId="18" hidden="1">'[9]Quarterly Program'!#REF!</definedName>
    <definedName name="__123Graph_BGDP" localSheetId="19" hidden="1">'[9]Quarterly Program'!#REF!</definedName>
    <definedName name="__123Graph_BGDP" localSheetId="22" hidden="1">'[9]Quarterly Program'!#REF!</definedName>
    <definedName name="__123Graph_BGDP" localSheetId="24" hidden="1">'[7]Quarterly Program'!#REF!</definedName>
    <definedName name="__123Graph_BGDP" localSheetId="25" hidden="1">'[7]Quarterly Program'!#REF!</definedName>
    <definedName name="__123Graph_BGDP" localSheetId="28" hidden="1">'[7]Quarterly Program'!#REF!</definedName>
    <definedName name="__123Graph_BGDP" localSheetId="30" hidden="1">'[7]Quarterly Program'!#REF!</definedName>
    <definedName name="__123Graph_BGDP" localSheetId="36" hidden="1">'[9]Quarterly Program'!#REF!</definedName>
    <definedName name="__123Graph_BGDP" localSheetId="44" hidden="1">'[7]Quarterly Program'!#REF!</definedName>
    <definedName name="__123Graph_BGDP" hidden="1">'[7]Quarterly Program'!#REF!</definedName>
    <definedName name="__123Graph_BIBRD_LEND" hidden="1">[1]WB!$Q$61:$AK$61</definedName>
    <definedName name="__123Graph_BIMPORTS" localSheetId="57" hidden="1">'[2]CA input'!#REF!</definedName>
    <definedName name="__123Graph_BIMPORTS" localSheetId="58" hidden="1">'[2]CA input'!#REF!</definedName>
    <definedName name="__123Graph_BIMPORTS" localSheetId="62" hidden="1">'[2]CA input'!#REF!</definedName>
    <definedName name="__123Graph_BIMPORTS" localSheetId="77" hidden="1">'[2]CA input'!#REF!</definedName>
    <definedName name="__123Graph_BIMPORTS" localSheetId="78" hidden="1">'[2]CA input'!#REF!</definedName>
    <definedName name="__123Graph_BIMPORTS" localSheetId="79" hidden="1">'[2]CA input'!#REF!</definedName>
    <definedName name="__123Graph_BIMPORTS" localSheetId="80" hidden="1">'[2]CA input'!#REF!</definedName>
    <definedName name="__123Graph_BIMPORTS" localSheetId="81" hidden="1">'[2]CA input'!#REF!</definedName>
    <definedName name="__123Graph_BIMPORTS" localSheetId="24" hidden="1">'[2]CA input'!#REF!</definedName>
    <definedName name="__123Graph_BIMPORTS" localSheetId="25" hidden="1">'[2]CA input'!#REF!</definedName>
    <definedName name="__123Graph_BIMPORTS" localSheetId="28" hidden="1">'[2]CA input'!#REF!</definedName>
    <definedName name="__123Graph_BIMPORTS" localSheetId="30" hidden="1">'[2]CA input'!#REF!</definedName>
    <definedName name="__123Graph_BIMPORTS" localSheetId="44" hidden="1">'[2]CA input'!#REF!</definedName>
    <definedName name="__123Graph_BIMPORTS" hidden="1">'[2]CA input'!#REF!</definedName>
    <definedName name="__123Graph_BMONEY" localSheetId="50" hidden="1">'[7]Quarterly Program'!#REF!</definedName>
    <definedName name="__123Graph_BMONEY" localSheetId="51" hidden="1">'[7]Quarterly Program'!#REF!</definedName>
    <definedName name="__123Graph_BMONEY" localSheetId="52" hidden="1">'[9]Quarterly Program'!#REF!</definedName>
    <definedName name="__123Graph_BMONEY" localSheetId="54" hidden="1">'[7]Quarterly Program'!#REF!</definedName>
    <definedName name="__123Graph_BMONEY" localSheetId="55" hidden="1">'[10]Quarterly Program'!#REF!</definedName>
    <definedName name="__123Graph_BMONEY" localSheetId="56" hidden="1">'[9]Quarterly Program'!#REF!</definedName>
    <definedName name="__123Graph_BMONEY" localSheetId="57" hidden="1">'[9]Quarterly Program'!#REF!</definedName>
    <definedName name="__123Graph_BMONEY" localSheetId="58" hidden="1">'[9]Quarterly Program'!#REF!</definedName>
    <definedName name="__123Graph_BMONEY" localSheetId="59" hidden="1">'[9]Quarterly Program'!#REF!</definedName>
    <definedName name="__123Graph_BMONEY" localSheetId="60" hidden="1">'[9]Quarterly Program'!#REF!</definedName>
    <definedName name="__123Graph_BMONEY" localSheetId="61" hidden="1">'[9]Quarterly Program'!#REF!</definedName>
    <definedName name="__123Graph_BMONEY" localSheetId="62" hidden="1">'[9]Quarterly Program'!#REF!</definedName>
    <definedName name="__123Graph_BMONEY" localSheetId="63" hidden="1">'[9]Quarterly Program'!#REF!</definedName>
    <definedName name="__123Graph_BMONEY" localSheetId="70" hidden="1">'[9]Quarterly Program'!#REF!</definedName>
    <definedName name="__123Graph_BMONEY" localSheetId="71" hidden="1">'[7]Quarterly Program'!#REF!</definedName>
    <definedName name="__123Graph_BMONEY" localSheetId="76" hidden="1">'[7]Quarterly Program'!#REF!</definedName>
    <definedName name="__123Graph_BMONEY" localSheetId="77" hidden="1">'[9]Quarterly Program'!#REF!</definedName>
    <definedName name="__123Graph_BMONEY" localSheetId="78" hidden="1">'[9]Quarterly Program'!#REF!</definedName>
    <definedName name="__123Graph_BMONEY" localSheetId="79" hidden="1">'[9]Quarterly Program'!#REF!</definedName>
    <definedName name="__123Graph_BMONEY" localSheetId="80" hidden="1">'[9]Quarterly Program'!#REF!</definedName>
    <definedName name="__123Graph_BMONEY" localSheetId="81" hidden="1">'[7]Quarterly Program'!#REF!</definedName>
    <definedName name="__123Graph_BMONEY" localSheetId="6" hidden="1">'[9]Quarterly Program'!#REF!</definedName>
    <definedName name="__123Graph_BMONEY" localSheetId="7" hidden="1">'[9]Quarterly Program'!#REF!</definedName>
    <definedName name="__123Graph_BMONEY" localSheetId="17" hidden="1">'[9]Quarterly Program'!#REF!</definedName>
    <definedName name="__123Graph_BMONEY" localSheetId="18" hidden="1">'[9]Quarterly Program'!#REF!</definedName>
    <definedName name="__123Graph_BMONEY" localSheetId="19" hidden="1">'[9]Quarterly Program'!#REF!</definedName>
    <definedName name="__123Graph_BMONEY" localSheetId="22" hidden="1">'[9]Quarterly Program'!#REF!</definedName>
    <definedName name="__123Graph_BMONEY" localSheetId="24" hidden="1">'[7]Quarterly Program'!#REF!</definedName>
    <definedName name="__123Graph_BMONEY" localSheetId="25" hidden="1">'[7]Quarterly Program'!#REF!</definedName>
    <definedName name="__123Graph_BMONEY" localSheetId="28" hidden="1">'[7]Quarterly Program'!#REF!</definedName>
    <definedName name="__123Graph_BMONEY" localSheetId="30" hidden="1">'[7]Quarterly Program'!#REF!</definedName>
    <definedName name="__123Graph_BMONEY" localSheetId="36" hidden="1">'[9]Quarterly Program'!#REF!</definedName>
    <definedName name="__123Graph_BMONEY" localSheetId="44" hidden="1">'[7]Quarterly Program'!#REF!</definedName>
    <definedName name="__123Graph_BMONEY" hidden="1">'[7]Quarterly Program'!#REF!</definedName>
    <definedName name="__123Graph_BPIPELINE" hidden="1">[1]BoP!$U$358:$AQ$358</definedName>
    <definedName name="__123Graph_BREER" localSheetId="57" hidden="1">[1]ER!#REF!</definedName>
    <definedName name="__123Graph_BREER" localSheetId="58" hidden="1">[1]ER!#REF!</definedName>
    <definedName name="__123Graph_BREER" localSheetId="62" hidden="1">[1]ER!#REF!</definedName>
    <definedName name="__123Graph_BREER" localSheetId="77" hidden="1">[1]ER!#REF!</definedName>
    <definedName name="__123Graph_BREER" localSheetId="78" hidden="1">[1]ER!#REF!</definedName>
    <definedName name="__123Graph_BREER" localSheetId="79" hidden="1">[1]ER!#REF!</definedName>
    <definedName name="__123Graph_BREER" localSheetId="80" hidden="1">[1]ER!#REF!</definedName>
    <definedName name="__123Graph_BREER" localSheetId="81" hidden="1">[1]ER!#REF!</definedName>
    <definedName name="__123Graph_BREER" localSheetId="24" hidden="1">[1]ER!#REF!</definedName>
    <definedName name="__123Graph_BREER" localSheetId="25" hidden="1">[1]ER!#REF!</definedName>
    <definedName name="__123Graph_BREER" localSheetId="28" hidden="1">[1]ER!#REF!</definedName>
    <definedName name="__123Graph_BREER" localSheetId="30" hidden="1">[1]ER!#REF!</definedName>
    <definedName name="__123Graph_BREER" localSheetId="44" hidden="1">[1]ER!#REF!</definedName>
    <definedName name="__123Graph_BREER" hidden="1">[1]ER!#REF!</definedName>
    <definedName name="__123Graph_BREER3" localSheetId="52" hidden="1">[3]REER!$BB$144:$BB$212</definedName>
    <definedName name="__123Graph_BREER3" localSheetId="55" hidden="1">[4]REER!$BB$144:$BB$212</definedName>
    <definedName name="__123Graph_BREER3" localSheetId="56" hidden="1">[3]REER!$BB$144:$BB$212</definedName>
    <definedName name="__123Graph_BREER3" localSheetId="57" hidden="1">[3]REER!$BB$144:$BB$212</definedName>
    <definedName name="__123Graph_BREER3" localSheetId="58" hidden="1">[3]REER!$BB$144:$BB$212</definedName>
    <definedName name="__123Graph_BREER3" localSheetId="59" hidden="1">[5]REER!$BB$144:$BB$212</definedName>
    <definedName name="__123Graph_BREER3" localSheetId="60" hidden="1">[3]REER!$BB$144:$BB$212</definedName>
    <definedName name="__123Graph_BREER3" localSheetId="61" hidden="1">[3]REER!$BB$144:$BB$212</definedName>
    <definedName name="__123Graph_BREER3" localSheetId="62" hidden="1">[3]REER!$BB$144:$BB$212</definedName>
    <definedName name="__123Graph_BREER3" localSheetId="63" hidden="1">[3]REER!$BB$144:$BB$212</definedName>
    <definedName name="__123Graph_BREER3" localSheetId="70" hidden="1">[3]REER!$BB$144:$BB$212</definedName>
    <definedName name="__123Graph_BREER3" localSheetId="77" hidden="1">[5]REER!$BB$144:$BB$212</definedName>
    <definedName name="__123Graph_BREER3" localSheetId="78" hidden="1">[5]REER!$BB$144:$BB$212</definedName>
    <definedName name="__123Graph_BREER3" localSheetId="79" hidden="1">[3]REER!$BB$144:$BB$212</definedName>
    <definedName name="__123Graph_BREER3" localSheetId="80" hidden="1">[3]REER!$BB$144:$BB$212</definedName>
    <definedName name="__123Graph_BREER3" localSheetId="6" hidden="1">[3]REER!$BB$144:$BB$212</definedName>
    <definedName name="__123Graph_BREER3" localSheetId="7" hidden="1">[3]REER!$BB$144:$BB$212</definedName>
    <definedName name="__123Graph_BREER3" localSheetId="17" hidden="1">[3]REER!$BB$144:$BB$212</definedName>
    <definedName name="__123Graph_BREER3" localSheetId="18" hidden="1">[3]REER!$BB$144:$BB$212</definedName>
    <definedName name="__123Graph_BREER3" localSheetId="19" hidden="1">[3]REER!$BB$144:$BB$212</definedName>
    <definedName name="__123Graph_BREER3" localSheetId="22" hidden="1">[3]REER!$BB$144:$BB$212</definedName>
    <definedName name="__123Graph_BREER3" localSheetId="36" hidden="1">[3]REER!$BB$144:$BB$212</definedName>
    <definedName name="__123Graph_BREER3" hidden="1">[6]REER!$BB$144:$BB$212</definedName>
    <definedName name="__123Graph_BTEST1" localSheetId="52" hidden="1">[3]REER!$AY$144:$AY$210</definedName>
    <definedName name="__123Graph_BTEST1" localSheetId="55" hidden="1">[4]REER!$AY$144:$AY$210</definedName>
    <definedName name="__123Graph_BTEST1" localSheetId="56" hidden="1">[3]REER!$AY$144:$AY$210</definedName>
    <definedName name="__123Graph_BTEST1" localSheetId="57" hidden="1">[3]REER!$AY$144:$AY$210</definedName>
    <definedName name="__123Graph_BTEST1" localSheetId="58" hidden="1">[3]REER!$AY$144:$AY$210</definedName>
    <definedName name="__123Graph_BTEST1" localSheetId="59" hidden="1">[5]REER!$AY$144:$AY$210</definedName>
    <definedName name="__123Graph_BTEST1" localSheetId="60" hidden="1">[3]REER!$AY$144:$AY$210</definedName>
    <definedName name="__123Graph_BTEST1" localSheetId="61" hidden="1">[3]REER!$AY$144:$AY$210</definedName>
    <definedName name="__123Graph_BTEST1" localSheetId="62" hidden="1">[3]REER!$AY$144:$AY$210</definedName>
    <definedName name="__123Graph_BTEST1" localSheetId="63" hidden="1">[3]REER!$AY$144:$AY$210</definedName>
    <definedName name="__123Graph_BTEST1" localSheetId="70" hidden="1">[3]REER!$AY$144:$AY$210</definedName>
    <definedName name="__123Graph_BTEST1" localSheetId="77" hidden="1">[5]REER!$AY$144:$AY$210</definedName>
    <definedName name="__123Graph_BTEST1" localSheetId="78" hidden="1">[5]REER!$AY$144:$AY$210</definedName>
    <definedName name="__123Graph_BTEST1" localSheetId="79" hidden="1">[3]REER!$AY$144:$AY$210</definedName>
    <definedName name="__123Graph_BTEST1" localSheetId="80" hidden="1">[3]REER!$AY$144:$AY$210</definedName>
    <definedName name="__123Graph_BTEST1" localSheetId="6" hidden="1">[3]REER!$AY$144:$AY$210</definedName>
    <definedName name="__123Graph_BTEST1" localSheetId="7" hidden="1">[3]REER!$AY$144:$AY$210</definedName>
    <definedName name="__123Graph_BTEST1" localSheetId="17" hidden="1">[3]REER!$AY$144:$AY$210</definedName>
    <definedName name="__123Graph_BTEST1" localSheetId="18" hidden="1">[3]REER!$AY$144:$AY$210</definedName>
    <definedName name="__123Graph_BTEST1" localSheetId="19" hidden="1">[3]REER!$AY$144:$AY$210</definedName>
    <definedName name="__123Graph_BTEST1" localSheetId="22" hidden="1">[3]REER!$AY$144:$AY$210</definedName>
    <definedName name="__123Graph_BTEST1" localSheetId="36" hidden="1">[3]REER!$AY$144:$AY$210</definedName>
    <definedName name="__123Graph_BTEST1" hidden="1">[6]REER!$AY$144:$AY$210</definedName>
    <definedName name="__123Graph_C" localSheetId="57" hidden="1">'[11]Central Govt'!#REF!</definedName>
    <definedName name="__123Graph_C" localSheetId="58" hidden="1">'[11]Central Govt'!#REF!</definedName>
    <definedName name="__123Graph_C" localSheetId="62" hidden="1">'[11]Central Govt'!#REF!</definedName>
    <definedName name="__123Graph_C" localSheetId="77" hidden="1">'[11]Central Govt'!#REF!</definedName>
    <definedName name="__123Graph_C" localSheetId="78" hidden="1">'[11]Central Govt'!#REF!</definedName>
    <definedName name="__123Graph_C" localSheetId="79" hidden="1">'[11]Central Govt'!#REF!</definedName>
    <definedName name="__123Graph_C" localSheetId="80" hidden="1">'[11]Central Govt'!#REF!</definedName>
    <definedName name="__123Graph_C" localSheetId="81" hidden="1">'[11]Central Govt'!#REF!</definedName>
    <definedName name="__123Graph_C" localSheetId="24" hidden="1">'[11]Central Govt'!#REF!</definedName>
    <definedName name="__123Graph_C" localSheetId="25" hidden="1">'[11]Central Govt'!#REF!</definedName>
    <definedName name="__123Graph_C" localSheetId="28" hidden="1">'[11]Central Govt'!#REF!</definedName>
    <definedName name="__123Graph_C" localSheetId="30" hidden="1">'[11]Central Govt'!#REF!</definedName>
    <definedName name="__123Graph_C" localSheetId="44" hidden="1">'[11]Central Govt'!#REF!</definedName>
    <definedName name="__123Graph_C" hidden="1">'[11]Central Govt'!#REF!</definedName>
    <definedName name="__123Graph_CIMPORTS" localSheetId="57" hidden="1">#REF!</definedName>
    <definedName name="__123Graph_CIMPORTS" localSheetId="58" hidden="1">#REF!</definedName>
    <definedName name="__123Graph_CIMPORTS" localSheetId="62" hidden="1">#REF!</definedName>
    <definedName name="__123Graph_CIMPORTS" localSheetId="77" hidden="1">#REF!</definedName>
    <definedName name="__123Graph_CIMPORTS" localSheetId="78" hidden="1">#REF!</definedName>
    <definedName name="__123Graph_CIMPORTS" localSheetId="79" hidden="1">#REF!</definedName>
    <definedName name="__123Graph_CIMPORTS" localSheetId="80" hidden="1">#REF!</definedName>
    <definedName name="__123Graph_CIMPORTS" localSheetId="81" hidden="1">#REF!</definedName>
    <definedName name="__123Graph_CIMPORTS" localSheetId="24" hidden="1">#REF!</definedName>
    <definedName name="__123Graph_CIMPORTS" localSheetId="25" hidden="1">#REF!</definedName>
    <definedName name="__123Graph_CIMPORTS" localSheetId="28" hidden="1">#REF!</definedName>
    <definedName name="__123Graph_CIMPORTS" localSheetId="30" hidden="1">#REF!</definedName>
    <definedName name="__123Graph_CIMPORTS" localSheetId="44" hidden="1">#REF!</definedName>
    <definedName name="__123Graph_CIMPORTS" hidden="1">#REF!</definedName>
    <definedName name="__123Graph_CREER" localSheetId="57" hidden="1">[1]ER!#REF!</definedName>
    <definedName name="__123Graph_CREER" localSheetId="58" hidden="1">[1]ER!#REF!</definedName>
    <definedName name="__123Graph_CREER" localSheetId="62" hidden="1">[1]ER!#REF!</definedName>
    <definedName name="__123Graph_CREER" localSheetId="77" hidden="1">[1]ER!#REF!</definedName>
    <definedName name="__123Graph_CREER" localSheetId="78" hidden="1">[1]ER!#REF!</definedName>
    <definedName name="__123Graph_CREER" localSheetId="79" hidden="1">[1]ER!#REF!</definedName>
    <definedName name="__123Graph_CREER" localSheetId="80" hidden="1">[1]ER!#REF!</definedName>
    <definedName name="__123Graph_CREER" localSheetId="81" hidden="1">[1]ER!#REF!</definedName>
    <definedName name="__123Graph_CREER" localSheetId="24" hidden="1">[1]ER!#REF!</definedName>
    <definedName name="__123Graph_CREER" localSheetId="25" hidden="1">[1]ER!#REF!</definedName>
    <definedName name="__123Graph_CREER" localSheetId="28" hidden="1">[1]ER!#REF!</definedName>
    <definedName name="__123Graph_CREER" localSheetId="30" hidden="1">[1]ER!#REF!</definedName>
    <definedName name="__123Graph_CREER" localSheetId="44" hidden="1">[1]ER!#REF!</definedName>
    <definedName name="__123Graph_CREER" hidden="1">[1]ER!#REF!</definedName>
    <definedName name="__123Graph_CREER3" localSheetId="52" hidden="1">[3]REER!$BB$144:$BB$212</definedName>
    <definedName name="__123Graph_CREER3" localSheetId="55" hidden="1">[4]REER!$BB$144:$BB$212</definedName>
    <definedName name="__123Graph_CREER3" localSheetId="56" hidden="1">[3]REER!$BB$144:$BB$212</definedName>
    <definedName name="__123Graph_CREER3" localSheetId="57" hidden="1">[3]REER!$BB$144:$BB$212</definedName>
    <definedName name="__123Graph_CREER3" localSheetId="58" hidden="1">[3]REER!$BB$144:$BB$212</definedName>
    <definedName name="__123Graph_CREER3" localSheetId="59" hidden="1">[5]REER!$BB$144:$BB$212</definedName>
    <definedName name="__123Graph_CREER3" localSheetId="60" hidden="1">[3]REER!$BB$144:$BB$212</definedName>
    <definedName name="__123Graph_CREER3" localSheetId="61" hidden="1">[3]REER!$BB$144:$BB$212</definedName>
    <definedName name="__123Graph_CREER3" localSheetId="62" hidden="1">[3]REER!$BB$144:$BB$212</definedName>
    <definedName name="__123Graph_CREER3" localSheetId="63" hidden="1">[3]REER!$BB$144:$BB$212</definedName>
    <definedName name="__123Graph_CREER3" localSheetId="70" hidden="1">[3]REER!$BB$144:$BB$212</definedName>
    <definedName name="__123Graph_CREER3" localSheetId="77" hidden="1">[5]REER!$BB$144:$BB$212</definedName>
    <definedName name="__123Graph_CREER3" localSheetId="78" hidden="1">[5]REER!$BB$144:$BB$212</definedName>
    <definedName name="__123Graph_CREER3" localSheetId="79" hidden="1">[3]REER!$BB$144:$BB$212</definedName>
    <definedName name="__123Graph_CREER3" localSheetId="80" hidden="1">[3]REER!$BB$144:$BB$212</definedName>
    <definedName name="__123Graph_CREER3" localSheetId="6" hidden="1">[3]REER!$BB$144:$BB$212</definedName>
    <definedName name="__123Graph_CREER3" localSheetId="7" hidden="1">[3]REER!$BB$144:$BB$212</definedName>
    <definedName name="__123Graph_CREER3" localSheetId="17" hidden="1">[3]REER!$BB$144:$BB$212</definedName>
    <definedName name="__123Graph_CREER3" localSheetId="18" hidden="1">[3]REER!$BB$144:$BB$212</definedName>
    <definedName name="__123Graph_CREER3" localSheetId="19" hidden="1">[3]REER!$BB$144:$BB$212</definedName>
    <definedName name="__123Graph_CREER3" localSheetId="22" hidden="1">[3]REER!$BB$144:$BB$212</definedName>
    <definedName name="__123Graph_CREER3" localSheetId="36" hidden="1">[3]REER!$BB$144:$BB$212</definedName>
    <definedName name="__123Graph_CREER3" hidden="1">[6]REER!$BB$144:$BB$212</definedName>
    <definedName name="__123Graph_CTEST1" localSheetId="52" hidden="1">[3]REER!$BK$140:$BK$140</definedName>
    <definedName name="__123Graph_CTEST1" localSheetId="55" hidden="1">[4]REER!$BK$140:$BK$140</definedName>
    <definedName name="__123Graph_CTEST1" localSheetId="56" hidden="1">[3]REER!$BK$140:$BK$140</definedName>
    <definedName name="__123Graph_CTEST1" localSheetId="57" hidden="1">[3]REER!$BK$140:$BK$140</definedName>
    <definedName name="__123Graph_CTEST1" localSheetId="58" hidden="1">[3]REER!$BK$140:$BK$140</definedName>
    <definedName name="__123Graph_CTEST1" localSheetId="59" hidden="1">[5]REER!$BK$140:$BK$140</definedName>
    <definedName name="__123Graph_CTEST1" localSheetId="60" hidden="1">[3]REER!$BK$140:$BK$140</definedName>
    <definedName name="__123Graph_CTEST1" localSheetId="61" hidden="1">[3]REER!$BK$140:$BK$140</definedName>
    <definedName name="__123Graph_CTEST1" localSheetId="62" hidden="1">[3]REER!$BK$140:$BK$140</definedName>
    <definedName name="__123Graph_CTEST1" localSheetId="63" hidden="1">[3]REER!$BK$140:$BK$140</definedName>
    <definedName name="__123Graph_CTEST1" localSheetId="70" hidden="1">[3]REER!$BK$140:$BK$140</definedName>
    <definedName name="__123Graph_CTEST1" localSheetId="77" hidden="1">[5]REER!$BK$140:$BK$140</definedName>
    <definedName name="__123Graph_CTEST1" localSheetId="78" hidden="1">[5]REER!$BK$140:$BK$140</definedName>
    <definedName name="__123Graph_CTEST1" localSheetId="79" hidden="1">[3]REER!$BK$140:$BK$140</definedName>
    <definedName name="__123Graph_CTEST1" localSheetId="80" hidden="1">[3]REER!$BK$140:$BK$140</definedName>
    <definedName name="__123Graph_CTEST1" localSheetId="6" hidden="1">[3]REER!$BK$140:$BK$140</definedName>
    <definedName name="__123Graph_CTEST1" localSheetId="7" hidden="1">[3]REER!$BK$140:$BK$140</definedName>
    <definedName name="__123Graph_CTEST1" localSheetId="17" hidden="1">[3]REER!$BK$140:$BK$140</definedName>
    <definedName name="__123Graph_CTEST1" localSheetId="18" hidden="1">[3]REER!$BK$140:$BK$140</definedName>
    <definedName name="__123Graph_CTEST1" localSheetId="19" hidden="1">[3]REER!$BK$140:$BK$140</definedName>
    <definedName name="__123Graph_CTEST1" localSheetId="22" hidden="1">[3]REER!$BK$140:$BK$140</definedName>
    <definedName name="__123Graph_CTEST1" localSheetId="36" hidden="1">[3]REER!$BK$140:$BK$140</definedName>
    <definedName name="__123Graph_CTEST1" hidden="1">[6]REER!$BK$140:$BK$140</definedName>
    <definedName name="__123Graph_D" hidden="1">[12]FLUJO!$B$7937:$C$7937</definedName>
    <definedName name="__123Graph_DREER3" localSheetId="52" hidden="1">[3]REER!$BB$144:$BB$210</definedName>
    <definedName name="__123Graph_DREER3" localSheetId="55" hidden="1">[4]REER!$BB$144:$BB$210</definedName>
    <definedName name="__123Graph_DREER3" localSheetId="56" hidden="1">[3]REER!$BB$144:$BB$210</definedName>
    <definedName name="__123Graph_DREER3" localSheetId="57" hidden="1">[3]REER!$BB$144:$BB$210</definedName>
    <definedName name="__123Graph_DREER3" localSheetId="58" hidden="1">[3]REER!$BB$144:$BB$210</definedName>
    <definedName name="__123Graph_DREER3" localSheetId="59" hidden="1">[5]REER!$BB$144:$BB$210</definedName>
    <definedName name="__123Graph_DREER3" localSheetId="60" hidden="1">[3]REER!$BB$144:$BB$210</definedName>
    <definedName name="__123Graph_DREER3" localSheetId="61" hidden="1">[3]REER!$BB$144:$BB$210</definedName>
    <definedName name="__123Graph_DREER3" localSheetId="62" hidden="1">[3]REER!$BB$144:$BB$210</definedName>
    <definedName name="__123Graph_DREER3" localSheetId="63" hidden="1">[3]REER!$BB$144:$BB$210</definedName>
    <definedName name="__123Graph_DREER3" localSheetId="70" hidden="1">[3]REER!$BB$144:$BB$210</definedName>
    <definedName name="__123Graph_DREER3" localSheetId="77" hidden="1">[5]REER!$BB$144:$BB$210</definedName>
    <definedName name="__123Graph_DREER3" localSheetId="78" hidden="1">[5]REER!$BB$144:$BB$210</definedName>
    <definedName name="__123Graph_DREER3" localSheetId="79" hidden="1">[3]REER!$BB$144:$BB$210</definedName>
    <definedName name="__123Graph_DREER3" localSheetId="80" hidden="1">[3]REER!$BB$144:$BB$210</definedName>
    <definedName name="__123Graph_DREER3" localSheetId="6" hidden="1">[3]REER!$BB$144:$BB$210</definedName>
    <definedName name="__123Graph_DREER3" localSheetId="7" hidden="1">[3]REER!$BB$144:$BB$210</definedName>
    <definedName name="__123Graph_DREER3" localSheetId="17" hidden="1">[3]REER!$BB$144:$BB$210</definedName>
    <definedName name="__123Graph_DREER3" localSheetId="18" hidden="1">[3]REER!$BB$144:$BB$210</definedName>
    <definedName name="__123Graph_DREER3" localSheetId="19" hidden="1">[3]REER!$BB$144:$BB$210</definedName>
    <definedName name="__123Graph_DREER3" localSheetId="22" hidden="1">[3]REER!$BB$144:$BB$210</definedName>
    <definedName name="__123Graph_DREER3" localSheetId="36" hidden="1">[3]REER!$BB$144:$BB$210</definedName>
    <definedName name="__123Graph_DREER3" hidden="1">[6]REER!$BB$144:$BB$210</definedName>
    <definedName name="__123Graph_DTEST1" localSheetId="52" hidden="1">[3]REER!$BB$144:$BB$210</definedName>
    <definedName name="__123Graph_DTEST1" localSheetId="55" hidden="1">[4]REER!$BB$144:$BB$210</definedName>
    <definedName name="__123Graph_DTEST1" localSheetId="56" hidden="1">[3]REER!$BB$144:$BB$210</definedName>
    <definedName name="__123Graph_DTEST1" localSheetId="57" hidden="1">[3]REER!$BB$144:$BB$210</definedName>
    <definedName name="__123Graph_DTEST1" localSheetId="58" hidden="1">[3]REER!$BB$144:$BB$210</definedName>
    <definedName name="__123Graph_DTEST1" localSheetId="59" hidden="1">[5]REER!$BB$144:$BB$210</definedName>
    <definedName name="__123Graph_DTEST1" localSheetId="60" hidden="1">[3]REER!$BB$144:$BB$210</definedName>
    <definedName name="__123Graph_DTEST1" localSheetId="61" hidden="1">[3]REER!$BB$144:$BB$210</definedName>
    <definedName name="__123Graph_DTEST1" localSheetId="62" hidden="1">[3]REER!$BB$144:$BB$210</definedName>
    <definedName name="__123Graph_DTEST1" localSheetId="63" hidden="1">[3]REER!$BB$144:$BB$210</definedName>
    <definedName name="__123Graph_DTEST1" localSheetId="70" hidden="1">[3]REER!$BB$144:$BB$210</definedName>
    <definedName name="__123Graph_DTEST1" localSheetId="77" hidden="1">[5]REER!$BB$144:$BB$210</definedName>
    <definedName name="__123Graph_DTEST1" localSheetId="78" hidden="1">[5]REER!$BB$144:$BB$210</definedName>
    <definedName name="__123Graph_DTEST1" localSheetId="79" hidden="1">[3]REER!$BB$144:$BB$210</definedName>
    <definedName name="__123Graph_DTEST1" localSheetId="80" hidden="1">[3]REER!$BB$144:$BB$210</definedName>
    <definedName name="__123Graph_DTEST1" localSheetId="6" hidden="1">[3]REER!$BB$144:$BB$210</definedName>
    <definedName name="__123Graph_DTEST1" localSheetId="7" hidden="1">[3]REER!$BB$144:$BB$210</definedName>
    <definedName name="__123Graph_DTEST1" localSheetId="17" hidden="1">[3]REER!$BB$144:$BB$210</definedName>
    <definedName name="__123Graph_DTEST1" localSheetId="18" hidden="1">[3]REER!$BB$144:$BB$210</definedName>
    <definedName name="__123Graph_DTEST1" localSheetId="19" hidden="1">[3]REER!$BB$144:$BB$210</definedName>
    <definedName name="__123Graph_DTEST1" localSheetId="22" hidden="1">[3]REER!$BB$144:$BB$210</definedName>
    <definedName name="__123Graph_DTEST1" localSheetId="36" hidden="1">[3]REER!$BB$144:$BB$210</definedName>
    <definedName name="__123Graph_DTEST1" hidden="1">[6]REER!$BB$144:$BB$210</definedName>
    <definedName name="__123Graph_E" localSheetId="57" hidden="1">'[11]Central Govt'!#REF!</definedName>
    <definedName name="__123Graph_E" localSheetId="58" hidden="1">'[11]Central Govt'!#REF!</definedName>
    <definedName name="__123Graph_E" localSheetId="62" hidden="1">'[11]Central Govt'!#REF!</definedName>
    <definedName name="__123Graph_E" localSheetId="77" hidden="1">'[11]Central Govt'!#REF!</definedName>
    <definedName name="__123Graph_E" localSheetId="78" hidden="1">'[11]Central Govt'!#REF!</definedName>
    <definedName name="__123Graph_E" localSheetId="79" hidden="1">'[11]Central Govt'!#REF!</definedName>
    <definedName name="__123Graph_E" localSheetId="80" hidden="1">'[11]Central Govt'!#REF!</definedName>
    <definedName name="__123Graph_E" localSheetId="81" hidden="1">'[11]Central Govt'!#REF!</definedName>
    <definedName name="__123Graph_E" localSheetId="24" hidden="1">'[11]Central Govt'!#REF!</definedName>
    <definedName name="__123Graph_E" localSheetId="25" hidden="1">'[11]Central Govt'!#REF!</definedName>
    <definedName name="__123Graph_E" localSheetId="28" hidden="1">'[11]Central Govt'!#REF!</definedName>
    <definedName name="__123Graph_E" localSheetId="30" hidden="1">'[11]Central Govt'!#REF!</definedName>
    <definedName name="__123Graph_E" localSheetId="44" hidden="1">'[11]Central Govt'!#REF!</definedName>
    <definedName name="__123Graph_E" hidden="1">'[11]Central Govt'!#REF!</definedName>
    <definedName name="__123Graph_EREER3" localSheetId="52" hidden="1">[3]REER!$BR$144:$BR$211</definedName>
    <definedName name="__123Graph_EREER3" localSheetId="55" hidden="1">[4]REER!$BR$144:$BR$211</definedName>
    <definedName name="__123Graph_EREER3" localSheetId="56" hidden="1">[3]REER!$BR$144:$BR$211</definedName>
    <definedName name="__123Graph_EREER3" localSheetId="57" hidden="1">[3]REER!$BR$144:$BR$211</definedName>
    <definedName name="__123Graph_EREER3" localSheetId="58" hidden="1">[3]REER!$BR$144:$BR$211</definedName>
    <definedName name="__123Graph_EREER3" localSheetId="59" hidden="1">[5]REER!$BR$144:$BR$211</definedName>
    <definedName name="__123Graph_EREER3" localSheetId="60" hidden="1">[3]REER!$BR$144:$BR$211</definedName>
    <definedName name="__123Graph_EREER3" localSheetId="61" hidden="1">[3]REER!$BR$144:$BR$211</definedName>
    <definedName name="__123Graph_EREER3" localSheetId="62" hidden="1">[3]REER!$BR$144:$BR$211</definedName>
    <definedName name="__123Graph_EREER3" localSheetId="63" hidden="1">[3]REER!$BR$144:$BR$211</definedName>
    <definedName name="__123Graph_EREER3" localSheetId="70" hidden="1">[3]REER!$BR$144:$BR$211</definedName>
    <definedName name="__123Graph_EREER3" localSheetId="77" hidden="1">[5]REER!$BR$144:$BR$211</definedName>
    <definedName name="__123Graph_EREER3" localSheetId="78" hidden="1">[5]REER!$BR$144:$BR$211</definedName>
    <definedName name="__123Graph_EREER3" localSheetId="79" hidden="1">[3]REER!$BR$144:$BR$211</definedName>
    <definedName name="__123Graph_EREER3" localSheetId="80" hidden="1">[3]REER!$BR$144:$BR$211</definedName>
    <definedName name="__123Graph_EREER3" localSheetId="6" hidden="1">[3]REER!$BR$144:$BR$211</definedName>
    <definedName name="__123Graph_EREER3" localSheetId="7" hidden="1">[3]REER!$BR$144:$BR$211</definedName>
    <definedName name="__123Graph_EREER3" localSheetId="17" hidden="1">[3]REER!$BR$144:$BR$211</definedName>
    <definedName name="__123Graph_EREER3" localSheetId="18" hidden="1">[3]REER!$BR$144:$BR$211</definedName>
    <definedName name="__123Graph_EREER3" localSheetId="19" hidden="1">[3]REER!$BR$144:$BR$211</definedName>
    <definedName name="__123Graph_EREER3" localSheetId="22" hidden="1">[3]REER!$BR$144:$BR$211</definedName>
    <definedName name="__123Graph_EREER3" localSheetId="36" hidden="1">[3]REER!$BR$144:$BR$211</definedName>
    <definedName name="__123Graph_EREER3" hidden="1">[6]REER!$BR$144:$BR$211</definedName>
    <definedName name="__123Graph_ETEST1" localSheetId="52" hidden="1">[3]REER!$BR$144:$BR$211</definedName>
    <definedName name="__123Graph_ETEST1" localSheetId="55" hidden="1">[4]REER!$BR$144:$BR$211</definedName>
    <definedName name="__123Graph_ETEST1" localSheetId="56" hidden="1">[3]REER!$BR$144:$BR$211</definedName>
    <definedName name="__123Graph_ETEST1" localSheetId="57" hidden="1">[3]REER!$BR$144:$BR$211</definedName>
    <definedName name="__123Graph_ETEST1" localSheetId="58" hidden="1">[3]REER!$BR$144:$BR$211</definedName>
    <definedName name="__123Graph_ETEST1" localSheetId="59" hidden="1">[5]REER!$BR$144:$BR$211</definedName>
    <definedName name="__123Graph_ETEST1" localSheetId="60" hidden="1">[3]REER!$BR$144:$BR$211</definedName>
    <definedName name="__123Graph_ETEST1" localSheetId="61" hidden="1">[3]REER!$BR$144:$BR$211</definedName>
    <definedName name="__123Graph_ETEST1" localSheetId="62" hidden="1">[3]REER!$BR$144:$BR$211</definedName>
    <definedName name="__123Graph_ETEST1" localSheetId="63" hidden="1">[3]REER!$BR$144:$BR$211</definedName>
    <definedName name="__123Graph_ETEST1" localSheetId="70" hidden="1">[3]REER!$BR$144:$BR$211</definedName>
    <definedName name="__123Graph_ETEST1" localSheetId="77" hidden="1">[5]REER!$BR$144:$BR$211</definedName>
    <definedName name="__123Graph_ETEST1" localSheetId="78" hidden="1">[5]REER!$BR$144:$BR$211</definedName>
    <definedName name="__123Graph_ETEST1" localSheetId="79" hidden="1">[3]REER!$BR$144:$BR$211</definedName>
    <definedName name="__123Graph_ETEST1" localSheetId="80" hidden="1">[3]REER!$BR$144:$BR$211</definedName>
    <definedName name="__123Graph_ETEST1" localSheetId="6" hidden="1">[3]REER!$BR$144:$BR$211</definedName>
    <definedName name="__123Graph_ETEST1" localSheetId="7" hidden="1">[3]REER!$BR$144:$BR$211</definedName>
    <definedName name="__123Graph_ETEST1" localSheetId="17" hidden="1">[3]REER!$BR$144:$BR$211</definedName>
    <definedName name="__123Graph_ETEST1" localSheetId="18" hidden="1">[3]REER!$BR$144:$BR$211</definedName>
    <definedName name="__123Graph_ETEST1" localSheetId="19" hidden="1">[3]REER!$BR$144:$BR$211</definedName>
    <definedName name="__123Graph_ETEST1" localSheetId="22" hidden="1">[3]REER!$BR$144:$BR$211</definedName>
    <definedName name="__123Graph_ETEST1" localSheetId="36" hidden="1">[3]REER!$BR$144:$BR$211</definedName>
    <definedName name="__123Graph_ETEST1" hidden="1">[6]REER!$BR$144:$BR$211</definedName>
    <definedName name="__123Graph_F" localSheetId="57" hidden="1">'[11]Central Govt'!#REF!</definedName>
    <definedName name="__123Graph_F" localSheetId="58" hidden="1">'[11]Central Govt'!#REF!</definedName>
    <definedName name="__123Graph_F" localSheetId="62" hidden="1">'[11]Central Govt'!#REF!</definedName>
    <definedName name="__123Graph_F" localSheetId="77" hidden="1">'[11]Central Govt'!#REF!</definedName>
    <definedName name="__123Graph_F" localSheetId="78" hidden="1">'[11]Central Govt'!#REF!</definedName>
    <definedName name="__123Graph_F" localSheetId="79" hidden="1">'[11]Central Govt'!#REF!</definedName>
    <definedName name="__123Graph_F" localSheetId="80" hidden="1">'[11]Central Govt'!#REF!</definedName>
    <definedName name="__123Graph_F" localSheetId="81" hidden="1">'[11]Central Govt'!#REF!</definedName>
    <definedName name="__123Graph_F" localSheetId="24" hidden="1">'[11]Central Govt'!#REF!</definedName>
    <definedName name="__123Graph_F" localSheetId="25" hidden="1">'[11]Central Govt'!#REF!</definedName>
    <definedName name="__123Graph_F" localSheetId="28" hidden="1">'[11]Central Govt'!#REF!</definedName>
    <definedName name="__123Graph_F" localSheetId="30" hidden="1">'[11]Central Govt'!#REF!</definedName>
    <definedName name="__123Graph_F" localSheetId="44" hidden="1">'[11]Central Govt'!#REF!</definedName>
    <definedName name="__123Graph_F" hidden="1">'[11]Central Govt'!#REF!</definedName>
    <definedName name="__123Graph_FREER3" localSheetId="52" hidden="1">[3]REER!$BN$140:$BN$140</definedName>
    <definedName name="__123Graph_FREER3" localSheetId="55" hidden="1">[4]REER!$BN$140:$BN$140</definedName>
    <definedName name="__123Graph_FREER3" localSheetId="56" hidden="1">[3]REER!$BN$140:$BN$140</definedName>
    <definedName name="__123Graph_FREER3" localSheetId="57" hidden="1">[3]REER!$BN$140:$BN$140</definedName>
    <definedName name="__123Graph_FREER3" localSheetId="58" hidden="1">[3]REER!$BN$140:$BN$140</definedName>
    <definedName name="__123Graph_FREER3" localSheetId="59" hidden="1">[5]REER!$BN$140:$BN$140</definedName>
    <definedName name="__123Graph_FREER3" localSheetId="60" hidden="1">[3]REER!$BN$140:$BN$140</definedName>
    <definedName name="__123Graph_FREER3" localSheetId="61" hidden="1">[3]REER!$BN$140:$BN$140</definedName>
    <definedName name="__123Graph_FREER3" localSheetId="62" hidden="1">[3]REER!$BN$140:$BN$140</definedName>
    <definedName name="__123Graph_FREER3" localSheetId="63" hidden="1">[3]REER!$BN$140:$BN$140</definedName>
    <definedName name="__123Graph_FREER3" localSheetId="70" hidden="1">[3]REER!$BN$140:$BN$140</definedName>
    <definedName name="__123Graph_FREER3" localSheetId="77" hidden="1">[5]REER!$BN$140:$BN$140</definedName>
    <definedName name="__123Graph_FREER3" localSheetId="78" hidden="1">[5]REER!$BN$140:$BN$140</definedName>
    <definedName name="__123Graph_FREER3" localSheetId="79" hidden="1">[3]REER!$BN$140:$BN$140</definedName>
    <definedName name="__123Graph_FREER3" localSheetId="80" hidden="1">[3]REER!$BN$140:$BN$140</definedName>
    <definedName name="__123Graph_FREER3" localSheetId="6" hidden="1">[3]REER!$BN$140:$BN$140</definedName>
    <definedName name="__123Graph_FREER3" localSheetId="7" hidden="1">[3]REER!$BN$140:$BN$140</definedName>
    <definedName name="__123Graph_FREER3" localSheetId="17" hidden="1">[3]REER!$BN$140:$BN$140</definedName>
    <definedName name="__123Graph_FREER3" localSheetId="18" hidden="1">[3]REER!$BN$140:$BN$140</definedName>
    <definedName name="__123Graph_FREER3" localSheetId="19" hidden="1">[3]REER!$BN$140:$BN$140</definedName>
    <definedName name="__123Graph_FREER3" localSheetId="22" hidden="1">[3]REER!$BN$140:$BN$140</definedName>
    <definedName name="__123Graph_FREER3" localSheetId="36" hidden="1">[3]REER!$BN$140:$BN$140</definedName>
    <definedName name="__123Graph_FREER3" hidden="1">[6]REER!$BN$140:$BN$140</definedName>
    <definedName name="__123Graph_FTEST1" localSheetId="52" hidden="1">[3]REER!$BN$140:$BN$140</definedName>
    <definedName name="__123Graph_FTEST1" localSheetId="55" hidden="1">[4]REER!$BN$140:$BN$140</definedName>
    <definedName name="__123Graph_FTEST1" localSheetId="56" hidden="1">[3]REER!$BN$140:$BN$140</definedName>
    <definedName name="__123Graph_FTEST1" localSheetId="57" hidden="1">[3]REER!$BN$140:$BN$140</definedName>
    <definedName name="__123Graph_FTEST1" localSheetId="58" hidden="1">[3]REER!$BN$140:$BN$140</definedName>
    <definedName name="__123Graph_FTEST1" localSheetId="59" hidden="1">[5]REER!$BN$140:$BN$140</definedName>
    <definedName name="__123Graph_FTEST1" localSheetId="60" hidden="1">[3]REER!$BN$140:$BN$140</definedName>
    <definedName name="__123Graph_FTEST1" localSheetId="61" hidden="1">[3]REER!$BN$140:$BN$140</definedName>
    <definedName name="__123Graph_FTEST1" localSheetId="62" hidden="1">[3]REER!$BN$140:$BN$140</definedName>
    <definedName name="__123Graph_FTEST1" localSheetId="63" hidden="1">[3]REER!$BN$140:$BN$140</definedName>
    <definedName name="__123Graph_FTEST1" localSheetId="70" hidden="1">[3]REER!$BN$140:$BN$140</definedName>
    <definedName name="__123Graph_FTEST1" localSheetId="77" hidden="1">[5]REER!$BN$140:$BN$140</definedName>
    <definedName name="__123Graph_FTEST1" localSheetId="78" hidden="1">[5]REER!$BN$140:$BN$140</definedName>
    <definedName name="__123Graph_FTEST1" localSheetId="79" hidden="1">[3]REER!$BN$140:$BN$140</definedName>
    <definedName name="__123Graph_FTEST1" localSheetId="80" hidden="1">[3]REER!$BN$140:$BN$140</definedName>
    <definedName name="__123Graph_FTEST1" localSheetId="6" hidden="1">[3]REER!$BN$140:$BN$140</definedName>
    <definedName name="__123Graph_FTEST1" localSheetId="7" hidden="1">[3]REER!$BN$140:$BN$140</definedName>
    <definedName name="__123Graph_FTEST1" localSheetId="17" hidden="1">[3]REER!$BN$140:$BN$140</definedName>
    <definedName name="__123Graph_FTEST1" localSheetId="18" hidden="1">[3]REER!$BN$140:$BN$140</definedName>
    <definedName name="__123Graph_FTEST1" localSheetId="19" hidden="1">[3]REER!$BN$140:$BN$140</definedName>
    <definedName name="__123Graph_FTEST1" localSheetId="22" hidden="1">[3]REER!$BN$140:$BN$140</definedName>
    <definedName name="__123Graph_FTEST1" localSheetId="36" hidden="1">[3]REER!$BN$140:$BN$140</definedName>
    <definedName name="__123Graph_FTEST1" hidden="1">[6]REER!$BN$140:$BN$140</definedName>
    <definedName name="__123Graph_X" localSheetId="50" hidden="1">[13]EdssGeeGAS!#REF!</definedName>
    <definedName name="__123Graph_X" localSheetId="51" hidden="1">[13]EdssGeeGAS!#REF!</definedName>
    <definedName name="__123Graph_X" localSheetId="52" hidden="1">'[14]i2-KA'!#REF!</definedName>
    <definedName name="__123Graph_X" localSheetId="54" hidden="1">[13]EdssGeeGAS!#REF!</definedName>
    <definedName name="__123Graph_X" localSheetId="55" hidden="1">'[14]i2-KA'!#REF!</definedName>
    <definedName name="__123Graph_X" localSheetId="56" hidden="1">'[14]i2-KA'!#REF!</definedName>
    <definedName name="__123Graph_X" localSheetId="57" hidden="1">'[14]i2-KA'!#REF!</definedName>
    <definedName name="__123Graph_X" localSheetId="58" hidden="1">'[14]i2-KA'!#REF!</definedName>
    <definedName name="__123Graph_X" localSheetId="59" hidden="1">'[14]i2-KA'!#REF!</definedName>
    <definedName name="__123Graph_X" localSheetId="60" hidden="1">'[14]i2-KA'!#REF!</definedName>
    <definedName name="__123Graph_X" localSheetId="61" hidden="1">'[14]i2-KA'!#REF!</definedName>
    <definedName name="__123Graph_X" localSheetId="62" hidden="1">'[14]i2-KA'!#REF!</definedName>
    <definedName name="__123Graph_X" localSheetId="63" hidden="1">'[14]i2-KA'!#REF!</definedName>
    <definedName name="__123Graph_X" localSheetId="70" hidden="1">'[14]i2-KA'!#REF!</definedName>
    <definedName name="__123Graph_X" localSheetId="71" hidden="1">[13]EdssGeeGAS!#REF!</definedName>
    <definedName name="__123Graph_X" localSheetId="76" hidden="1">[13]EdssGeeGAS!#REF!</definedName>
    <definedName name="__123Graph_X" localSheetId="77" hidden="1">'[14]i2-KA'!#REF!</definedName>
    <definedName name="__123Graph_X" localSheetId="78" hidden="1">'[14]i2-KA'!#REF!</definedName>
    <definedName name="__123Graph_X" localSheetId="79" hidden="1">'[14]i2-KA'!#REF!</definedName>
    <definedName name="__123Graph_X" localSheetId="80" hidden="1">'[14]i2-KA'!#REF!</definedName>
    <definedName name="__123Graph_X" localSheetId="81" hidden="1">[13]EdssGeeGAS!#REF!</definedName>
    <definedName name="__123Graph_X" localSheetId="6" hidden="1">'[14]i2-KA'!#REF!</definedName>
    <definedName name="__123Graph_X" localSheetId="7" hidden="1">'[14]i2-KA'!#REF!</definedName>
    <definedName name="__123Graph_X" localSheetId="17" hidden="1">'[14]i2-KA'!#REF!</definedName>
    <definedName name="__123Graph_X" localSheetId="18" hidden="1">'[14]i2-KA'!#REF!</definedName>
    <definedName name="__123Graph_X" localSheetId="19" hidden="1">'[14]i2-KA'!#REF!</definedName>
    <definedName name="__123Graph_X" localSheetId="22" hidden="1">'[14]i2-KA'!#REF!</definedName>
    <definedName name="__123Graph_X" localSheetId="24" hidden="1">[13]EdssGeeGAS!#REF!</definedName>
    <definedName name="__123Graph_X" localSheetId="25" hidden="1">[13]EdssGeeGAS!#REF!</definedName>
    <definedName name="__123Graph_X" localSheetId="28" hidden="1">[13]EdssGeeGAS!#REF!</definedName>
    <definedName name="__123Graph_X" localSheetId="30" hidden="1">[13]EdssGeeGAS!#REF!</definedName>
    <definedName name="__123Graph_X" localSheetId="36" hidden="1">'[14]i2-KA'!#REF!</definedName>
    <definedName name="__123Graph_X" localSheetId="44" hidden="1">[13]EdssGeeGAS!#REF!</definedName>
    <definedName name="__123Graph_X" hidden="1">[13]EdssGeeGAS!#REF!</definedName>
    <definedName name="__123Graph_XCurrent" localSheetId="50" hidden="1">'[14]i2-KA'!#REF!</definedName>
    <definedName name="__123Graph_XCurrent" localSheetId="51" hidden="1">'[14]i2-KA'!#REF!</definedName>
    <definedName name="__123Graph_XCurrent" localSheetId="52" hidden="1">'[14]i2-KA'!#REF!</definedName>
    <definedName name="__123Graph_XCurrent" localSheetId="54" hidden="1">'[14]i2-KA'!#REF!</definedName>
    <definedName name="__123Graph_XCurrent" localSheetId="55" hidden="1">'[14]i2-KA'!#REF!</definedName>
    <definedName name="__123Graph_XCurrent" localSheetId="56" hidden="1">'[14]i2-KA'!#REF!</definedName>
    <definedName name="__123Graph_XCurrent" localSheetId="57" hidden="1">'[14]i2-KA'!#REF!</definedName>
    <definedName name="__123Graph_XCurrent" localSheetId="58" hidden="1">'[14]i2-KA'!#REF!</definedName>
    <definedName name="__123Graph_XCurrent" localSheetId="59" hidden="1">'[14]i2-KA'!#REF!</definedName>
    <definedName name="__123Graph_XCurrent" localSheetId="60" hidden="1">'[14]i2-KA'!#REF!</definedName>
    <definedName name="__123Graph_XCurrent" localSheetId="62" hidden="1">'[14]i2-KA'!#REF!</definedName>
    <definedName name="__123Graph_XCurrent" localSheetId="63" hidden="1">'[14]i2-KA'!#REF!</definedName>
    <definedName name="__123Graph_XCurrent" localSheetId="71" hidden="1">'[14]i2-KA'!#REF!</definedName>
    <definedName name="__123Graph_XCurrent" localSheetId="76" hidden="1">'[14]i2-KA'!#REF!</definedName>
    <definedName name="__123Graph_XCurrent" localSheetId="77" hidden="1">'[14]i2-KA'!#REF!</definedName>
    <definedName name="__123Graph_XCurrent" localSheetId="78" hidden="1">'[14]i2-KA'!#REF!</definedName>
    <definedName name="__123Graph_XCurrent" localSheetId="79" hidden="1">'[14]i2-KA'!#REF!</definedName>
    <definedName name="__123Graph_XCurrent" localSheetId="80" hidden="1">'[14]i2-KA'!#REF!</definedName>
    <definedName name="__123Graph_XCurrent" localSheetId="81" hidden="1">'[14]i2-KA'!#REF!</definedName>
    <definedName name="__123Graph_XCurrent" localSheetId="17" hidden="1">'[14]i2-KA'!#REF!</definedName>
    <definedName name="__123Graph_XCurrent" localSheetId="18" hidden="1">'[14]i2-KA'!#REF!</definedName>
    <definedName name="__123Graph_XCurrent" localSheetId="22" hidden="1">'[14]i2-KA'!#REF!</definedName>
    <definedName name="__123Graph_XCurrent" localSheetId="24" hidden="1">'[14]i2-KA'!#REF!</definedName>
    <definedName name="__123Graph_XCurrent" localSheetId="25" hidden="1">'[14]i2-KA'!#REF!</definedName>
    <definedName name="__123Graph_XCurrent" localSheetId="28" hidden="1">'[14]i2-KA'!#REF!</definedName>
    <definedName name="__123Graph_XCurrent" localSheetId="30" hidden="1">'[14]i2-KA'!#REF!</definedName>
    <definedName name="__123Graph_XCurrent" localSheetId="44" hidden="1">'[14]i2-KA'!#REF!</definedName>
    <definedName name="__123Graph_XCurrent" hidden="1">'[14]i2-KA'!#REF!</definedName>
    <definedName name="__123Graph_XEXP" localSheetId="50" hidden="1">[13]EdssGeeGAS!#REF!</definedName>
    <definedName name="__123Graph_XEXP" localSheetId="51" hidden="1">[13]EdssGeeGAS!#REF!</definedName>
    <definedName name="__123Graph_XEXP" localSheetId="52" hidden="1">[15]EdssGeeGAS!#REF!</definedName>
    <definedName name="__123Graph_XEXP" localSheetId="54" hidden="1">[13]EdssGeeGAS!#REF!</definedName>
    <definedName name="__123Graph_XEXP" localSheetId="55" hidden="1">[16]EdssGeeGAS!#REF!</definedName>
    <definedName name="__123Graph_XEXP" localSheetId="56" hidden="1">[15]EdssGeeGAS!#REF!</definedName>
    <definedName name="__123Graph_XEXP" localSheetId="57" hidden="1">[15]EdssGeeGAS!#REF!</definedName>
    <definedName name="__123Graph_XEXP" localSheetId="58" hidden="1">[15]EdssGeeGAS!#REF!</definedName>
    <definedName name="__123Graph_XEXP" localSheetId="59" hidden="1">[15]EdssGeeGAS!#REF!</definedName>
    <definedName name="__123Graph_XEXP" localSheetId="60" hidden="1">[15]EdssGeeGAS!#REF!</definedName>
    <definedName name="__123Graph_XEXP" localSheetId="61" hidden="1">[15]EdssGeeGAS!#REF!</definedName>
    <definedName name="__123Graph_XEXP" localSheetId="62" hidden="1">[15]EdssGeeGAS!#REF!</definedName>
    <definedName name="__123Graph_XEXP" localSheetId="63" hidden="1">[15]EdssGeeGAS!#REF!</definedName>
    <definedName name="__123Graph_XEXP" localSheetId="70" hidden="1">[15]EdssGeeGAS!#REF!</definedName>
    <definedName name="__123Graph_XEXP" localSheetId="71" hidden="1">[13]EdssGeeGAS!#REF!</definedName>
    <definedName name="__123Graph_XEXP" localSheetId="76" hidden="1">[13]EdssGeeGAS!#REF!</definedName>
    <definedName name="__123Graph_XEXP" localSheetId="77" hidden="1">[15]EdssGeeGAS!#REF!</definedName>
    <definedName name="__123Graph_XEXP" localSheetId="78" hidden="1">[15]EdssGeeGAS!#REF!</definedName>
    <definedName name="__123Graph_XEXP" localSheetId="79" hidden="1">[15]EdssGeeGAS!#REF!</definedName>
    <definedName name="__123Graph_XEXP" localSheetId="80" hidden="1">[15]EdssGeeGAS!#REF!</definedName>
    <definedName name="__123Graph_XEXP" localSheetId="81" hidden="1">[13]EdssGeeGAS!#REF!</definedName>
    <definedName name="__123Graph_XEXP" localSheetId="6" hidden="1">[15]EdssGeeGAS!#REF!</definedName>
    <definedName name="__123Graph_XEXP" localSheetId="7" hidden="1">[15]EdssGeeGAS!#REF!</definedName>
    <definedName name="__123Graph_XEXP" localSheetId="17" hidden="1">[15]EdssGeeGAS!#REF!</definedName>
    <definedName name="__123Graph_XEXP" localSheetId="18" hidden="1">[15]EdssGeeGAS!#REF!</definedName>
    <definedName name="__123Graph_XEXP" localSheetId="19" hidden="1">[15]EdssGeeGAS!#REF!</definedName>
    <definedName name="__123Graph_XEXP" localSheetId="22" hidden="1">[15]EdssGeeGAS!#REF!</definedName>
    <definedName name="__123Graph_XEXP" localSheetId="24" hidden="1">[13]EdssGeeGAS!#REF!</definedName>
    <definedName name="__123Graph_XEXP" localSheetId="25" hidden="1">[13]EdssGeeGAS!#REF!</definedName>
    <definedName name="__123Graph_XEXP" localSheetId="28" hidden="1">[13]EdssGeeGAS!#REF!</definedName>
    <definedName name="__123Graph_XEXP" localSheetId="30" hidden="1">[13]EdssGeeGAS!#REF!</definedName>
    <definedName name="__123Graph_XEXP" localSheetId="36" hidden="1">[15]EdssGeeGAS!#REF!</definedName>
    <definedName name="__123Graph_XEXP" localSheetId="44" hidden="1">[13]EdssGeeGAS!#REF!</definedName>
    <definedName name="__123Graph_XEXP" hidden="1">[13]EdssGeeGAS!#REF!</definedName>
    <definedName name="__123Graph_XChart1" localSheetId="50" hidden="1">'[14]i2-KA'!#REF!</definedName>
    <definedName name="__123Graph_XChart1" localSheetId="51" hidden="1">'[14]i2-KA'!#REF!</definedName>
    <definedName name="__123Graph_XChart1" localSheetId="52" hidden="1">'[14]i2-KA'!#REF!</definedName>
    <definedName name="__123Graph_XChart1" localSheetId="54" hidden="1">'[14]i2-KA'!#REF!</definedName>
    <definedName name="__123Graph_XChart1" localSheetId="55" hidden="1">'[14]i2-KA'!#REF!</definedName>
    <definedName name="__123Graph_XChart1" localSheetId="56" hidden="1">'[14]i2-KA'!#REF!</definedName>
    <definedName name="__123Graph_XChart1" localSheetId="57" hidden="1">'[14]i2-KA'!#REF!</definedName>
    <definedName name="__123Graph_XChart1" localSheetId="58" hidden="1">'[14]i2-KA'!#REF!</definedName>
    <definedName name="__123Graph_XChart1" localSheetId="59" hidden="1">'[14]i2-KA'!#REF!</definedName>
    <definedName name="__123Graph_XChart1" localSheetId="60" hidden="1">'[14]i2-KA'!#REF!</definedName>
    <definedName name="__123Graph_XChart1" localSheetId="62" hidden="1">'[14]i2-KA'!#REF!</definedName>
    <definedName name="__123Graph_XChart1" localSheetId="63" hidden="1">'[14]i2-KA'!#REF!</definedName>
    <definedName name="__123Graph_XChart1" localSheetId="71" hidden="1">'[14]i2-KA'!#REF!</definedName>
    <definedName name="__123Graph_XChart1" localSheetId="76" hidden="1">'[14]i2-KA'!#REF!</definedName>
    <definedName name="__123Graph_XChart1" localSheetId="77" hidden="1">'[14]i2-KA'!#REF!</definedName>
    <definedName name="__123Graph_XChart1" localSheetId="78" hidden="1">'[14]i2-KA'!#REF!</definedName>
    <definedName name="__123Graph_XChart1" localSheetId="79" hidden="1">'[14]i2-KA'!#REF!</definedName>
    <definedName name="__123Graph_XChart1" localSheetId="80" hidden="1">'[14]i2-KA'!#REF!</definedName>
    <definedName name="__123Graph_XChart1" localSheetId="81" hidden="1">'[14]i2-KA'!#REF!</definedName>
    <definedName name="__123Graph_XChart1" localSheetId="17" hidden="1">'[14]i2-KA'!#REF!</definedName>
    <definedName name="__123Graph_XChart1" localSheetId="18" hidden="1">'[14]i2-KA'!#REF!</definedName>
    <definedName name="__123Graph_XChart1" localSheetId="22" hidden="1">'[14]i2-KA'!#REF!</definedName>
    <definedName name="__123Graph_XChart1" localSheetId="24" hidden="1">'[14]i2-KA'!#REF!</definedName>
    <definedName name="__123Graph_XChart1" localSheetId="25" hidden="1">'[14]i2-KA'!#REF!</definedName>
    <definedName name="__123Graph_XChart1" localSheetId="28" hidden="1">'[14]i2-KA'!#REF!</definedName>
    <definedName name="__123Graph_XChart1" localSheetId="30" hidden="1">'[14]i2-KA'!#REF!</definedName>
    <definedName name="__123Graph_XChart1" localSheetId="44" hidden="1">'[14]i2-KA'!#REF!</definedName>
    <definedName name="__123Graph_XChart1" hidden="1">'[14]i2-KA'!#REF!</definedName>
    <definedName name="__123Graph_XChart2" localSheetId="50" hidden="1">'[14]i2-KA'!#REF!</definedName>
    <definedName name="__123Graph_XChart2" localSheetId="51" hidden="1">'[14]i2-KA'!#REF!</definedName>
    <definedName name="__123Graph_XChart2" localSheetId="52" hidden="1">'[14]i2-KA'!#REF!</definedName>
    <definedName name="__123Graph_XChart2" localSheetId="54" hidden="1">'[14]i2-KA'!#REF!</definedName>
    <definedName name="__123Graph_XChart2" localSheetId="55" hidden="1">'[14]i2-KA'!#REF!</definedName>
    <definedName name="__123Graph_XChart2" localSheetId="56" hidden="1">'[14]i2-KA'!#REF!</definedName>
    <definedName name="__123Graph_XChart2" localSheetId="57" hidden="1">'[14]i2-KA'!#REF!</definedName>
    <definedName name="__123Graph_XChart2" localSheetId="58" hidden="1">'[14]i2-KA'!#REF!</definedName>
    <definedName name="__123Graph_XChart2" localSheetId="59" hidden="1">'[14]i2-KA'!#REF!</definedName>
    <definedName name="__123Graph_XChart2" localSheetId="60" hidden="1">'[14]i2-KA'!#REF!</definedName>
    <definedName name="__123Graph_XChart2" localSheetId="62" hidden="1">'[14]i2-KA'!#REF!</definedName>
    <definedName name="__123Graph_XChart2" localSheetId="63" hidden="1">'[14]i2-KA'!#REF!</definedName>
    <definedName name="__123Graph_XChart2" localSheetId="71" hidden="1">'[14]i2-KA'!#REF!</definedName>
    <definedName name="__123Graph_XChart2" localSheetId="76" hidden="1">'[14]i2-KA'!#REF!</definedName>
    <definedName name="__123Graph_XChart2" localSheetId="77" hidden="1">'[14]i2-KA'!#REF!</definedName>
    <definedName name="__123Graph_XChart2" localSheetId="78" hidden="1">'[14]i2-KA'!#REF!</definedName>
    <definedName name="__123Graph_XChart2" localSheetId="79" hidden="1">'[14]i2-KA'!#REF!</definedName>
    <definedName name="__123Graph_XChart2" localSheetId="80" hidden="1">'[14]i2-KA'!#REF!</definedName>
    <definedName name="__123Graph_XChart2" localSheetId="81" hidden="1">'[14]i2-KA'!#REF!</definedName>
    <definedName name="__123Graph_XChart2" localSheetId="17" hidden="1">'[14]i2-KA'!#REF!</definedName>
    <definedName name="__123Graph_XChart2" localSheetId="18" hidden="1">'[14]i2-KA'!#REF!</definedName>
    <definedName name="__123Graph_XChart2" localSheetId="22" hidden="1">'[14]i2-KA'!#REF!</definedName>
    <definedName name="__123Graph_XChart2" localSheetId="24" hidden="1">'[14]i2-KA'!#REF!</definedName>
    <definedName name="__123Graph_XChart2" localSheetId="25" hidden="1">'[14]i2-KA'!#REF!</definedName>
    <definedName name="__123Graph_XChart2" localSheetId="28" hidden="1">'[14]i2-KA'!#REF!</definedName>
    <definedName name="__123Graph_XChart2" localSheetId="30" hidden="1">'[14]i2-KA'!#REF!</definedName>
    <definedName name="__123Graph_XChart2" localSheetId="44" hidden="1">'[14]i2-KA'!#REF!</definedName>
    <definedName name="__123Graph_XChart2" hidden="1">'[14]i2-KA'!#REF!</definedName>
    <definedName name="__123Graph_XIBRD_LEND" hidden="1">[1]WB!$Q$9:$AK$9</definedName>
    <definedName name="__123Graph_XIMPORTS" localSheetId="57" hidden="1">'[2]CA input'!#REF!</definedName>
    <definedName name="__123Graph_XIMPORTS" localSheetId="58" hidden="1">'[2]CA input'!#REF!</definedName>
    <definedName name="__123Graph_XIMPORTS" localSheetId="62" hidden="1">'[2]CA input'!#REF!</definedName>
    <definedName name="__123Graph_XIMPORTS" localSheetId="77" hidden="1">'[2]CA input'!#REF!</definedName>
    <definedName name="__123Graph_XIMPORTS" localSheetId="78" hidden="1">'[2]CA input'!#REF!</definedName>
    <definedName name="__123Graph_XIMPORTS" localSheetId="79" hidden="1">'[2]CA input'!#REF!</definedName>
    <definedName name="__123Graph_XIMPORTS" localSheetId="80" hidden="1">'[2]CA input'!#REF!</definedName>
    <definedName name="__123Graph_XIMPORTS" localSheetId="81" hidden="1">'[2]CA input'!#REF!</definedName>
    <definedName name="__123Graph_XIMPORTS" localSheetId="24" hidden="1">'[2]CA input'!#REF!</definedName>
    <definedName name="__123Graph_XIMPORTS" localSheetId="25" hidden="1">'[2]CA input'!#REF!</definedName>
    <definedName name="__123Graph_XIMPORTS" localSheetId="28" hidden="1">'[2]CA input'!#REF!</definedName>
    <definedName name="__123Graph_XIMPORTS" localSheetId="30" hidden="1">'[2]CA input'!#REF!</definedName>
    <definedName name="__123Graph_XIMPORTS" localSheetId="44" hidden="1">'[2]CA input'!#REF!</definedName>
    <definedName name="__123Graph_XIMPORTS" hidden="1">'[2]CA input'!#REF!</definedName>
    <definedName name="__123Graph_XTEST1" localSheetId="52" hidden="1">[3]REER!$C$9:$C$75</definedName>
    <definedName name="__123Graph_XTEST1" localSheetId="55" hidden="1">[4]REER!$C$9:$C$75</definedName>
    <definedName name="__123Graph_XTEST1" localSheetId="56" hidden="1">[3]REER!$C$9:$C$75</definedName>
    <definedName name="__123Graph_XTEST1" localSheetId="57" hidden="1">[3]REER!$C$9:$C$75</definedName>
    <definedName name="__123Graph_XTEST1" localSheetId="58" hidden="1">[3]REER!$C$9:$C$75</definedName>
    <definedName name="__123Graph_XTEST1" localSheetId="59" hidden="1">[5]REER!$C$9:$C$75</definedName>
    <definedName name="__123Graph_XTEST1" localSheetId="60" hidden="1">[3]REER!$C$9:$C$75</definedName>
    <definedName name="__123Graph_XTEST1" localSheetId="61" hidden="1">[3]REER!$C$9:$C$75</definedName>
    <definedName name="__123Graph_XTEST1" localSheetId="62" hidden="1">[3]REER!$C$9:$C$75</definedName>
    <definedName name="__123Graph_XTEST1" localSheetId="63" hidden="1">[3]REER!$C$9:$C$75</definedName>
    <definedName name="__123Graph_XTEST1" localSheetId="70" hidden="1">[3]REER!$C$9:$C$75</definedName>
    <definedName name="__123Graph_XTEST1" localSheetId="77" hidden="1">[5]REER!$C$9:$C$75</definedName>
    <definedName name="__123Graph_XTEST1" localSheetId="78" hidden="1">[5]REER!$C$9:$C$75</definedName>
    <definedName name="__123Graph_XTEST1" localSheetId="79" hidden="1">[3]REER!$C$9:$C$75</definedName>
    <definedName name="__123Graph_XTEST1" localSheetId="80" hidden="1">[3]REER!$C$9:$C$75</definedName>
    <definedName name="__123Graph_XTEST1" localSheetId="6" hidden="1">[3]REER!$C$9:$C$75</definedName>
    <definedName name="__123Graph_XTEST1" localSheetId="7" hidden="1">[3]REER!$C$9:$C$75</definedName>
    <definedName name="__123Graph_XTEST1" localSheetId="17" hidden="1">[3]REER!$C$9:$C$75</definedName>
    <definedName name="__123Graph_XTEST1" localSheetId="18" hidden="1">[3]REER!$C$9:$C$75</definedName>
    <definedName name="__123Graph_XTEST1" localSheetId="19" hidden="1">[3]REER!$C$9:$C$75</definedName>
    <definedName name="__123Graph_XTEST1" localSheetId="22" hidden="1">[3]REER!$C$9:$C$75</definedName>
    <definedName name="__123Graph_XTEST1" localSheetId="36" hidden="1">[3]REER!$C$9:$C$75</definedName>
    <definedName name="__123Graph_XTEST1" hidden="1">[6]REER!$C$9:$C$75</definedName>
    <definedName name="__BOP1" localSheetId="76">#REF!</definedName>
    <definedName name="__BOP1" localSheetId="22">#REF!</definedName>
    <definedName name="__BOP1" localSheetId="24">#REF!</definedName>
    <definedName name="__BOP1" localSheetId="25">#REF!</definedName>
    <definedName name="__BOP1" localSheetId="28">#REF!</definedName>
    <definedName name="__BOP1" localSheetId="30">#REF!</definedName>
    <definedName name="__BOP1" localSheetId="44">#REF!</definedName>
    <definedName name="__BOP1">#REF!</definedName>
    <definedName name="__BOP2" localSheetId="76">[17]BoP!#REF!</definedName>
    <definedName name="__BOP2" localSheetId="22">[17]BoP!#REF!</definedName>
    <definedName name="__BOP2" localSheetId="24">[17]BoP!#REF!</definedName>
    <definedName name="__BOP2" localSheetId="25">[17]BoP!#REF!</definedName>
    <definedName name="__BOP2" localSheetId="28">[17]BoP!#REF!</definedName>
    <definedName name="__BOP2" localSheetId="30">[17]BoP!#REF!</definedName>
    <definedName name="__BOP2" localSheetId="44">[17]BoP!#REF!</definedName>
    <definedName name="__BOP2">[17]BoP!#REF!</definedName>
    <definedName name="__dat1" localSheetId="76">'[18]work Q real'!#REF!</definedName>
    <definedName name="__dat1" localSheetId="22">'[18]work Q real'!#REF!</definedName>
    <definedName name="__dat1" localSheetId="24">'[18]work Q real'!#REF!</definedName>
    <definedName name="__dat1" localSheetId="25">'[18]work Q real'!#REF!</definedName>
    <definedName name="__dat1" localSheetId="28">'[18]work Q real'!#REF!</definedName>
    <definedName name="__dat1" localSheetId="30">'[18]work Q real'!#REF!</definedName>
    <definedName name="__dat1" localSheetId="44">'[18]work Q real'!#REF!</definedName>
    <definedName name="__dat1">'[18]work Q real'!#REF!</definedName>
    <definedName name="__dat2" localSheetId="76">#REF!</definedName>
    <definedName name="__dat2" localSheetId="22">#REF!</definedName>
    <definedName name="__dat2" localSheetId="24">#REF!</definedName>
    <definedName name="__dat2" localSheetId="25">#REF!</definedName>
    <definedName name="__dat2" localSheetId="28">#REF!</definedName>
    <definedName name="__dat2" localSheetId="30">#REF!</definedName>
    <definedName name="__dat2" localSheetId="44">#REF!</definedName>
    <definedName name="__dat2">#REF!</definedName>
    <definedName name="__EXP5" localSheetId="76">#REF!</definedName>
    <definedName name="__EXP5" localSheetId="22">#REF!</definedName>
    <definedName name="__EXP5" localSheetId="24">#REF!</definedName>
    <definedName name="__EXP5" localSheetId="25">#REF!</definedName>
    <definedName name="__EXP5" localSheetId="28">#REF!</definedName>
    <definedName name="__EXP5" localSheetId="30">#REF!</definedName>
    <definedName name="__EXP5" localSheetId="44">#REF!</definedName>
    <definedName name="__EXP5">#REF!</definedName>
    <definedName name="__EXP6" localSheetId="76">#REF!</definedName>
    <definedName name="__EXP6" localSheetId="22">#REF!</definedName>
    <definedName name="__EXP6" localSheetId="24">#REF!</definedName>
    <definedName name="__EXP6" localSheetId="25">#REF!</definedName>
    <definedName name="__EXP6" localSheetId="28">#REF!</definedName>
    <definedName name="__EXP6" localSheetId="30">#REF!</definedName>
    <definedName name="__EXP6" localSheetId="44">#REF!</definedName>
    <definedName name="__EXP6">#REF!</definedName>
    <definedName name="__EXP7" localSheetId="76">#REF!</definedName>
    <definedName name="__EXP7" localSheetId="22">#REF!</definedName>
    <definedName name="__EXP7" localSheetId="24">#REF!</definedName>
    <definedName name="__EXP7" localSheetId="25">#REF!</definedName>
    <definedName name="__EXP7" localSheetId="28">#REF!</definedName>
    <definedName name="__EXP7" localSheetId="30">#REF!</definedName>
    <definedName name="__EXP7" localSheetId="44">#REF!</definedName>
    <definedName name="__EXP7">#REF!</definedName>
    <definedName name="__EXP9" localSheetId="76">#REF!</definedName>
    <definedName name="__EXP9" localSheetId="22">#REF!</definedName>
    <definedName name="__EXP9" localSheetId="24">#REF!</definedName>
    <definedName name="__EXP9" localSheetId="25">#REF!</definedName>
    <definedName name="__EXP9" localSheetId="28">#REF!</definedName>
    <definedName name="__EXP9" localSheetId="30">#REF!</definedName>
    <definedName name="__EXP9" localSheetId="44">#REF!</definedName>
    <definedName name="__EXP9">#REF!</definedName>
    <definedName name="__IMP10" localSheetId="76">#REF!</definedName>
    <definedName name="__IMP10" localSheetId="22">#REF!</definedName>
    <definedName name="__IMP10" localSheetId="24">#REF!</definedName>
    <definedName name="__IMP10" localSheetId="25">#REF!</definedName>
    <definedName name="__IMP10" localSheetId="28">#REF!</definedName>
    <definedName name="__IMP10" localSheetId="30">#REF!</definedName>
    <definedName name="__IMP10" localSheetId="44">#REF!</definedName>
    <definedName name="__IMP10">#REF!</definedName>
    <definedName name="__IMP2" localSheetId="76">#REF!</definedName>
    <definedName name="__IMP2" localSheetId="22">#REF!</definedName>
    <definedName name="__IMP2" localSheetId="24">#REF!</definedName>
    <definedName name="__IMP2" localSheetId="25">#REF!</definedName>
    <definedName name="__IMP2" localSheetId="28">#REF!</definedName>
    <definedName name="__IMP2" localSheetId="30">#REF!</definedName>
    <definedName name="__IMP2" localSheetId="44">#REF!</definedName>
    <definedName name="__IMP2">#REF!</definedName>
    <definedName name="__IMP4" localSheetId="76">#REF!</definedName>
    <definedName name="__IMP4" localSheetId="22">#REF!</definedName>
    <definedName name="__IMP4" localSheetId="24">#REF!</definedName>
    <definedName name="__IMP4" localSheetId="25">#REF!</definedName>
    <definedName name="__IMP4" localSheetId="28">#REF!</definedName>
    <definedName name="__IMP4" localSheetId="30">#REF!</definedName>
    <definedName name="__IMP4" localSheetId="44">#REF!</definedName>
    <definedName name="__IMP4">#REF!</definedName>
    <definedName name="__IMP6" localSheetId="76">#REF!</definedName>
    <definedName name="__IMP6" localSheetId="22">#REF!</definedName>
    <definedName name="__IMP6" localSheetId="24">#REF!</definedName>
    <definedName name="__IMP6" localSheetId="25">#REF!</definedName>
    <definedName name="__IMP6" localSheetId="28">#REF!</definedName>
    <definedName name="__IMP6" localSheetId="30">#REF!</definedName>
    <definedName name="__IMP6" localSheetId="44">#REF!</definedName>
    <definedName name="__IMP6">#REF!</definedName>
    <definedName name="__IMP7" localSheetId="76">#REF!</definedName>
    <definedName name="__IMP7" localSheetId="22">#REF!</definedName>
    <definedName name="__IMP7" localSheetId="24">#REF!</definedName>
    <definedName name="__IMP7" localSheetId="25">#REF!</definedName>
    <definedName name="__IMP7" localSheetId="28">#REF!</definedName>
    <definedName name="__IMP7" localSheetId="30">#REF!</definedName>
    <definedName name="__IMP7" localSheetId="44">#REF!</definedName>
    <definedName name="__IMP7">#REF!</definedName>
    <definedName name="__IMP8" localSheetId="76">#REF!</definedName>
    <definedName name="__IMP8" localSheetId="22">#REF!</definedName>
    <definedName name="__IMP8" localSheetId="24">#REF!</definedName>
    <definedName name="__IMP8" localSheetId="25">#REF!</definedName>
    <definedName name="__IMP8" localSheetId="28">#REF!</definedName>
    <definedName name="__IMP8" localSheetId="30">#REF!</definedName>
    <definedName name="__IMP8" localSheetId="44">#REF!</definedName>
    <definedName name="__IMP8">#REF!</definedName>
    <definedName name="__MTS2" localSheetId="76">'[19]Annual Tables'!#REF!</definedName>
    <definedName name="__MTS2" localSheetId="22">'[19]Annual Tables'!#REF!</definedName>
    <definedName name="__MTS2" localSheetId="24">'[19]Annual Tables'!#REF!</definedName>
    <definedName name="__MTS2" localSheetId="25">'[19]Annual Tables'!#REF!</definedName>
    <definedName name="__MTS2" localSheetId="28">'[19]Annual Tables'!#REF!</definedName>
    <definedName name="__MTS2" localSheetId="30">'[19]Annual Tables'!#REF!</definedName>
    <definedName name="__MTS2" localSheetId="44">'[19]Annual Tables'!#REF!</definedName>
    <definedName name="__MTS2">'[19]Annual Tables'!#REF!</definedName>
    <definedName name="__OUT1" localSheetId="76">#REF!</definedName>
    <definedName name="__OUT1" localSheetId="22">#REF!</definedName>
    <definedName name="__OUT1" localSheetId="24">#REF!</definedName>
    <definedName name="__OUT1" localSheetId="25">#REF!</definedName>
    <definedName name="__OUT1" localSheetId="28">#REF!</definedName>
    <definedName name="__OUT1" localSheetId="30">#REF!</definedName>
    <definedName name="__OUT1" localSheetId="44">#REF!</definedName>
    <definedName name="__OUT1">#REF!</definedName>
    <definedName name="__OUT2" localSheetId="76">#REF!</definedName>
    <definedName name="__OUT2" localSheetId="22">#REF!</definedName>
    <definedName name="__OUT2" localSheetId="24">#REF!</definedName>
    <definedName name="__OUT2" localSheetId="25">#REF!</definedName>
    <definedName name="__OUT2" localSheetId="28">#REF!</definedName>
    <definedName name="__OUT2" localSheetId="30">#REF!</definedName>
    <definedName name="__OUT2" localSheetId="44">#REF!</definedName>
    <definedName name="__OUT2">#REF!</definedName>
    <definedName name="__PAG2" localSheetId="76">[19]Index!#REF!</definedName>
    <definedName name="__PAG2" localSheetId="22">[19]Index!#REF!</definedName>
    <definedName name="__PAG2" localSheetId="24">[19]Index!#REF!</definedName>
    <definedName name="__PAG2" localSheetId="25">[19]Index!#REF!</definedName>
    <definedName name="__PAG2" localSheetId="28">[19]Index!#REF!</definedName>
    <definedName name="__PAG2" localSheetId="30">[19]Index!#REF!</definedName>
    <definedName name="__PAG2" localSheetId="44">[19]Index!#REF!</definedName>
    <definedName name="__PAG2">[19]Index!#REF!</definedName>
    <definedName name="__PAG3" localSheetId="76">[19]Index!#REF!</definedName>
    <definedName name="__PAG3" localSheetId="22">[19]Index!#REF!</definedName>
    <definedName name="__PAG3" localSheetId="24">[19]Index!#REF!</definedName>
    <definedName name="__PAG3" localSheetId="25">[19]Index!#REF!</definedName>
    <definedName name="__PAG3" localSheetId="28">[19]Index!#REF!</definedName>
    <definedName name="__PAG3" localSheetId="30">[19]Index!#REF!</definedName>
    <definedName name="__PAG3" localSheetId="44">[19]Index!#REF!</definedName>
    <definedName name="__PAG3">[19]Index!#REF!</definedName>
    <definedName name="__PAG4" localSheetId="76">[19]Index!#REF!</definedName>
    <definedName name="__PAG4" localSheetId="22">[19]Index!#REF!</definedName>
    <definedName name="__PAG4" localSheetId="24">[19]Index!#REF!</definedName>
    <definedName name="__PAG4" localSheetId="25">[19]Index!#REF!</definedName>
    <definedName name="__PAG4" localSheetId="28">[19]Index!#REF!</definedName>
    <definedName name="__PAG4" localSheetId="30">[19]Index!#REF!</definedName>
    <definedName name="__PAG4" localSheetId="44">[19]Index!#REF!</definedName>
    <definedName name="__PAG4">[19]Index!#REF!</definedName>
    <definedName name="__PAG5" localSheetId="76">[19]Index!#REF!</definedName>
    <definedName name="__PAG5" localSheetId="22">[19]Index!#REF!</definedName>
    <definedName name="__PAG5" localSheetId="24">[19]Index!#REF!</definedName>
    <definedName name="__PAG5" localSheetId="25">[19]Index!#REF!</definedName>
    <definedName name="__PAG5" localSheetId="28">[19]Index!#REF!</definedName>
    <definedName name="__PAG5" localSheetId="30">[19]Index!#REF!</definedName>
    <definedName name="__PAG5" localSheetId="44">[19]Index!#REF!</definedName>
    <definedName name="__PAG5">[19]Index!#REF!</definedName>
    <definedName name="__PAG6" localSheetId="76">[19]Index!#REF!</definedName>
    <definedName name="__PAG6" localSheetId="22">[19]Index!#REF!</definedName>
    <definedName name="__PAG6" localSheetId="24">[19]Index!#REF!</definedName>
    <definedName name="__PAG6" localSheetId="25">[19]Index!#REF!</definedName>
    <definedName name="__PAG6" localSheetId="28">[19]Index!#REF!</definedName>
    <definedName name="__PAG6" localSheetId="30">[19]Index!#REF!</definedName>
    <definedName name="__PAG6" localSheetId="44">[19]Index!#REF!</definedName>
    <definedName name="__PAG6">[19]Index!#REF!</definedName>
    <definedName name="__PAG7" localSheetId="76">#REF!</definedName>
    <definedName name="__PAG7" localSheetId="22">#REF!</definedName>
    <definedName name="__PAG7" localSheetId="24">#REF!</definedName>
    <definedName name="__PAG7" localSheetId="25">#REF!</definedName>
    <definedName name="__PAG7" localSheetId="28">#REF!</definedName>
    <definedName name="__PAG7" localSheetId="30">#REF!</definedName>
    <definedName name="__PAG7" localSheetId="44">#REF!</definedName>
    <definedName name="__PAG7">#REF!</definedName>
    <definedName name="__pro2001">[20]pro2001!$A$1:$B$72</definedName>
    <definedName name="__RES2" localSheetId="76">[17]RES!#REF!</definedName>
    <definedName name="__RES2" localSheetId="22">[17]RES!#REF!</definedName>
    <definedName name="__RES2" localSheetId="24">[17]RES!#REF!</definedName>
    <definedName name="__RES2" localSheetId="25">[17]RES!#REF!</definedName>
    <definedName name="__RES2" localSheetId="28">[17]RES!#REF!</definedName>
    <definedName name="__RES2" localSheetId="30">[17]RES!#REF!</definedName>
    <definedName name="__RES2" localSheetId="44">[17]RES!#REF!</definedName>
    <definedName name="__RES2">[17]RES!#REF!</definedName>
    <definedName name="__TAB1" localSheetId="76">#REF!</definedName>
    <definedName name="__TAB1" localSheetId="22">#REF!</definedName>
    <definedName name="__TAB1" localSheetId="24">#REF!</definedName>
    <definedName name="__TAB1" localSheetId="25">#REF!</definedName>
    <definedName name="__TAB1" localSheetId="28">#REF!</definedName>
    <definedName name="__TAB1" localSheetId="30">#REF!</definedName>
    <definedName name="__TAB1" localSheetId="44">#REF!</definedName>
    <definedName name="__TAB1">#REF!</definedName>
    <definedName name="__TAB10" localSheetId="76">#REF!</definedName>
    <definedName name="__TAB10" localSheetId="22">#REF!</definedName>
    <definedName name="__TAB10" localSheetId="24">#REF!</definedName>
    <definedName name="__TAB10" localSheetId="25">#REF!</definedName>
    <definedName name="__TAB10" localSheetId="28">#REF!</definedName>
    <definedName name="__TAB10" localSheetId="30">#REF!</definedName>
    <definedName name="__TAB10" localSheetId="44">#REF!</definedName>
    <definedName name="__TAB10">#REF!</definedName>
    <definedName name="__TAB12" localSheetId="76">#REF!</definedName>
    <definedName name="__TAB12" localSheetId="22">#REF!</definedName>
    <definedName name="__TAB12" localSheetId="24">#REF!</definedName>
    <definedName name="__TAB12" localSheetId="25">#REF!</definedName>
    <definedName name="__TAB12" localSheetId="28">#REF!</definedName>
    <definedName name="__TAB12" localSheetId="30">#REF!</definedName>
    <definedName name="__TAB12" localSheetId="44">#REF!</definedName>
    <definedName name="__TAB12">#REF!</definedName>
    <definedName name="__Tab19" localSheetId="76">#REF!</definedName>
    <definedName name="__Tab19" localSheetId="22">#REF!</definedName>
    <definedName name="__Tab19" localSheetId="24">#REF!</definedName>
    <definedName name="__Tab19" localSheetId="25">#REF!</definedName>
    <definedName name="__Tab19" localSheetId="28">#REF!</definedName>
    <definedName name="__Tab19" localSheetId="30">#REF!</definedName>
    <definedName name="__Tab19" localSheetId="44">#REF!</definedName>
    <definedName name="__Tab19">#REF!</definedName>
    <definedName name="__TAB2" localSheetId="76">#REF!</definedName>
    <definedName name="__TAB2" localSheetId="22">#REF!</definedName>
    <definedName name="__TAB2" localSheetId="24">#REF!</definedName>
    <definedName name="__TAB2" localSheetId="25">#REF!</definedName>
    <definedName name="__TAB2" localSheetId="28">#REF!</definedName>
    <definedName name="__TAB2" localSheetId="30">#REF!</definedName>
    <definedName name="__TAB2" localSheetId="44">#REF!</definedName>
    <definedName name="__TAB2">#REF!</definedName>
    <definedName name="__Tab20" localSheetId="76">#REF!</definedName>
    <definedName name="__Tab20" localSheetId="22">#REF!</definedName>
    <definedName name="__Tab20" localSheetId="24">#REF!</definedName>
    <definedName name="__Tab20" localSheetId="25">#REF!</definedName>
    <definedName name="__Tab20" localSheetId="28">#REF!</definedName>
    <definedName name="__Tab20" localSheetId="30">#REF!</definedName>
    <definedName name="__Tab20" localSheetId="44">#REF!</definedName>
    <definedName name="__Tab20">#REF!</definedName>
    <definedName name="__Tab21" localSheetId="76">#REF!</definedName>
    <definedName name="__Tab21" localSheetId="22">#REF!</definedName>
    <definedName name="__Tab21" localSheetId="24">#REF!</definedName>
    <definedName name="__Tab21" localSheetId="25">#REF!</definedName>
    <definedName name="__Tab21" localSheetId="28">#REF!</definedName>
    <definedName name="__Tab21" localSheetId="30">#REF!</definedName>
    <definedName name="__Tab21" localSheetId="44">#REF!</definedName>
    <definedName name="__Tab21">#REF!</definedName>
    <definedName name="__Tab22" localSheetId="76">#REF!</definedName>
    <definedName name="__Tab22" localSheetId="22">#REF!</definedName>
    <definedName name="__Tab22" localSheetId="24">#REF!</definedName>
    <definedName name="__Tab22" localSheetId="25">#REF!</definedName>
    <definedName name="__Tab22" localSheetId="28">#REF!</definedName>
    <definedName name="__Tab22" localSheetId="30">#REF!</definedName>
    <definedName name="__Tab22" localSheetId="44">#REF!</definedName>
    <definedName name="__Tab22">#REF!</definedName>
    <definedName name="__Tab23" localSheetId="76">#REF!</definedName>
    <definedName name="__Tab23" localSheetId="22">#REF!</definedName>
    <definedName name="__Tab23" localSheetId="24">#REF!</definedName>
    <definedName name="__Tab23" localSheetId="25">#REF!</definedName>
    <definedName name="__Tab23" localSheetId="28">#REF!</definedName>
    <definedName name="__Tab23" localSheetId="30">#REF!</definedName>
    <definedName name="__Tab23" localSheetId="44">#REF!</definedName>
    <definedName name="__Tab23">#REF!</definedName>
    <definedName name="__Tab24" localSheetId="76">#REF!</definedName>
    <definedName name="__Tab24" localSheetId="22">#REF!</definedName>
    <definedName name="__Tab24" localSheetId="24">#REF!</definedName>
    <definedName name="__Tab24" localSheetId="25">#REF!</definedName>
    <definedName name="__Tab24" localSheetId="28">#REF!</definedName>
    <definedName name="__Tab24" localSheetId="30">#REF!</definedName>
    <definedName name="__Tab24" localSheetId="44">#REF!</definedName>
    <definedName name="__Tab24">#REF!</definedName>
    <definedName name="__Tab26" localSheetId="76">#REF!</definedName>
    <definedName name="__Tab26" localSheetId="22">#REF!</definedName>
    <definedName name="__Tab26" localSheetId="24">#REF!</definedName>
    <definedName name="__Tab26" localSheetId="25">#REF!</definedName>
    <definedName name="__Tab26" localSheetId="28">#REF!</definedName>
    <definedName name="__Tab26" localSheetId="30">#REF!</definedName>
    <definedName name="__Tab26" localSheetId="44">#REF!</definedName>
    <definedName name="__Tab26">#REF!</definedName>
    <definedName name="__Tab27" localSheetId="76">#REF!</definedName>
    <definedName name="__Tab27" localSheetId="22">#REF!</definedName>
    <definedName name="__Tab27" localSheetId="24">#REF!</definedName>
    <definedName name="__Tab27" localSheetId="25">#REF!</definedName>
    <definedName name="__Tab27" localSheetId="28">#REF!</definedName>
    <definedName name="__Tab27" localSheetId="30">#REF!</definedName>
    <definedName name="__Tab27" localSheetId="44">#REF!</definedName>
    <definedName name="__Tab27">#REF!</definedName>
    <definedName name="__Tab28" localSheetId="76">#REF!</definedName>
    <definedName name="__Tab28" localSheetId="22">#REF!</definedName>
    <definedName name="__Tab28" localSheetId="24">#REF!</definedName>
    <definedName name="__Tab28" localSheetId="25">#REF!</definedName>
    <definedName name="__Tab28" localSheetId="28">#REF!</definedName>
    <definedName name="__Tab28" localSheetId="30">#REF!</definedName>
    <definedName name="__Tab28" localSheetId="44">#REF!</definedName>
    <definedName name="__Tab28">#REF!</definedName>
    <definedName name="__Tab29" localSheetId="76">#REF!</definedName>
    <definedName name="__Tab29" localSheetId="22">#REF!</definedName>
    <definedName name="__Tab29" localSheetId="24">#REF!</definedName>
    <definedName name="__Tab29" localSheetId="25">#REF!</definedName>
    <definedName name="__Tab29" localSheetId="28">#REF!</definedName>
    <definedName name="__Tab29" localSheetId="30">#REF!</definedName>
    <definedName name="__Tab29" localSheetId="44">#REF!</definedName>
    <definedName name="__Tab29">#REF!</definedName>
    <definedName name="__TAB3" localSheetId="76">#REF!</definedName>
    <definedName name="__TAB3" localSheetId="22">#REF!</definedName>
    <definedName name="__TAB3" localSheetId="24">#REF!</definedName>
    <definedName name="__TAB3" localSheetId="25">#REF!</definedName>
    <definedName name="__TAB3" localSheetId="28">#REF!</definedName>
    <definedName name="__TAB3" localSheetId="30">#REF!</definedName>
    <definedName name="__TAB3" localSheetId="44">#REF!</definedName>
    <definedName name="__TAB3">#REF!</definedName>
    <definedName name="__Tab30" localSheetId="76">#REF!</definedName>
    <definedName name="__Tab30" localSheetId="22">#REF!</definedName>
    <definedName name="__Tab30" localSheetId="24">#REF!</definedName>
    <definedName name="__Tab30" localSheetId="25">#REF!</definedName>
    <definedName name="__Tab30" localSheetId="28">#REF!</definedName>
    <definedName name="__Tab30" localSheetId="30">#REF!</definedName>
    <definedName name="__Tab30" localSheetId="44">#REF!</definedName>
    <definedName name="__Tab30">#REF!</definedName>
    <definedName name="__Tab31" localSheetId="76">#REF!</definedName>
    <definedName name="__Tab31" localSheetId="22">#REF!</definedName>
    <definedName name="__Tab31" localSheetId="24">#REF!</definedName>
    <definedName name="__Tab31" localSheetId="25">#REF!</definedName>
    <definedName name="__Tab31" localSheetId="28">#REF!</definedName>
    <definedName name="__Tab31" localSheetId="30">#REF!</definedName>
    <definedName name="__Tab31" localSheetId="44">#REF!</definedName>
    <definedName name="__Tab31">#REF!</definedName>
    <definedName name="__Tab32" localSheetId="76">#REF!</definedName>
    <definedName name="__Tab32" localSheetId="22">#REF!</definedName>
    <definedName name="__Tab32" localSheetId="24">#REF!</definedName>
    <definedName name="__Tab32" localSheetId="25">#REF!</definedName>
    <definedName name="__Tab32" localSheetId="28">#REF!</definedName>
    <definedName name="__Tab32" localSheetId="30">#REF!</definedName>
    <definedName name="__Tab32" localSheetId="44">#REF!</definedName>
    <definedName name="__Tab32">#REF!</definedName>
    <definedName name="__Tab33" localSheetId="76">#REF!</definedName>
    <definedName name="__Tab33" localSheetId="22">#REF!</definedName>
    <definedName name="__Tab33" localSheetId="24">#REF!</definedName>
    <definedName name="__Tab33" localSheetId="25">#REF!</definedName>
    <definedName name="__Tab33" localSheetId="28">#REF!</definedName>
    <definedName name="__Tab33" localSheetId="30">#REF!</definedName>
    <definedName name="__Tab33" localSheetId="44">#REF!</definedName>
    <definedName name="__Tab33">#REF!</definedName>
    <definedName name="__Tab34" localSheetId="76">#REF!</definedName>
    <definedName name="__Tab34" localSheetId="22">#REF!</definedName>
    <definedName name="__Tab34" localSheetId="24">#REF!</definedName>
    <definedName name="__Tab34" localSheetId="25">#REF!</definedName>
    <definedName name="__Tab34" localSheetId="28">#REF!</definedName>
    <definedName name="__Tab34" localSheetId="30">#REF!</definedName>
    <definedName name="__Tab34" localSheetId="44">#REF!</definedName>
    <definedName name="__Tab34">#REF!</definedName>
    <definedName name="__Tab35" localSheetId="76">#REF!</definedName>
    <definedName name="__Tab35" localSheetId="22">#REF!</definedName>
    <definedName name="__Tab35" localSheetId="24">#REF!</definedName>
    <definedName name="__Tab35" localSheetId="25">#REF!</definedName>
    <definedName name="__Tab35" localSheetId="28">#REF!</definedName>
    <definedName name="__Tab35" localSheetId="30">#REF!</definedName>
    <definedName name="__Tab35" localSheetId="44">#REF!</definedName>
    <definedName name="__Tab35">#REF!</definedName>
    <definedName name="__TAB4" localSheetId="76">#REF!</definedName>
    <definedName name="__TAB4" localSheetId="22">#REF!</definedName>
    <definedName name="__TAB4" localSheetId="24">#REF!</definedName>
    <definedName name="__TAB4" localSheetId="25">#REF!</definedName>
    <definedName name="__TAB4" localSheetId="28">#REF!</definedName>
    <definedName name="__TAB4" localSheetId="30">#REF!</definedName>
    <definedName name="__TAB4" localSheetId="44">#REF!</definedName>
    <definedName name="__TAB4">#REF!</definedName>
    <definedName name="__TAB5" localSheetId="76">#REF!</definedName>
    <definedName name="__TAB5" localSheetId="22">#REF!</definedName>
    <definedName name="__TAB5" localSheetId="24">#REF!</definedName>
    <definedName name="__TAB5" localSheetId="25">#REF!</definedName>
    <definedName name="__TAB5" localSheetId="28">#REF!</definedName>
    <definedName name="__TAB5" localSheetId="30">#REF!</definedName>
    <definedName name="__TAB5" localSheetId="44">#REF!</definedName>
    <definedName name="__TAB5">#REF!</definedName>
    <definedName name="__tab6" localSheetId="76">#REF!</definedName>
    <definedName name="__tab6" localSheetId="22">#REF!</definedName>
    <definedName name="__tab6" localSheetId="24">#REF!</definedName>
    <definedName name="__tab6" localSheetId="25">#REF!</definedName>
    <definedName name="__tab6" localSheetId="28">#REF!</definedName>
    <definedName name="__tab6" localSheetId="30">#REF!</definedName>
    <definedName name="__tab6" localSheetId="44">#REF!</definedName>
    <definedName name="__tab6">#REF!</definedName>
    <definedName name="__TAB7" localSheetId="76">#REF!</definedName>
    <definedName name="__TAB7" localSheetId="22">#REF!</definedName>
    <definedName name="__TAB7" localSheetId="24">#REF!</definedName>
    <definedName name="__TAB7" localSheetId="25">#REF!</definedName>
    <definedName name="__TAB7" localSheetId="28">#REF!</definedName>
    <definedName name="__TAB7" localSheetId="30">#REF!</definedName>
    <definedName name="__TAB7" localSheetId="44">#REF!</definedName>
    <definedName name="__TAB7">#REF!</definedName>
    <definedName name="__TAB8" localSheetId="76">#REF!</definedName>
    <definedName name="__TAB8" localSheetId="22">#REF!</definedName>
    <definedName name="__TAB8" localSheetId="24">#REF!</definedName>
    <definedName name="__TAB8" localSheetId="25">#REF!</definedName>
    <definedName name="__TAB8" localSheetId="28">#REF!</definedName>
    <definedName name="__TAB8" localSheetId="30">#REF!</definedName>
    <definedName name="__TAB8" localSheetId="44">#REF!</definedName>
    <definedName name="__TAB8">#REF!</definedName>
    <definedName name="__tab9" localSheetId="76">#REF!</definedName>
    <definedName name="__tab9" localSheetId="22">#REF!</definedName>
    <definedName name="__tab9" localSheetId="24">#REF!</definedName>
    <definedName name="__tab9" localSheetId="25">#REF!</definedName>
    <definedName name="__tab9" localSheetId="28">#REF!</definedName>
    <definedName name="__tab9" localSheetId="30">#REF!</definedName>
    <definedName name="__tab9" localSheetId="44">#REF!</definedName>
    <definedName name="__tab9">#REF!</definedName>
    <definedName name="__TB41" localSheetId="76">#REF!</definedName>
    <definedName name="__TB41" localSheetId="22">#REF!</definedName>
    <definedName name="__TB41" localSheetId="24">#REF!</definedName>
    <definedName name="__TB41" localSheetId="25">#REF!</definedName>
    <definedName name="__TB41" localSheetId="28">#REF!</definedName>
    <definedName name="__TB41" localSheetId="30">#REF!</definedName>
    <definedName name="__TB41" localSheetId="44">#REF!</definedName>
    <definedName name="__TB41">#REF!</definedName>
    <definedName name="__WEO1" localSheetId="76">#REF!</definedName>
    <definedName name="__WEO1" localSheetId="22">#REF!</definedName>
    <definedName name="__WEO1" localSheetId="24">#REF!</definedName>
    <definedName name="__WEO1" localSheetId="25">#REF!</definedName>
    <definedName name="__WEO1" localSheetId="28">#REF!</definedName>
    <definedName name="__WEO1" localSheetId="30">#REF!</definedName>
    <definedName name="__WEO1" localSheetId="44">#REF!</definedName>
    <definedName name="__WEO1">#REF!</definedName>
    <definedName name="__WEO2" localSheetId="76">#REF!</definedName>
    <definedName name="__WEO2" localSheetId="22">#REF!</definedName>
    <definedName name="__WEO2" localSheetId="24">#REF!</definedName>
    <definedName name="__WEO2" localSheetId="25">#REF!</definedName>
    <definedName name="__WEO2" localSheetId="28">#REF!</definedName>
    <definedName name="__WEO2" localSheetId="30">#REF!</definedName>
    <definedName name="__WEO2" localSheetId="44">#REF!</definedName>
    <definedName name="__WEO2">#REF!</definedName>
    <definedName name="_1_0ju" localSheetId="57" hidden="1">#REF!</definedName>
    <definedName name="_1_0ju" localSheetId="58" hidden="1">#REF!</definedName>
    <definedName name="_1_0ju" localSheetId="62" hidden="1">#REF!</definedName>
    <definedName name="_1_0ju" localSheetId="77" hidden="1">#REF!</definedName>
    <definedName name="_1_0ju" localSheetId="78" hidden="1">#REF!</definedName>
    <definedName name="_1_0ju" localSheetId="79" hidden="1">#REF!</definedName>
    <definedName name="_1_0ju" localSheetId="80" hidden="1">#REF!</definedName>
    <definedName name="_1_0ju" localSheetId="81" hidden="1">#REF!</definedName>
    <definedName name="_1_0ju" localSheetId="24" hidden="1">#REF!</definedName>
    <definedName name="_1_0ju" localSheetId="25" hidden="1">#REF!</definedName>
    <definedName name="_1_0ju" localSheetId="28" hidden="1">#REF!</definedName>
    <definedName name="_1_0ju" localSheetId="30" hidden="1">#REF!</definedName>
    <definedName name="_1_0ju" localSheetId="44" hidden="1">#REF!</definedName>
    <definedName name="_1_0ju" hidden="1">#REF!</definedName>
    <definedName name="_1_123Graph_A" localSheetId="50" hidden="1">#REF!</definedName>
    <definedName name="_1_123Graph_A" localSheetId="51" hidden="1">#REF!</definedName>
    <definedName name="_1_123Graph_A" localSheetId="52" hidden="1">#REF!</definedName>
    <definedName name="_1_123Graph_A" localSheetId="54" hidden="1">#REF!</definedName>
    <definedName name="_1_123Graph_A" localSheetId="55" hidden="1">#REF!</definedName>
    <definedName name="_1_123Graph_A" localSheetId="56" hidden="1">#REF!</definedName>
    <definedName name="_1_123Graph_A" localSheetId="57" hidden="1">#REF!</definedName>
    <definedName name="_1_123Graph_A" localSheetId="58" hidden="1">#REF!</definedName>
    <definedName name="_1_123Graph_A" localSheetId="60" hidden="1">#REF!</definedName>
    <definedName name="_1_123Graph_A" localSheetId="62" hidden="1">#REF!</definedName>
    <definedName name="_1_123Graph_A" localSheetId="63" hidden="1">#REF!</definedName>
    <definedName name="_1_123Graph_A" localSheetId="70" hidden="1">#REF!</definedName>
    <definedName name="_1_123Graph_A" localSheetId="71" hidden="1">#REF!</definedName>
    <definedName name="_1_123Graph_A" localSheetId="76" hidden="1">#REF!</definedName>
    <definedName name="_1_123Graph_A" localSheetId="77" hidden="1">#REF!</definedName>
    <definedName name="_1_123Graph_A" localSheetId="78" hidden="1">#REF!</definedName>
    <definedName name="_1_123Graph_A" localSheetId="79" hidden="1">#REF!</definedName>
    <definedName name="_1_123Graph_A" localSheetId="80" hidden="1">#REF!</definedName>
    <definedName name="_1_123Graph_A" localSheetId="81" hidden="1">#REF!</definedName>
    <definedName name="_1_123Graph_A" localSheetId="17" hidden="1">#REF!</definedName>
    <definedName name="_1_123Graph_A" localSheetId="18" hidden="1">#REF!</definedName>
    <definedName name="_1_123Graph_A" localSheetId="22" hidden="1">#REF!</definedName>
    <definedName name="_1_123Graph_A" localSheetId="24" hidden="1">#REF!</definedName>
    <definedName name="_1_123Graph_A" localSheetId="25" hidden="1">#REF!</definedName>
    <definedName name="_1_123Graph_A" localSheetId="28" hidden="1">#REF!</definedName>
    <definedName name="_1_123Graph_A" localSheetId="30" hidden="1">#REF!</definedName>
    <definedName name="_1_123Graph_A" localSheetId="36" hidden="1">#REF!</definedName>
    <definedName name="_1_123Graph_A" localSheetId="44" hidden="1">#REF!</definedName>
    <definedName name="_1_123Graph_A" hidden="1">#REF!</definedName>
    <definedName name="_10__123Graph_ACPI_ER_LOG" localSheetId="57" hidden="1">[21]ER!#REF!</definedName>
    <definedName name="_10__123Graph_ACPI_ER_LOG" localSheetId="58" hidden="1">[21]ER!#REF!</definedName>
    <definedName name="_10__123Graph_ACPI_ER_LOG" localSheetId="62" hidden="1">[21]ER!#REF!</definedName>
    <definedName name="_10__123Graph_ACPI_ER_LOG" localSheetId="77" hidden="1">[21]ER!#REF!</definedName>
    <definedName name="_10__123Graph_ACPI_ER_LOG" localSheetId="78" hidden="1">[21]ER!#REF!</definedName>
    <definedName name="_10__123Graph_ACPI_ER_LOG" localSheetId="79" hidden="1">[21]ER!#REF!</definedName>
    <definedName name="_10__123Graph_ACPI_ER_LOG" localSheetId="80" hidden="1">[21]ER!#REF!</definedName>
    <definedName name="_10__123Graph_ACPI_ER_LOG" localSheetId="81" hidden="1">[21]ER!#REF!</definedName>
    <definedName name="_10__123Graph_ACPI_ER_LOG" localSheetId="24" hidden="1">[21]ER!#REF!</definedName>
    <definedName name="_10__123Graph_ACPI_ER_LOG" localSheetId="25" hidden="1">[21]ER!#REF!</definedName>
    <definedName name="_10__123Graph_ACPI_ER_LOG" localSheetId="28" hidden="1">[21]ER!#REF!</definedName>
    <definedName name="_10__123Graph_ACPI_ER_LOG" localSheetId="30" hidden="1">[21]ER!#REF!</definedName>
    <definedName name="_10__123Graph_ACPI_ER_LOG" localSheetId="44" hidden="1">[21]ER!#REF!</definedName>
    <definedName name="_10__123Graph_ACPI_ER_LOG" hidden="1">[21]ER!#REF!</definedName>
    <definedName name="_10__123Graph_ACHART_1" hidden="1">'[22]Employment Data Sectors (wages)'!$A$8173:$A$8184</definedName>
    <definedName name="_10__123Graph_ACHART_2" hidden="1">'[23]Employment Data Sectors (wages)'!$A$8173:$A$8184</definedName>
    <definedName name="_10__123Graph_ACHART_8" localSheetId="52" hidden="1">'[24]Employment Data Sectors (wages)'!$W$8175:$W$8186</definedName>
    <definedName name="_10__123Graph_ACHART_8" localSheetId="55" hidden="1">'[25]Employment Data Sectors (wages)'!$W$8175:$W$8186</definedName>
    <definedName name="_10__123Graph_ACHART_8" localSheetId="56" hidden="1">'[24]Employment Data Sectors (wages)'!$W$8175:$W$8186</definedName>
    <definedName name="_10__123Graph_ACHART_8" localSheetId="57" hidden="1">'[24]Employment Data Sectors (wages)'!$W$8175:$W$8186</definedName>
    <definedName name="_10__123Graph_ACHART_8" localSheetId="58" hidden="1">'[24]Employment Data Sectors (wages)'!$W$8175:$W$8186</definedName>
    <definedName name="_10__123Graph_ACHART_8" localSheetId="59" hidden="1">'[24]Employment Data Sectors (wages)'!$W$8175:$W$8186</definedName>
    <definedName name="_10__123Graph_ACHART_8" localSheetId="60" hidden="1">'[24]Employment Data Sectors (wages)'!$W$8175:$W$8186</definedName>
    <definedName name="_10__123Graph_ACHART_8" localSheetId="61" hidden="1">'[24]Employment Data Sectors (wages)'!$W$8175:$W$8186</definedName>
    <definedName name="_10__123Graph_ACHART_8" localSheetId="62" hidden="1">'[24]Employment Data Sectors (wages)'!$W$8175:$W$8186</definedName>
    <definedName name="_10__123Graph_ACHART_8" localSheetId="63" hidden="1">'[24]Employment Data Sectors (wages)'!$W$8175:$W$8186</definedName>
    <definedName name="_10__123Graph_ACHART_8" localSheetId="70" hidden="1">'[24]Employment Data Sectors (wages)'!$W$8175:$W$8186</definedName>
    <definedName name="_10__123Graph_ACHART_8" localSheetId="77" hidden="1">'[24]Employment Data Sectors (wages)'!$W$8175:$W$8186</definedName>
    <definedName name="_10__123Graph_ACHART_8" localSheetId="78" hidden="1">'[24]Employment Data Sectors (wages)'!$W$8175:$W$8186</definedName>
    <definedName name="_10__123Graph_ACHART_8" localSheetId="79" hidden="1">'[24]Employment Data Sectors (wages)'!$W$8175:$W$8186</definedName>
    <definedName name="_10__123Graph_ACHART_8" localSheetId="80" hidden="1">'[24]Employment Data Sectors (wages)'!$W$8175:$W$8186</definedName>
    <definedName name="_10__123Graph_ACHART_8" localSheetId="6" hidden="1">'[24]Employment Data Sectors (wages)'!$W$8175:$W$8186</definedName>
    <definedName name="_10__123Graph_ACHART_8" localSheetId="7" hidden="1">'[24]Employment Data Sectors (wages)'!$W$8175:$W$8186</definedName>
    <definedName name="_10__123Graph_ACHART_8" localSheetId="17" hidden="1">'[24]Employment Data Sectors (wages)'!$W$8175:$W$8186</definedName>
    <definedName name="_10__123Graph_ACHART_8" localSheetId="18" hidden="1">'[24]Employment Data Sectors (wages)'!$W$8175:$W$8186</definedName>
    <definedName name="_10__123Graph_ACHART_8" localSheetId="19" hidden="1">'[24]Employment Data Sectors (wages)'!$W$8175:$W$8186</definedName>
    <definedName name="_10__123Graph_ACHART_8" localSheetId="22" hidden="1">'[24]Employment Data Sectors (wages)'!$W$8175:$W$8186</definedName>
    <definedName name="_10__123Graph_ACHART_8" localSheetId="36" hidden="1">'[24]Employment Data Sectors (wages)'!$W$8175:$W$8186</definedName>
    <definedName name="_10__123Graph_ACHART_8" hidden="1">'[26]Employment Data Sectors (wages)'!$W$8175:$W$8186</definedName>
    <definedName name="_10__123Graph_BCHART_1" localSheetId="52" hidden="1">'[27]Employment Data Sectors (wages)'!$B$8173:$B$8184</definedName>
    <definedName name="_10__123Graph_BCHART_1" localSheetId="55" hidden="1">'[27]Employment Data Sectors (wages)'!$B$8173:$B$8184</definedName>
    <definedName name="_10__123Graph_BCHART_1" localSheetId="70" hidden="1">'[27]Employment Data Sectors (wages)'!$B$8173:$B$8184</definedName>
    <definedName name="_10__123Graph_BCHART_1" localSheetId="22" hidden="1">'[27]Employment Data Sectors (wages)'!$B$8173:$B$8184</definedName>
    <definedName name="_10__123Graph_BCHART_1" localSheetId="36" hidden="1">'[27]Employment Data Sectors (wages)'!$B$8173:$B$8184</definedName>
    <definedName name="_10__123Graph_BCHART_1" hidden="1">'[28]Employment Data Sectors (wages)'!$B$8173:$B$8184</definedName>
    <definedName name="_100__123Graph_BCHART_8" localSheetId="55" hidden="1">'[22]Employment Data Sectors (wages)'!$W$13:$W$8187</definedName>
    <definedName name="_100__123Graph_BCHART_8" localSheetId="70" hidden="1">'[22]Employment Data Sectors (wages)'!$W$13:$W$8187</definedName>
    <definedName name="_100__123Graph_BCHART_8" localSheetId="36" hidden="1">'[22]Employment Data Sectors (wages)'!$W$13:$W$8187</definedName>
    <definedName name="_100__123Graph_BCHART_8" hidden="1">'[29]Employment Data Sectors (wages)'!$W$13:$W$8187</definedName>
    <definedName name="_103__123Graph_CCHART_3" localSheetId="55" hidden="1">'[22]Employment Data Sectors (wages)'!$C$11:$C$8185</definedName>
    <definedName name="_103__123Graph_CCHART_3" hidden="1">'[30]Employment Data Sectors (wages)'!$C$11:$C$8185</definedName>
    <definedName name="_105__123Graph_CCHART_1" localSheetId="55" hidden="1">'[22]Employment Data Sectors (wages)'!$C$8173:$C$8184</definedName>
    <definedName name="_105__123Graph_CCHART_1" localSheetId="70" hidden="1">'[22]Employment Data Sectors (wages)'!$C$8173:$C$8184</definedName>
    <definedName name="_105__123Graph_CCHART_1" localSheetId="36" hidden="1">'[22]Employment Data Sectors (wages)'!$C$8173:$C$8184</definedName>
    <definedName name="_105__123Graph_CCHART_1" hidden="1">'[29]Employment Data Sectors (wages)'!$C$8173:$C$8184</definedName>
    <definedName name="_108__123Graph_CCHART_4" localSheetId="55" hidden="1">'[22]Employment Data Sectors (wages)'!$C$12:$C$23</definedName>
    <definedName name="_108__123Graph_CCHART_4" hidden="1">'[30]Employment Data Sectors (wages)'!$C$12:$C$23</definedName>
    <definedName name="_11__123Graph_AGROWTH_CPI" localSheetId="57" hidden="1">[31]Data!#REF!</definedName>
    <definedName name="_11__123Graph_AGROWTH_CPI" localSheetId="58" hidden="1">[31]Data!#REF!</definedName>
    <definedName name="_11__123Graph_AGROWTH_CPI" localSheetId="62" hidden="1">[31]Data!#REF!</definedName>
    <definedName name="_11__123Graph_AGROWTH_CPI" localSheetId="77" hidden="1">[31]Data!#REF!</definedName>
    <definedName name="_11__123Graph_AGROWTH_CPI" localSheetId="78" hidden="1">[31]Data!#REF!</definedName>
    <definedName name="_11__123Graph_AGROWTH_CPI" localSheetId="79" hidden="1">[31]Data!#REF!</definedName>
    <definedName name="_11__123Graph_AGROWTH_CPI" localSheetId="80" hidden="1">[31]Data!#REF!</definedName>
    <definedName name="_11__123Graph_AGROWTH_CPI" localSheetId="81" hidden="1">[31]Data!#REF!</definedName>
    <definedName name="_11__123Graph_AGROWTH_CPI" localSheetId="24" hidden="1">[31]Data!#REF!</definedName>
    <definedName name="_11__123Graph_AGROWTH_CPI" localSheetId="25" hidden="1">[31]Data!#REF!</definedName>
    <definedName name="_11__123Graph_AGROWTH_CPI" localSheetId="28" hidden="1">[31]Data!#REF!</definedName>
    <definedName name="_11__123Graph_AGROWTH_CPI" localSheetId="30" hidden="1">[31]Data!#REF!</definedName>
    <definedName name="_11__123Graph_AGROWTH_CPI" localSheetId="44" hidden="1">[31]Data!#REF!</definedName>
    <definedName name="_11__123Graph_AGROWTH_CPI" hidden="1">[31]Data!#REF!</definedName>
    <definedName name="_11__123Graph_BCHART_1" localSheetId="52" hidden="1">'[24]Employment Data Sectors (wages)'!$B$8173:$B$8184</definedName>
    <definedName name="_11__123Graph_BCHART_1" localSheetId="55" hidden="1">'[25]Employment Data Sectors (wages)'!$B$8173:$B$8184</definedName>
    <definedName name="_11__123Graph_BCHART_1" localSheetId="56" hidden="1">'[24]Employment Data Sectors (wages)'!$B$8173:$B$8184</definedName>
    <definedName name="_11__123Graph_BCHART_1" localSheetId="57" hidden="1">'[24]Employment Data Sectors (wages)'!$B$8173:$B$8184</definedName>
    <definedName name="_11__123Graph_BCHART_1" localSheetId="58" hidden="1">'[24]Employment Data Sectors (wages)'!$B$8173:$B$8184</definedName>
    <definedName name="_11__123Graph_BCHART_1" localSheetId="59" hidden="1">'[24]Employment Data Sectors (wages)'!$B$8173:$B$8184</definedName>
    <definedName name="_11__123Graph_BCHART_1" localSheetId="60" hidden="1">'[24]Employment Data Sectors (wages)'!$B$8173:$B$8184</definedName>
    <definedName name="_11__123Graph_BCHART_1" localSheetId="61" hidden="1">'[24]Employment Data Sectors (wages)'!$B$8173:$B$8184</definedName>
    <definedName name="_11__123Graph_BCHART_1" localSheetId="62" hidden="1">'[24]Employment Data Sectors (wages)'!$B$8173:$B$8184</definedName>
    <definedName name="_11__123Graph_BCHART_1" localSheetId="63" hidden="1">'[24]Employment Data Sectors (wages)'!$B$8173:$B$8184</definedName>
    <definedName name="_11__123Graph_BCHART_1" localSheetId="70" hidden="1">'[24]Employment Data Sectors (wages)'!$B$8173:$B$8184</definedName>
    <definedName name="_11__123Graph_BCHART_1" localSheetId="77" hidden="1">'[24]Employment Data Sectors (wages)'!$B$8173:$B$8184</definedName>
    <definedName name="_11__123Graph_BCHART_1" localSheetId="78" hidden="1">'[24]Employment Data Sectors (wages)'!$B$8173:$B$8184</definedName>
    <definedName name="_11__123Graph_BCHART_1" localSheetId="79" hidden="1">'[24]Employment Data Sectors (wages)'!$B$8173:$B$8184</definedName>
    <definedName name="_11__123Graph_BCHART_1" localSheetId="80" hidden="1">'[24]Employment Data Sectors (wages)'!$B$8173:$B$8184</definedName>
    <definedName name="_11__123Graph_BCHART_1" localSheetId="6" hidden="1">'[24]Employment Data Sectors (wages)'!$B$8173:$B$8184</definedName>
    <definedName name="_11__123Graph_BCHART_1" localSheetId="7" hidden="1">'[24]Employment Data Sectors (wages)'!$B$8173:$B$8184</definedName>
    <definedName name="_11__123Graph_BCHART_1" localSheetId="17" hidden="1">'[24]Employment Data Sectors (wages)'!$B$8173:$B$8184</definedName>
    <definedName name="_11__123Graph_BCHART_1" localSheetId="18" hidden="1">'[24]Employment Data Sectors (wages)'!$B$8173:$B$8184</definedName>
    <definedName name="_11__123Graph_BCHART_1" localSheetId="19" hidden="1">'[24]Employment Data Sectors (wages)'!$B$8173:$B$8184</definedName>
    <definedName name="_11__123Graph_BCHART_1" localSheetId="22" hidden="1">'[24]Employment Data Sectors (wages)'!$B$8173:$B$8184</definedName>
    <definedName name="_11__123Graph_BCHART_1" localSheetId="36" hidden="1">'[24]Employment Data Sectors (wages)'!$B$8173:$B$8184</definedName>
    <definedName name="_11__123Graph_BCHART_1" hidden="1">'[26]Employment Data Sectors (wages)'!$B$8173:$B$8184</definedName>
    <definedName name="_11__123Graph_BCHART_2" localSheetId="52" hidden="1">'[27]Employment Data Sectors (wages)'!$B$8173:$B$8184</definedName>
    <definedName name="_11__123Graph_BCHART_2" localSheetId="55" hidden="1">'[27]Employment Data Sectors (wages)'!$B$8173:$B$8184</definedName>
    <definedName name="_11__123Graph_BCHART_2" localSheetId="70" hidden="1">'[27]Employment Data Sectors (wages)'!$B$8173:$B$8184</definedName>
    <definedName name="_11__123Graph_BCHART_2" localSheetId="22" hidden="1">'[27]Employment Data Sectors (wages)'!$B$8173:$B$8184</definedName>
    <definedName name="_11__123Graph_BCHART_2" localSheetId="36" hidden="1">'[27]Employment Data Sectors (wages)'!$B$8173:$B$8184</definedName>
    <definedName name="_11__123Graph_BCHART_2" hidden="1">'[28]Employment Data Sectors (wages)'!$B$8173:$B$8184</definedName>
    <definedName name="_110__123Graph_CCHART_2" localSheetId="55" hidden="1">'[22]Employment Data Sectors (wages)'!$C$8173:$C$8184</definedName>
    <definedName name="_110__123Graph_CCHART_2" localSheetId="70" hidden="1">'[22]Employment Data Sectors (wages)'!$C$8173:$C$8184</definedName>
    <definedName name="_110__123Graph_CCHART_2" localSheetId="36" hidden="1">'[22]Employment Data Sectors (wages)'!$C$8173:$C$8184</definedName>
    <definedName name="_110__123Graph_CCHART_2" hidden="1">'[29]Employment Data Sectors (wages)'!$C$8173:$C$8184</definedName>
    <definedName name="_113__123Graph_CCHART_5" localSheetId="55" hidden="1">'[22]Employment Data Sectors (wages)'!$C$24:$C$35</definedName>
    <definedName name="_113__123Graph_CCHART_5" hidden="1">'[30]Employment Data Sectors (wages)'!$C$24:$C$35</definedName>
    <definedName name="_115__123Graph_CCHART_3" localSheetId="55" hidden="1">'[22]Employment Data Sectors (wages)'!$C$11:$C$8185</definedName>
    <definedName name="_115__123Graph_CCHART_3" localSheetId="70" hidden="1">'[22]Employment Data Sectors (wages)'!$C$11:$C$8185</definedName>
    <definedName name="_115__123Graph_CCHART_3" localSheetId="36" hidden="1">'[22]Employment Data Sectors (wages)'!$C$11:$C$8185</definedName>
    <definedName name="_115__123Graph_CCHART_3" hidden="1">'[29]Employment Data Sectors (wages)'!$C$11:$C$8185</definedName>
    <definedName name="_118__123Graph_CCHART_6" localSheetId="55" hidden="1">'[22]Employment Data Sectors (wages)'!$U$49:$U$8103</definedName>
    <definedName name="_118__123Graph_CCHART_6" hidden="1">'[30]Employment Data Sectors (wages)'!$U$49:$U$8103</definedName>
    <definedName name="_12__123Graph_ACHART_2" localSheetId="55" hidden="1">'[22]Employment Data Sectors (wages)'!$A$8173:$A$8184</definedName>
    <definedName name="_12__123Graph_ACHART_2" hidden="1">'[32]Employment Data Sectors (wages)'!$A$8173:$A$8184</definedName>
    <definedName name="_12__123Graph_ACHART_3" hidden="1">'[23]Employment Data Sectors (wages)'!$A$11:$A$8185</definedName>
    <definedName name="_12__123Graph_AIBA_IBRD" hidden="1">[1]WB!$Q$62:$AK$62</definedName>
    <definedName name="_12__123Graph_BCHART_2" localSheetId="52" hidden="1">'[24]Employment Data Sectors (wages)'!$B$8173:$B$8184</definedName>
    <definedName name="_12__123Graph_BCHART_2" localSheetId="55" hidden="1">'[25]Employment Data Sectors (wages)'!$B$8173:$B$8184</definedName>
    <definedName name="_12__123Graph_BCHART_2" localSheetId="56" hidden="1">'[24]Employment Data Sectors (wages)'!$B$8173:$B$8184</definedName>
    <definedName name="_12__123Graph_BCHART_2" localSheetId="57" hidden="1">'[24]Employment Data Sectors (wages)'!$B$8173:$B$8184</definedName>
    <definedName name="_12__123Graph_BCHART_2" localSheetId="58" hidden="1">'[24]Employment Data Sectors (wages)'!$B$8173:$B$8184</definedName>
    <definedName name="_12__123Graph_BCHART_2" localSheetId="59" hidden="1">'[24]Employment Data Sectors (wages)'!$B$8173:$B$8184</definedName>
    <definedName name="_12__123Graph_BCHART_2" localSheetId="60" hidden="1">'[24]Employment Data Sectors (wages)'!$B$8173:$B$8184</definedName>
    <definedName name="_12__123Graph_BCHART_2" localSheetId="61" hidden="1">'[24]Employment Data Sectors (wages)'!$B$8173:$B$8184</definedName>
    <definedName name="_12__123Graph_BCHART_2" localSheetId="62" hidden="1">'[24]Employment Data Sectors (wages)'!$B$8173:$B$8184</definedName>
    <definedName name="_12__123Graph_BCHART_2" localSheetId="63" hidden="1">'[24]Employment Data Sectors (wages)'!$B$8173:$B$8184</definedName>
    <definedName name="_12__123Graph_BCHART_2" localSheetId="70" hidden="1">'[24]Employment Data Sectors (wages)'!$B$8173:$B$8184</definedName>
    <definedName name="_12__123Graph_BCHART_2" localSheetId="77" hidden="1">'[24]Employment Data Sectors (wages)'!$B$8173:$B$8184</definedName>
    <definedName name="_12__123Graph_BCHART_2" localSheetId="78" hidden="1">'[24]Employment Data Sectors (wages)'!$B$8173:$B$8184</definedName>
    <definedName name="_12__123Graph_BCHART_2" localSheetId="79" hidden="1">'[24]Employment Data Sectors (wages)'!$B$8173:$B$8184</definedName>
    <definedName name="_12__123Graph_BCHART_2" localSheetId="80" hidden="1">'[24]Employment Data Sectors (wages)'!$B$8173:$B$8184</definedName>
    <definedName name="_12__123Graph_BCHART_2" localSheetId="6" hidden="1">'[24]Employment Data Sectors (wages)'!$B$8173:$B$8184</definedName>
    <definedName name="_12__123Graph_BCHART_2" localSheetId="7" hidden="1">'[24]Employment Data Sectors (wages)'!$B$8173:$B$8184</definedName>
    <definedName name="_12__123Graph_BCHART_2" localSheetId="17" hidden="1">'[24]Employment Data Sectors (wages)'!$B$8173:$B$8184</definedName>
    <definedName name="_12__123Graph_BCHART_2" localSheetId="18" hidden="1">'[24]Employment Data Sectors (wages)'!$B$8173:$B$8184</definedName>
    <definedName name="_12__123Graph_BCHART_2" localSheetId="19" hidden="1">'[24]Employment Data Sectors (wages)'!$B$8173:$B$8184</definedName>
    <definedName name="_12__123Graph_BCHART_2" localSheetId="22" hidden="1">'[24]Employment Data Sectors (wages)'!$B$8173:$B$8184</definedName>
    <definedName name="_12__123Graph_BCHART_2" localSheetId="36" hidden="1">'[24]Employment Data Sectors (wages)'!$B$8173:$B$8184</definedName>
    <definedName name="_12__123Graph_BCHART_2" hidden="1">'[26]Employment Data Sectors (wages)'!$B$8173:$B$8184</definedName>
    <definedName name="_12__123Graph_BCHART_3" localSheetId="52" hidden="1">'[27]Employment Data Sectors (wages)'!$B$11:$B$8185</definedName>
    <definedName name="_12__123Graph_BCHART_3" localSheetId="55" hidden="1">'[27]Employment Data Sectors (wages)'!$B$11:$B$8185</definedName>
    <definedName name="_12__123Graph_BCHART_3" localSheetId="70" hidden="1">'[27]Employment Data Sectors (wages)'!$B$11:$B$8185</definedName>
    <definedName name="_12__123Graph_BCHART_3" localSheetId="22" hidden="1">'[27]Employment Data Sectors (wages)'!$B$11:$B$8185</definedName>
    <definedName name="_12__123Graph_BCHART_3" localSheetId="36" hidden="1">'[27]Employment Data Sectors (wages)'!$B$11:$B$8185</definedName>
    <definedName name="_12__123Graph_BCHART_3" hidden="1">'[28]Employment Data Sectors (wages)'!$B$11:$B$8185</definedName>
    <definedName name="_120__123Graph_CCHART_4" localSheetId="55" hidden="1">'[22]Employment Data Sectors (wages)'!$C$12:$C$23</definedName>
    <definedName name="_120__123Graph_CCHART_4" localSheetId="70" hidden="1">'[22]Employment Data Sectors (wages)'!$C$12:$C$23</definedName>
    <definedName name="_120__123Graph_CCHART_4" localSheetId="36" hidden="1">'[22]Employment Data Sectors (wages)'!$C$12:$C$23</definedName>
    <definedName name="_120__123Graph_CCHART_4" hidden="1">'[29]Employment Data Sectors (wages)'!$C$12:$C$23</definedName>
    <definedName name="_123__123Graph_CCHART_7" localSheetId="55" hidden="1">'[22]Employment Data Sectors (wages)'!$Y$14:$Y$25</definedName>
    <definedName name="_123__123Graph_CCHART_7" hidden="1">'[30]Employment Data Sectors (wages)'!$Y$14:$Y$25</definedName>
    <definedName name="_123Graph_AB" localSheetId="50" hidden="1">#REF!</definedName>
    <definedName name="_123Graph_AB" localSheetId="51" hidden="1">#REF!</definedName>
    <definedName name="_123Graph_AB" localSheetId="52" hidden="1">#REF!</definedName>
    <definedName name="_123Graph_AB" localSheetId="54" hidden="1">#REF!</definedName>
    <definedName name="_123Graph_AB" localSheetId="55" hidden="1">#REF!</definedName>
    <definedName name="_123Graph_AB" localSheetId="56" hidden="1">#REF!</definedName>
    <definedName name="_123Graph_AB" localSheetId="57" hidden="1">#REF!</definedName>
    <definedName name="_123Graph_AB" localSheetId="58" hidden="1">#REF!</definedName>
    <definedName name="_123Graph_AB" localSheetId="59" hidden="1">#REF!</definedName>
    <definedName name="_123Graph_AB" localSheetId="60" hidden="1">#REF!</definedName>
    <definedName name="_123Graph_AB" localSheetId="62" hidden="1">#REF!</definedName>
    <definedName name="_123Graph_AB" localSheetId="63" hidden="1">#REF!</definedName>
    <definedName name="_123Graph_AB" localSheetId="70" hidden="1">#REF!</definedName>
    <definedName name="_123Graph_AB" localSheetId="71" hidden="1">#REF!</definedName>
    <definedName name="_123Graph_AB" localSheetId="76" hidden="1">#REF!</definedName>
    <definedName name="_123Graph_AB" localSheetId="77" hidden="1">#REF!</definedName>
    <definedName name="_123Graph_AB" localSheetId="78" hidden="1">#REF!</definedName>
    <definedName name="_123Graph_AB" localSheetId="79" hidden="1">#REF!</definedName>
    <definedName name="_123Graph_AB" localSheetId="80" hidden="1">#REF!</definedName>
    <definedName name="_123Graph_AB" localSheetId="81" hidden="1">#REF!</definedName>
    <definedName name="_123Graph_AB" localSheetId="17" hidden="1">#REF!</definedName>
    <definedName name="_123Graph_AB" localSheetId="18" hidden="1">#REF!</definedName>
    <definedName name="_123Graph_AB" localSheetId="22" hidden="1">#REF!</definedName>
    <definedName name="_123Graph_AB" localSheetId="24" hidden="1">#REF!</definedName>
    <definedName name="_123Graph_AB" localSheetId="25" hidden="1">#REF!</definedName>
    <definedName name="_123Graph_AB" localSheetId="28" hidden="1">#REF!</definedName>
    <definedName name="_123Graph_AB" localSheetId="30" hidden="1">#REF!</definedName>
    <definedName name="_123Graph_AB" localSheetId="36" hidden="1">#REF!</definedName>
    <definedName name="_123Graph_AB" localSheetId="44" hidden="1">#REF!</definedName>
    <definedName name="_123Graph_AB" hidden="1">#REF!</definedName>
    <definedName name="_123Graph_B" localSheetId="50" hidden="1">#REF!</definedName>
    <definedName name="_123Graph_B" localSheetId="51" hidden="1">#REF!</definedName>
    <definedName name="_123Graph_B" localSheetId="52" hidden="1">#REF!</definedName>
    <definedName name="_123Graph_B" localSheetId="54" hidden="1">#REF!</definedName>
    <definedName name="_123Graph_B" localSheetId="55" hidden="1">#REF!</definedName>
    <definedName name="_123Graph_B" localSheetId="56" hidden="1">#REF!</definedName>
    <definedName name="_123Graph_B" localSheetId="57" hidden="1">#REF!</definedName>
    <definedName name="_123Graph_B" localSheetId="58" hidden="1">#REF!</definedName>
    <definedName name="_123Graph_B" localSheetId="59" hidden="1">#REF!</definedName>
    <definedName name="_123Graph_B" localSheetId="60" hidden="1">#REF!</definedName>
    <definedName name="_123Graph_B" localSheetId="62" hidden="1">#REF!</definedName>
    <definedName name="_123Graph_B" localSheetId="63" hidden="1">#REF!</definedName>
    <definedName name="_123Graph_B" localSheetId="71" hidden="1">#REF!</definedName>
    <definedName name="_123Graph_B" localSheetId="76" hidden="1">#REF!</definedName>
    <definedName name="_123Graph_B" localSheetId="77" hidden="1">#REF!</definedName>
    <definedName name="_123Graph_B" localSheetId="78" hidden="1">#REF!</definedName>
    <definedName name="_123Graph_B" localSheetId="79" hidden="1">#REF!</definedName>
    <definedName name="_123Graph_B" localSheetId="80" hidden="1">#REF!</definedName>
    <definedName name="_123Graph_B" localSheetId="81" hidden="1">#REF!</definedName>
    <definedName name="_123Graph_B" localSheetId="17" hidden="1">#REF!</definedName>
    <definedName name="_123Graph_B" localSheetId="18" hidden="1">#REF!</definedName>
    <definedName name="_123Graph_B" localSheetId="22" hidden="1">#REF!</definedName>
    <definedName name="_123Graph_B" localSheetId="24" hidden="1">#REF!</definedName>
    <definedName name="_123Graph_B" localSheetId="25" hidden="1">#REF!</definedName>
    <definedName name="_123Graph_B" localSheetId="28" hidden="1">#REF!</definedName>
    <definedName name="_123Graph_B" localSheetId="30" hidden="1">#REF!</definedName>
    <definedName name="_123Graph_B" localSheetId="44" hidden="1">#REF!</definedName>
    <definedName name="_123Graph_B" hidden="1">#REF!</definedName>
    <definedName name="_123Graph_DB" localSheetId="50" hidden="1">#REF!</definedName>
    <definedName name="_123Graph_DB" localSheetId="51" hidden="1">#REF!</definedName>
    <definedName name="_123Graph_DB" localSheetId="52" hidden="1">#REF!</definedName>
    <definedName name="_123Graph_DB" localSheetId="54" hidden="1">#REF!</definedName>
    <definedName name="_123Graph_DB" localSheetId="55" hidden="1">#REF!</definedName>
    <definedName name="_123Graph_DB" localSheetId="56" hidden="1">#REF!</definedName>
    <definedName name="_123Graph_DB" localSheetId="57" hidden="1">#REF!</definedName>
    <definedName name="_123Graph_DB" localSheetId="58" hidden="1">#REF!</definedName>
    <definedName name="_123Graph_DB" localSheetId="59" hidden="1">#REF!</definedName>
    <definedName name="_123Graph_DB" localSheetId="60" hidden="1">#REF!</definedName>
    <definedName name="_123Graph_DB" localSheetId="62" hidden="1">#REF!</definedName>
    <definedName name="_123Graph_DB" localSheetId="63" hidden="1">#REF!</definedName>
    <definedName name="_123Graph_DB" localSheetId="71" hidden="1">#REF!</definedName>
    <definedName name="_123Graph_DB" localSheetId="76" hidden="1">#REF!</definedName>
    <definedName name="_123Graph_DB" localSheetId="77" hidden="1">#REF!</definedName>
    <definedName name="_123Graph_DB" localSheetId="78" hidden="1">#REF!</definedName>
    <definedName name="_123Graph_DB" localSheetId="79" hidden="1">#REF!</definedName>
    <definedName name="_123Graph_DB" localSheetId="80" hidden="1">#REF!</definedName>
    <definedName name="_123Graph_DB" localSheetId="81" hidden="1">#REF!</definedName>
    <definedName name="_123Graph_DB" localSheetId="17" hidden="1">#REF!</definedName>
    <definedName name="_123Graph_DB" localSheetId="18" hidden="1">#REF!</definedName>
    <definedName name="_123Graph_DB" localSheetId="22" hidden="1">#REF!</definedName>
    <definedName name="_123Graph_DB" localSheetId="24" hidden="1">#REF!</definedName>
    <definedName name="_123Graph_DB" localSheetId="25" hidden="1">#REF!</definedName>
    <definedName name="_123Graph_DB" localSheetId="28" hidden="1">#REF!</definedName>
    <definedName name="_123Graph_DB" localSheetId="30" hidden="1">#REF!</definedName>
    <definedName name="_123Graph_DB" localSheetId="44" hidden="1">#REF!</definedName>
    <definedName name="_123Graph_DB" hidden="1">#REF!</definedName>
    <definedName name="_123Graph_EB" localSheetId="50" hidden="1">#REF!</definedName>
    <definedName name="_123Graph_EB" localSheetId="51" hidden="1">#REF!</definedName>
    <definedName name="_123Graph_EB" localSheetId="52" hidden="1">#REF!</definedName>
    <definedName name="_123Graph_EB" localSheetId="54" hidden="1">#REF!</definedName>
    <definedName name="_123Graph_EB" localSheetId="55" hidden="1">#REF!</definedName>
    <definedName name="_123Graph_EB" localSheetId="56" hidden="1">#REF!</definedName>
    <definedName name="_123Graph_EB" localSheetId="57" hidden="1">#REF!</definedName>
    <definedName name="_123Graph_EB" localSheetId="58" hidden="1">#REF!</definedName>
    <definedName name="_123Graph_EB" localSheetId="59" hidden="1">#REF!</definedName>
    <definedName name="_123Graph_EB" localSheetId="60" hidden="1">#REF!</definedName>
    <definedName name="_123Graph_EB" localSheetId="62" hidden="1">#REF!</definedName>
    <definedName name="_123Graph_EB" localSheetId="63" hidden="1">#REF!</definedName>
    <definedName name="_123Graph_EB" localSheetId="71" hidden="1">#REF!</definedName>
    <definedName name="_123Graph_EB" localSheetId="76" hidden="1">#REF!</definedName>
    <definedName name="_123Graph_EB" localSheetId="77" hidden="1">#REF!</definedName>
    <definedName name="_123Graph_EB" localSheetId="78" hidden="1">#REF!</definedName>
    <definedName name="_123Graph_EB" localSheetId="79" hidden="1">#REF!</definedName>
    <definedName name="_123Graph_EB" localSheetId="80" hidden="1">#REF!</definedName>
    <definedName name="_123Graph_EB" localSheetId="81" hidden="1">#REF!</definedName>
    <definedName name="_123Graph_EB" localSheetId="17" hidden="1">#REF!</definedName>
    <definedName name="_123Graph_EB" localSheetId="18" hidden="1">#REF!</definedName>
    <definedName name="_123Graph_EB" localSheetId="22" hidden="1">#REF!</definedName>
    <definedName name="_123Graph_EB" localSheetId="24" hidden="1">#REF!</definedName>
    <definedName name="_123Graph_EB" localSheetId="25" hidden="1">#REF!</definedName>
    <definedName name="_123Graph_EB" localSheetId="28" hidden="1">#REF!</definedName>
    <definedName name="_123Graph_EB" localSheetId="30" hidden="1">#REF!</definedName>
    <definedName name="_123Graph_EB" localSheetId="44" hidden="1">#REF!</definedName>
    <definedName name="_123Graph_EB" hidden="1">#REF!</definedName>
    <definedName name="_123Graph_FB" localSheetId="50" hidden="1">#REF!</definedName>
    <definedName name="_123Graph_FB" localSheetId="51" hidden="1">#REF!</definedName>
    <definedName name="_123Graph_FB" localSheetId="52" hidden="1">#REF!</definedName>
    <definedName name="_123Graph_FB" localSheetId="54" hidden="1">#REF!</definedName>
    <definedName name="_123Graph_FB" localSheetId="55" hidden="1">#REF!</definedName>
    <definedName name="_123Graph_FB" localSheetId="56" hidden="1">#REF!</definedName>
    <definedName name="_123Graph_FB" localSheetId="57" hidden="1">#REF!</definedName>
    <definedName name="_123Graph_FB" localSheetId="58" hidden="1">#REF!</definedName>
    <definedName name="_123Graph_FB" localSheetId="59" hidden="1">#REF!</definedName>
    <definedName name="_123Graph_FB" localSheetId="60" hidden="1">#REF!</definedName>
    <definedName name="_123Graph_FB" localSheetId="62" hidden="1">#REF!</definedName>
    <definedName name="_123Graph_FB" localSheetId="63" hidden="1">#REF!</definedName>
    <definedName name="_123Graph_FB" localSheetId="71" hidden="1">#REF!</definedName>
    <definedName name="_123Graph_FB" localSheetId="76" hidden="1">#REF!</definedName>
    <definedName name="_123Graph_FB" localSheetId="77" hidden="1">#REF!</definedName>
    <definedName name="_123Graph_FB" localSheetId="78" hidden="1">#REF!</definedName>
    <definedName name="_123Graph_FB" localSheetId="79" hidden="1">#REF!</definedName>
    <definedName name="_123Graph_FB" localSheetId="80" hidden="1">#REF!</definedName>
    <definedName name="_123Graph_FB" localSheetId="81" hidden="1">#REF!</definedName>
    <definedName name="_123Graph_FB" localSheetId="17" hidden="1">#REF!</definedName>
    <definedName name="_123Graph_FB" localSheetId="18" hidden="1">#REF!</definedName>
    <definedName name="_123Graph_FB" localSheetId="22" hidden="1">#REF!</definedName>
    <definedName name="_123Graph_FB" localSheetId="24" hidden="1">#REF!</definedName>
    <definedName name="_123Graph_FB" localSheetId="25" hidden="1">#REF!</definedName>
    <definedName name="_123Graph_FB" localSheetId="28" hidden="1">#REF!</definedName>
    <definedName name="_123Graph_FB" localSheetId="30" hidden="1">#REF!</definedName>
    <definedName name="_123Graph_FB" localSheetId="44" hidden="1">#REF!</definedName>
    <definedName name="_123Graph_FB" hidden="1">#REF!</definedName>
    <definedName name="_125__123Graph_CCHART_5" localSheetId="55" hidden="1">'[22]Employment Data Sectors (wages)'!$C$24:$C$35</definedName>
    <definedName name="_125__123Graph_CCHART_5" localSheetId="70" hidden="1">'[22]Employment Data Sectors (wages)'!$C$24:$C$35</definedName>
    <definedName name="_125__123Graph_CCHART_5" localSheetId="36" hidden="1">'[22]Employment Data Sectors (wages)'!$C$24:$C$35</definedName>
    <definedName name="_125__123Graph_CCHART_5" hidden="1">'[29]Employment Data Sectors (wages)'!$C$24:$C$35</definedName>
    <definedName name="_128__123Graph_CCHART_8" localSheetId="55" hidden="1">'[22]Employment Data Sectors (wages)'!$W$14:$W$25</definedName>
    <definedName name="_128__123Graph_CCHART_8" hidden="1">'[30]Employment Data Sectors (wages)'!$W$14:$W$25</definedName>
    <definedName name="_13__123Graph_ACHART_1" localSheetId="55" hidden="1">'[22]Employment Data Sectors (wages)'!$A$8173:$A$8184</definedName>
    <definedName name="_13__123Graph_ACHART_1" hidden="1">'[30]Employment Data Sectors (wages)'!$A$8173:$A$8184</definedName>
    <definedName name="_13__123Graph_ACHART_2" hidden="1">'[22]Employment Data Sectors (wages)'!$A$8173:$A$8184</definedName>
    <definedName name="_13__123Graph_AINVENT_SALES" localSheetId="57" hidden="1">#REF!</definedName>
    <definedName name="_13__123Graph_AINVENT_SALES" localSheetId="58" hidden="1">#REF!</definedName>
    <definedName name="_13__123Graph_AINVENT_SALES" localSheetId="62" hidden="1">#REF!</definedName>
    <definedName name="_13__123Graph_AINVENT_SALES" localSheetId="77" hidden="1">#REF!</definedName>
    <definedName name="_13__123Graph_AINVENT_SALES" localSheetId="78" hidden="1">#REF!</definedName>
    <definedName name="_13__123Graph_AINVENT_SALES" localSheetId="79" hidden="1">#REF!</definedName>
    <definedName name="_13__123Graph_AINVENT_SALES" localSheetId="80" hidden="1">#REF!</definedName>
    <definedName name="_13__123Graph_AINVENT_SALES" localSheetId="81" hidden="1">#REF!</definedName>
    <definedName name="_13__123Graph_AINVENT_SALES" localSheetId="24" hidden="1">#REF!</definedName>
    <definedName name="_13__123Graph_AINVENT_SALES" localSheetId="25" hidden="1">#REF!</definedName>
    <definedName name="_13__123Graph_AINVENT_SALES" localSheetId="28" hidden="1">#REF!</definedName>
    <definedName name="_13__123Graph_AINVENT_SALES" localSheetId="30" hidden="1">#REF!</definedName>
    <definedName name="_13__123Graph_AINVENT_SALES" localSheetId="44" hidden="1">#REF!</definedName>
    <definedName name="_13__123Graph_AINVENT_SALES" hidden="1">#REF!</definedName>
    <definedName name="_13__123Graph_BCHART_3" localSheetId="52" hidden="1">'[24]Employment Data Sectors (wages)'!$B$11:$B$8185</definedName>
    <definedName name="_13__123Graph_BCHART_3" localSheetId="55" hidden="1">'[25]Employment Data Sectors (wages)'!$B$11:$B$8185</definedName>
    <definedName name="_13__123Graph_BCHART_3" localSheetId="56" hidden="1">'[24]Employment Data Sectors (wages)'!$B$11:$B$8185</definedName>
    <definedName name="_13__123Graph_BCHART_3" localSheetId="57" hidden="1">'[24]Employment Data Sectors (wages)'!$B$11:$B$8185</definedName>
    <definedName name="_13__123Graph_BCHART_3" localSheetId="58" hidden="1">'[24]Employment Data Sectors (wages)'!$B$11:$B$8185</definedName>
    <definedName name="_13__123Graph_BCHART_3" localSheetId="59" hidden="1">'[24]Employment Data Sectors (wages)'!$B$11:$B$8185</definedName>
    <definedName name="_13__123Graph_BCHART_3" localSheetId="60" hidden="1">'[24]Employment Data Sectors (wages)'!$B$11:$B$8185</definedName>
    <definedName name="_13__123Graph_BCHART_3" localSheetId="61" hidden="1">'[24]Employment Data Sectors (wages)'!$B$11:$B$8185</definedName>
    <definedName name="_13__123Graph_BCHART_3" localSheetId="62" hidden="1">'[24]Employment Data Sectors (wages)'!$B$11:$B$8185</definedName>
    <definedName name="_13__123Graph_BCHART_3" localSheetId="63" hidden="1">'[24]Employment Data Sectors (wages)'!$B$11:$B$8185</definedName>
    <definedName name="_13__123Graph_BCHART_3" localSheetId="70" hidden="1">'[24]Employment Data Sectors (wages)'!$B$11:$B$8185</definedName>
    <definedName name="_13__123Graph_BCHART_3" localSheetId="77" hidden="1">'[24]Employment Data Sectors (wages)'!$B$11:$B$8185</definedName>
    <definedName name="_13__123Graph_BCHART_3" localSheetId="78" hidden="1">'[24]Employment Data Sectors (wages)'!$B$11:$B$8185</definedName>
    <definedName name="_13__123Graph_BCHART_3" localSheetId="79" hidden="1">'[24]Employment Data Sectors (wages)'!$B$11:$B$8185</definedName>
    <definedName name="_13__123Graph_BCHART_3" localSheetId="80" hidden="1">'[24]Employment Data Sectors (wages)'!$B$11:$B$8185</definedName>
    <definedName name="_13__123Graph_BCHART_3" localSheetId="6" hidden="1">'[24]Employment Data Sectors (wages)'!$B$11:$B$8185</definedName>
    <definedName name="_13__123Graph_BCHART_3" localSheetId="7" hidden="1">'[24]Employment Data Sectors (wages)'!$B$11:$B$8185</definedName>
    <definedName name="_13__123Graph_BCHART_3" localSheetId="17" hidden="1">'[24]Employment Data Sectors (wages)'!$B$11:$B$8185</definedName>
    <definedName name="_13__123Graph_BCHART_3" localSheetId="18" hidden="1">'[24]Employment Data Sectors (wages)'!$B$11:$B$8185</definedName>
    <definedName name="_13__123Graph_BCHART_3" localSheetId="19" hidden="1">'[24]Employment Data Sectors (wages)'!$B$11:$B$8185</definedName>
    <definedName name="_13__123Graph_BCHART_3" localSheetId="22" hidden="1">'[24]Employment Data Sectors (wages)'!$B$11:$B$8185</definedName>
    <definedName name="_13__123Graph_BCHART_3" localSheetId="36" hidden="1">'[24]Employment Data Sectors (wages)'!$B$11:$B$8185</definedName>
    <definedName name="_13__123Graph_BCHART_3" hidden="1">'[26]Employment Data Sectors (wages)'!$B$11:$B$8185</definedName>
    <definedName name="_13__123Graph_BCHART_4" localSheetId="52" hidden="1">'[27]Employment Data Sectors (wages)'!$B$12:$B$23</definedName>
    <definedName name="_13__123Graph_BCHART_4" localSheetId="55" hidden="1">'[27]Employment Data Sectors (wages)'!$B$12:$B$23</definedName>
    <definedName name="_13__123Graph_BCHART_4" localSheetId="70" hidden="1">'[27]Employment Data Sectors (wages)'!$B$12:$B$23</definedName>
    <definedName name="_13__123Graph_BCHART_4" localSheetId="22" hidden="1">'[27]Employment Data Sectors (wages)'!$B$12:$B$23</definedName>
    <definedName name="_13__123Graph_BCHART_4" localSheetId="36" hidden="1">'[27]Employment Data Sectors (wages)'!$B$12:$B$23</definedName>
    <definedName name="_13__123Graph_BCHART_4" hidden="1">'[28]Employment Data Sectors (wages)'!$B$12:$B$23</definedName>
    <definedName name="_130__123Graph_CCHART_6" localSheetId="55" hidden="1">'[22]Employment Data Sectors (wages)'!$U$49:$U$8103</definedName>
    <definedName name="_130__123Graph_CCHART_6" localSheetId="70" hidden="1">'[22]Employment Data Sectors (wages)'!$U$49:$U$8103</definedName>
    <definedName name="_130__123Graph_CCHART_6" localSheetId="36" hidden="1">'[22]Employment Data Sectors (wages)'!$U$49:$U$8103</definedName>
    <definedName name="_130__123Graph_CCHART_6" hidden="1">'[29]Employment Data Sectors (wages)'!$U$49:$U$8103</definedName>
    <definedName name="_132Graph_CB" localSheetId="50" hidden="1">#REF!</definedName>
    <definedName name="_132Graph_CB" localSheetId="51" hidden="1">#REF!</definedName>
    <definedName name="_132Graph_CB" localSheetId="52" hidden="1">#REF!</definedName>
    <definedName name="_132Graph_CB" localSheetId="54" hidden="1">#REF!</definedName>
    <definedName name="_132Graph_CB" localSheetId="55" hidden="1">#REF!</definedName>
    <definedName name="_132Graph_CB" localSheetId="56" hidden="1">#REF!</definedName>
    <definedName name="_132Graph_CB" localSheetId="57" hidden="1">#REF!</definedName>
    <definedName name="_132Graph_CB" localSheetId="58" hidden="1">#REF!</definedName>
    <definedName name="_132Graph_CB" localSheetId="59" hidden="1">#REF!</definedName>
    <definedName name="_132Graph_CB" localSheetId="60" hidden="1">#REF!</definedName>
    <definedName name="_132Graph_CB" localSheetId="62" hidden="1">#REF!</definedName>
    <definedName name="_132Graph_CB" localSheetId="63" hidden="1">#REF!</definedName>
    <definedName name="_132Graph_CB" localSheetId="70" hidden="1">#REF!</definedName>
    <definedName name="_132Graph_CB" localSheetId="71" hidden="1">#REF!</definedName>
    <definedName name="_132Graph_CB" localSheetId="76" hidden="1">#REF!</definedName>
    <definedName name="_132Graph_CB" localSheetId="77" hidden="1">#REF!</definedName>
    <definedName name="_132Graph_CB" localSheetId="78" hidden="1">#REF!</definedName>
    <definedName name="_132Graph_CB" localSheetId="79" hidden="1">#REF!</definedName>
    <definedName name="_132Graph_CB" localSheetId="80" hidden="1">#REF!</definedName>
    <definedName name="_132Graph_CB" localSheetId="81" hidden="1">#REF!</definedName>
    <definedName name="_132Graph_CB" localSheetId="17" hidden="1">#REF!</definedName>
    <definedName name="_132Graph_CB" localSheetId="18" hidden="1">#REF!</definedName>
    <definedName name="_132Graph_CB" localSheetId="22" hidden="1">#REF!</definedName>
    <definedName name="_132Graph_CB" localSheetId="24" hidden="1">#REF!</definedName>
    <definedName name="_132Graph_CB" localSheetId="25" hidden="1">#REF!</definedName>
    <definedName name="_132Graph_CB" localSheetId="28" hidden="1">#REF!</definedName>
    <definedName name="_132Graph_CB" localSheetId="30" hidden="1">#REF!</definedName>
    <definedName name="_132Graph_CB" localSheetId="36" hidden="1">#REF!</definedName>
    <definedName name="_132Graph_CB" localSheetId="44" hidden="1">#REF!</definedName>
    <definedName name="_132Graph_CB" hidden="1">#REF!</definedName>
    <definedName name="_133__123Graph_DCHART_7" localSheetId="55" hidden="1">'[22]Employment Data Sectors (wages)'!$Y$26:$Y$37</definedName>
    <definedName name="_133__123Graph_DCHART_7" hidden="1">'[30]Employment Data Sectors (wages)'!$Y$26:$Y$37</definedName>
    <definedName name="_135__123Graph_CCHART_7" localSheetId="55" hidden="1">'[22]Employment Data Sectors (wages)'!$Y$14:$Y$25</definedName>
    <definedName name="_135__123Graph_CCHART_7" localSheetId="70" hidden="1">'[22]Employment Data Sectors (wages)'!$Y$14:$Y$25</definedName>
    <definedName name="_135__123Graph_CCHART_7" localSheetId="36" hidden="1">'[22]Employment Data Sectors (wages)'!$Y$14:$Y$25</definedName>
    <definedName name="_135__123Graph_CCHART_7" hidden="1">'[29]Employment Data Sectors (wages)'!$Y$14:$Y$25</definedName>
    <definedName name="_138__123Graph_DCHART_8" localSheetId="55" hidden="1">'[22]Employment Data Sectors (wages)'!$W$26:$W$37</definedName>
    <definedName name="_138__123Graph_DCHART_8" hidden="1">'[30]Employment Data Sectors (wages)'!$W$26:$W$37</definedName>
    <definedName name="_14__123Graph_ACHART_4" hidden="1">'[23]Employment Data Sectors (wages)'!$A$12:$A$23</definedName>
    <definedName name="_14__123Graph_AMIMPMA_1" localSheetId="57" hidden="1">#REF!</definedName>
    <definedName name="_14__123Graph_AMIMPMA_1" localSheetId="58" hidden="1">#REF!</definedName>
    <definedName name="_14__123Graph_AMIMPMA_1" localSheetId="62" hidden="1">#REF!</definedName>
    <definedName name="_14__123Graph_AMIMPMA_1" localSheetId="77" hidden="1">#REF!</definedName>
    <definedName name="_14__123Graph_AMIMPMA_1" localSheetId="78" hidden="1">#REF!</definedName>
    <definedName name="_14__123Graph_AMIMPMA_1" localSheetId="79" hidden="1">#REF!</definedName>
    <definedName name="_14__123Graph_AMIMPMA_1" localSheetId="80" hidden="1">#REF!</definedName>
    <definedName name="_14__123Graph_AMIMPMA_1" localSheetId="81" hidden="1">#REF!</definedName>
    <definedName name="_14__123Graph_AMIMPMA_1" localSheetId="24" hidden="1">#REF!</definedName>
    <definedName name="_14__123Graph_AMIMPMA_1" localSheetId="25" hidden="1">#REF!</definedName>
    <definedName name="_14__123Graph_AMIMPMA_1" localSheetId="28" hidden="1">#REF!</definedName>
    <definedName name="_14__123Graph_AMIMPMA_1" localSheetId="30" hidden="1">#REF!</definedName>
    <definedName name="_14__123Graph_AMIMPMA_1" localSheetId="44" hidden="1">#REF!</definedName>
    <definedName name="_14__123Graph_AMIMPMA_1" hidden="1">#REF!</definedName>
    <definedName name="_14__123Graph_BCHART_4" localSheetId="52" hidden="1">'[24]Employment Data Sectors (wages)'!$B$12:$B$23</definedName>
    <definedName name="_14__123Graph_BCHART_4" localSheetId="55" hidden="1">'[25]Employment Data Sectors (wages)'!$B$12:$B$23</definedName>
    <definedName name="_14__123Graph_BCHART_4" localSheetId="56" hidden="1">'[24]Employment Data Sectors (wages)'!$B$12:$B$23</definedName>
    <definedName name="_14__123Graph_BCHART_4" localSheetId="57" hidden="1">'[24]Employment Data Sectors (wages)'!$B$12:$B$23</definedName>
    <definedName name="_14__123Graph_BCHART_4" localSheetId="58" hidden="1">'[24]Employment Data Sectors (wages)'!$B$12:$B$23</definedName>
    <definedName name="_14__123Graph_BCHART_4" localSheetId="59" hidden="1">'[24]Employment Data Sectors (wages)'!$B$12:$B$23</definedName>
    <definedName name="_14__123Graph_BCHART_4" localSheetId="60" hidden="1">'[24]Employment Data Sectors (wages)'!$B$12:$B$23</definedName>
    <definedName name="_14__123Graph_BCHART_4" localSheetId="61" hidden="1">'[24]Employment Data Sectors (wages)'!$B$12:$B$23</definedName>
    <definedName name="_14__123Graph_BCHART_4" localSheetId="62" hidden="1">'[24]Employment Data Sectors (wages)'!$B$12:$B$23</definedName>
    <definedName name="_14__123Graph_BCHART_4" localSheetId="63" hidden="1">'[24]Employment Data Sectors (wages)'!$B$12:$B$23</definedName>
    <definedName name="_14__123Graph_BCHART_4" localSheetId="70" hidden="1">'[24]Employment Data Sectors (wages)'!$B$12:$B$23</definedName>
    <definedName name="_14__123Graph_BCHART_4" localSheetId="77" hidden="1">'[24]Employment Data Sectors (wages)'!$B$12:$B$23</definedName>
    <definedName name="_14__123Graph_BCHART_4" localSheetId="78" hidden="1">'[24]Employment Data Sectors (wages)'!$B$12:$B$23</definedName>
    <definedName name="_14__123Graph_BCHART_4" localSheetId="79" hidden="1">'[24]Employment Data Sectors (wages)'!$B$12:$B$23</definedName>
    <definedName name="_14__123Graph_BCHART_4" localSheetId="80" hidden="1">'[24]Employment Data Sectors (wages)'!$B$12:$B$23</definedName>
    <definedName name="_14__123Graph_BCHART_4" localSheetId="6" hidden="1">'[24]Employment Data Sectors (wages)'!$B$12:$B$23</definedName>
    <definedName name="_14__123Graph_BCHART_4" localSheetId="7" hidden="1">'[24]Employment Data Sectors (wages)'!$B$12:$B$23</definedName>
    <definedName name="_14__123Graph_BCHART_4" localSheetId="17" hidden="1">'[24]Employment Data Sectors (wages)'!$B$12:$B$23</definedName>
    <definedName name="_14__123Graph_BCHART_4" localSheetId="18" hidden="1">'[24]Employment Data Sectors (wages)'!$B$12:$B$23</definedName>
    <definedName name="_14__123Graph_BCHART_4" localSheetId="19" hidden="1">'[24]Employment Data Sectors (wages)'!$B$12:$B$23</definedName>
    <definedName name="_14__123Graph_BCHART_4" localSheetId="22" hidden="1">'[24]Employment Data Sectors (wages)'!$B$12:$B$23</definedName>
    <definedName name="_14__123Graph_BCHART_4" localSheetId="36" hidden="1">'[24]Employment Data Sectors (wages)'!$B$12:$B$23</definedName>
    <definedName name="_14__123Graph_BCHART_4" hidden="1">'[26]Employment Data Sectors (wages)'!$B$12:$B$23</definedName>
    <definedName name="_14__123Graph_BCHART_5" localSheetId="52" hidden="1">'[27]Employment Data Sectors (wages)'!$B$24:$B$35</definedName>
    <definedName name="_14__123Graph_BCHART_5" localSheetId="55" hidden="1">'[27]Employment Data Sectors (wages)'!$B$24:$B$35</definedName>
    <definedName name="_14__123Graph_BCHART_5" localSheetId="70" hidden="1">'[27]Employment Data Sectors (wages)'!$B$24:$B$35</definedName>
    <definedName name="_14__123Graph_BCHART_5" localSheetId="22" hidden="1">'[27]Employment Data Sectors (wages)'!$B$24:$B$35</definedName>
    <definedName name="_14__123Graph_BCHART_5" localSheetId="36" hidden="1">'[27]Employment Data Sectors (wages)'!$B$24:$B$35</definedName>
    <definedName name="_14__123Graph_BCHART_5" hidden="1">'[28]Employment Data Sectors (wages)'!$B$24:$B$35</definedName>
    <definedName name="_140__123Graph_CCHART_8" localSheetId="55" hidden="1">'[22]Employment Data Sectors (wages)'!$W$14:$W$25</definedName>
    <definedName name="_140__123Graph_CCHART_8" localSheetId="70" hidden="1">'[22]Employment Data Sectors (wages)'!$W$14:$W$25</definedName>
    <definedName name="_140__123Graph_CCHART_8" localSheetId="36" hidden="1">'[22]Employment Data Sectors (wages)'!$W$14:$W$25</definedName>
    <definedName name="_140__123Graph_CCHART_8" hidden="1">'[29]Employment Data Sectors (wages)'!$W$14:$W$25</definedName>
    <definedName name="_143__123Graph_ECHART_7" localSheetId="55" hidden="1">'[22]Employment Data Sectors (wages)'!$Y$38:$Y$49</definedName>
    <definedName name="_143__123Graph_ECHART_7" hidden="1">'[30]Employment Data Sectors (wages)'!$Y$38:$Y$49</definedName>
    <definedName name="_145__123Graph_DCHART_7" localSheetId="55" hidden="1">'[22]Employment Data Sectors (wages)'!$Y$26:$Y$37</definedName>
    <definedName name="_145__123Graph_DCHART_7" localSheetId="70" hidden="1">'[22]Employment Data Sectors (wages)'!$Y$26:$Y$37</definedName>
    <definedName name="_145__123Graph_DCHART_7" localSheetId="36" hidden="1">'[22]Employment Data Sectors (wages)'!$Y$26:$Y$37</definedName>
    <definedName name="_145__123Graph_DCHART_7" hidden="1">'[29]Employment Data Sectors (wages)'!$Y$26:$Y$37</definedName>
    <definedName name="_148__123Graph_ECHART_8" localSheetId="55" hidden="1">'[22]Employment Data Sectors (wages)'!$H$86:$H$99</definedName>
    <definedName name="_148__123Graph_ECHART_8" hidden="1">'[30]Employment Data Sectors (wages)'!$H$86:$H$99</definedName>
    <definedName name="_15__123Graph_ACHART_3" localSheetId="55" hidden="1">'[22]Employment Data Sectors (wages)'!$A$11:$A$8185</definedName>
    <definedName name="_15__123Graph_ACHART_3" hidden="1">'[32]Employment Data Sectors (wages)'!$A$11:$A$8185</definedName>
    <definedName name="_15__123Graph_ANDA_OIN" localSheetId="57" hidden="1">#REF!</definedName>
    <definedName name="_15__123Graph_ANDA_OIN" localSheetId="58" hidden="1">#REF!</definedName>
    <definedName name="_15__123Graph_ANDA_OIN" localSheetId="62" hidden="1">#REF!</definedName>
    <definedName name="_15__123Graph_ANDA_OIN" localSheetId="77" hidden="1">#REF!</definedName>
    <definedName name="_15__123Graph_ANDA_OIN" localSheetId="78" hidden="1">#REF!</definedName>
    <definedName name="_15__123Graph_ANDA_OIN" localSheetId="79" hidden="1">#REF!</definedName>
    <definedName name="_15__123Graph_ANDA_OIN" localSheetId="80" hidden="1">#REF!</definedName>
    <definedName name="_15__123Graph_ANDA_OIN" localSheetId="81" hidden="1">#REF!</definedName>
    <definedName name="_15__123Graph_ANDA_OIN" localSheetId="24" hidden="1">#REF!</definedName>
    <definedName name="_15__123Graph_ANDA_OIN" localSheetId="25" hidden="1">#REF!</definedName>
    <definedName name="_15__123Graph_ANDA_OIN" localSheetId="28" hidden="1">#REF!</definedName>
    <definedName name="_15__123Graph_ANDA_OIN" localSheetId="30" hidden="1">#REF!</definedName>
    <definedName name="_15__123Graph_ANDA_OIN" localSheetId="44" hidden="1">#REF!</definedName>
    <definedName name="_15__123Graph_ANDA_OIN" hidden="1">#REF!</definedName>
    <definedName name="_15__123Graph_BCHART_5" localSheetId="52" hidden="1">'[24]Employment Data Sectors (wages)'!$B$24:$B$35</definedName>
    <definedName name="_15__123Graph_BCHART_5" localSheetId="55" hidden="1">'[25]Employment Data Sectors (wages)'!$B$24:$B$35</definedName>
    <definedName name="_15__123Graph_BCHART_5" localSheetId="56" hidden="1">'[24]Employment Data Sectors (wages)'!$B$24:$B$35</definedName>
    <definedName name="_15__123Graph_BCHART_5" localSheetId="57" hidden="1">'[24]Employment Data Sectors (wages)'!$B$24:$B$35</definedName>
    <definedName name="_15__123Graph_BCHART_5" localSheetId="58" hidden="1">'[24]Employment Data Sectors (wages)'!$B$24:$B$35</definedName>
    <definedName name="_15__123Graph_BCHART_5" localSheetId="59" hidden="1">'[24]Employment Data Sectors (wages)'!$B$24:$B$35</definedName>
    <definedName name="_15__123Graph_BCHART_5" localSheetId="60" hidden="1">'[24]Employment Data Sectors (wages)'!$B$24:$B$35</definedName>
    <definedName name="_15__123Graph_BCHART_5" localSheetId="61" hidden="1">'[24]Employment Data Sectors (wages)'!$B$24:$B$35</definedName>
    <definedName name="_15__123Graph_BCHART_5" localSheetId="62" hidden="1">'[24]Employment Data Sectors (wages)'!$B$24:$B$35</definedName>
    <definedName name="_15__123Graph_BCHART_5" localSheetId="63" hidden="1">'[24]Employment Data Sectors (wages)'!$B$24:$B$35</definedName>
    <definedName name="_15__123Graph_BCHART_5" localSheetId="70" hidden="1">'[24]Employment Data Sectors (wages)'!$B$24:$B$35</definedName>
    <definedName name="_15__123Graph_BCHART_5" localSheetId="77" hidden="1">'[24]Employment Data Sectors (wages)'!$B$24:$B$35</definedName>
    <definedName name="_15__123Graph_BCHART_5" localSheetId="78" hidden="1">'[24]Employment Data Sectors (wages)'!$B$24:$B$35</definedName>
    <definedName name="_15__123Graph_BCHART_5" localSheetId="79" hidden="1">'[24]Employment Data Sectors (wages)'!$B$24:$B$35</definedName>
    <definedName name="_15__123Graph_BCHART_5" localSheetId="80" hidden="1">'[24]Employment Data Sectors (wages)'!$B$24:$B$35</definedName>
    <definedName name="_15__123Graph_BCHART_5" localSheetId="6" hidden="1">'[24]Employment Data Sectors (wages)'!$B$24:$B$35</definedName>
    <definedName name="_15__123Graph_BCHART_5" localSheetId="7" hidden="1">'[24]Employment Data Sectors (wages)'!$B$24:$B$35</definedName>
    <definedName name="_15__123Graph_BCHART_5" localSheetId="17" hidden="1">'[24]Employment Data Sectors (wages)'!$B$24:$B$35</definedName>
    <definedName name="_15__123Graph_BCHART_5" localSheetId="18" hidden="1">'[24]Employment Data Sectors (wages)'!$B$24:$B$35</definedName>
    <definedName name="_15__123Graph_BCHART_5" localSheetId="19" hidden="1">'[24]Employment Data Sectors (wages)'!$B$24:$B$35</definedName>
    <definedName name="_15__123Graph_BCHART_5" localSheetId="22" hidden="1">'[24]Employment Data Sectors (wages)'!$B$24:$B$35</definedName>
    <definedName name="_15__123Graph_BCHART_5" localSheetId="36" hidden="1">'[24]Employment Data Sectors (wages)'!$B$24:$B$35</definedName>
    <definedName name="_15__123Graph_BCHART_5" hidden="1">'[26]Employment Data Sectors (wages)'!$B$24:$B$35</definedName>
    <definedName name="_15__123Graph_BCHART_6" localSheetId="52" hidden="1">'[27]Employment Data Sectors (wages)'!$AS$49:$AS$8103</definedName>
    <definedName name="_15__123Graph_BCHART_6" localSheetId="55" hidden="1">'[27]Employment Data Sectors (wages)'!$AS$49:$AS$8103</definedName>
    <definedName name="_15__123Graph_BCHART_6" localSheetId="70" hidden="1">'[27]Employment Data Sectors (wages)'!$AS$49:$AS$8103</definedName>
    <definedName name="_15__123Graph_BCHART_6" localSheetId="22" hidden="1">'[27]Employment Data Sectors (wages)'!$AS$49:$AS$8103</definedName>
    <definedName name="_15__123Graph_BCHART_6" localSheetId="36" hidden="1">'[27]Employment Data Sectors (wages)'!$AS$49:$AS$8103</definedName>
    <definedName name="_15__123Graph_BCHART_6" hidden="1">'[28]Employment Data Sectors (wages)'!$AS$49:$AS$8103</definedName>
    <definedName name="_150__123Graph_DCHART_8" localSheetId="55" hidden="1">'[22]Employment Data Sectors (wages)'!$W$26:$W$37</definedName>
    <definedName name="_150__123Graph_DCHART_8" localSheetId="70" hidden="1">'[22]Employment Data Sectors (wages)'!$W$26:$W$37</definedName>
    <definedName name="_150__123Graph_DCHART_8" localSheetId="36" hidden="1">'[22]Employment Data Sectors (wages)'!$W$26:$W$37</definedName>
    <definedName name="_150__123Graph_DCHART_8" hidden="1">'[29]Employment Data Sectors (wages)'!$W$26:$W$37</definedName>
    <definedName name="_153__123Graph_FCHART_8" localSheetId="55" hidden="1">'[22]Employment Data Sectors (wages)'!$H$6:$H$17</definedName>
    <definedName name="_153__123Graph_FCHART_8" hidden="1">'[30]Employment Data Sectors (wages)'!$H$6:$H$17</definedName>
    <definedName name="_155__123Graph_ECHART_7" localSheetId="55" hidden="1">'[22]Employment Data Sectors (wages)'!$Y$38:$Y$49</definedName>
    <definedName name="_155__123Graph_ECHART_7" localSheetId="70" hidden="1">'[22]Employment Data Sectors (wages)'!$Y$38:$Y$49</definedName>
    <definedName name="_155__123Graph_ECHART_7" localSheetId="36" hidden="1">'[22]Employment Data Sectors (wages)'!$Y$38:$Y$49</definedName>
    <definedName name="_155__123Graph_ECHART_7" hidden="1">'[29]Employment Data Sectors (wages)'!$Y$38:$Y$49</definedName>
    <definedName name="_16__123Graph_ACHART_3" hidden="1">'[22]Employment Data Sectors (wages)'!$A$11:$A$8185</definedName>
    <definedName name="_16__123Graph_ACHART_5" hidden="1">'[23]Employment Data Sectors (wages)'!$A$24:$A$35</definedName>
    <definedName name="_16__123Graph_AR_BMONEY" localSheetId="57" hidden="1">#REF!</definedName>
    <definedName name="_16__123Graph_AR_BMONEY" localSheetId="58" hidden="1">#REF!</definedName>
    <definedName name="_16__123Graph_AR_BMONEY" localSheetId="62" hidden="1">#REF!</definedName>
    <definedName name="_16__123Graph_AR_BMONEY" localSheetId="77" hidden="1">#REF!</definedName>
    <definedName name="_16__123Graph_AR_BMONEY" localSheetId="78" hidden="1">#REF!</definedName>
    <definedName name="_16__123Graph_AR_BMONEY" localSheetId="79" hidden="1">#REF!</definedName>
    <definedName name="_16__123Graph_AR_BMONEY" localSheetId="80" hidden="1">#REF!</definedName>
    <definedName name="_16__123Graph_AR_BMONEY" localSheetId="81" hidden="1">#REF!</definedName>
    <definedName name="_16__123Graph_AR_BMONEY" localSheetId="24" hidden="1">#REF!</definedName>
    <definedName name="_16__123Graph_AR_BMONEY" localSheetId="25" hidden="1">#REF!</definedName>
    <definedName name="_16__123Graph_AR_BMONEY" localSheetId="28" hidden="1">#REF!</definedName>
    <definedName name="_16__123Graph_AR_BMONEY" localSheetId="30" hidden="1">#REF!</definedName>
    <definedName name="_16__123Graph_AR_BMONEY" localSheetId="44" hidden="1">#REF!</definedName>
    <definedName name="_16__123Graph_AR_BMONEY" hidden="1">#REF!</definedName>
    <definedName name="_16__123Graph_BCHART_6" localSheetId="52" hidden="1">'[24]Employment Data Sectors (wages)'!$AS$49:$AS$8103</definedName>
    <definedName name="_16__123Graph_BCHART_6" localSheetId="55" hidden="1">'[25]Employment Data Sectors (wages)'!$AS$49:$AS$8103</definedName>
    <definedName name="_16__123Graph_BCHART_6" localSheetId="56" hidden="1">'[24]Employment Data Sectors (wages)'!$AS$49:$AS$8103</definedName>
    <definedName name="_16__123Graph_BCHART_6" localSheetId="57" hidden="1">'[24]Employment Data Sectors (wages)'!$AS$49:$AS$8103</definedName>
    <definedName name="_16__123Graph_BCHART_6" localSheetId="58" hidden="1">'[24]Employment Data Sectors (wages)'!$AS$49:$AS$8103</definedName>
    <definedName name="_16__123Graph_BCHART_6" localSheetId="59" hidden="1">'[24]Employment Data Sectors (wages)'!$AS$49:$AS$8103</definedName>
    <definedName name="_16__123Graph_BCHART_6" localSheetId="60" hidden="1">'[24]Employment Data Sectors (wages)'!$AS$49:$AS$8103</definedName>
    <definedName name="_16__123Graph_BCHART_6" localSheetId="61" hidden="1">'[24]Employment Data Sectors (wages)'!$AS$49:$AS$8103</definedName>
    <definedName name="_16__123Graph_BCHART_6" localSheetId="62" hidden="1">'[24]Employment Data Sectors (wages)'!$AS$49:$AS$8103</definedName>
    <definedName name="_16__123Graph_BCHART_6" localSheetId="63" hidden="1">'[24]Employment Data Sectors (wages)'!$AS$49:$AS$8103</definedName>
    <definedName name="_16__123Graph_BCHART_6" localSheetId="70" hidden="1">'[24]Employment Data Sectors (wages)'!$AS$49:$AS$8103</definedName>
    <definedName name="_16__123Graph_BCHART_6" localSheetId="77" hidden="1">'[24]Employment Data Sectors (wages)'!$AS$49:$AS$8103</definedName>
    <definedName name="_16__123Graph_BCHART_6" localSheetId="78" hidden="1">'[24]Employment Data Sectors (wages)'!$AS$49:$AS$8103</definedName>
    <definedName name="_16__123Graph_BCHART_6" localSheetId="79" hidden="1">'[24]Employment Data Sectors (wages)'!$AS$49:$AS$8103</definedName>
    <definedName name="_16__123Graph_BCHART_6" localSheetId="80" hidden="1">'[24]Employment Data Sectors (wages)'!$AS$49:$AS$8103</definedName>
    <definedName name="_16__123Graph_BCHART_6" localSheetId="6" hidden="1">'[24]Employment Data Sectors (wages)'!$AS$49:$AS$8103</definedName>
    <definedName name="_16__123Graph_BCHART_6" localSheetId="7" hidden="1">'[24]Employment Data Sectors (wages)'!$AS$49:$AS$8103</definedName>
    <definedName name="_16__123Graph_BCHART_6" localSheetId="17" hidden="1">'[24]Employment Data Sectors (wages)'!$AS$49:$AS$8103</definedName>
    <definedName name="_16__123Graph_BCHART_6" localSheetId="18" hidden="1">'[24]Employment Data Sectors (wages)'!$AS$49:$AS$8103</definedName>
    <definedName name="_16__123Graph_BCHART_6" localSheetId="19" hidden="1">'[24]Employment Data Sectors (wages)'!$AS$49:$AS$8103</definedName>
    <definedName name="_16__123Graph_BCHART_6" localSheetId="22" hidden="1">'[24]Employment Data Sectors (wages)'!$AS$49:$AS$8103</definedName>
    <definedName name="_16__123Graph_BCHART_6" localSheetId="36" hidden="1">'[24]Employment Data Sectors (wages)'!$AS$49:$AS$8103</definedName>
    <definedName name="_16__123Graph_BCHART_6" hidden="1">'[26]Employment Data Sectors (wages)'!$AS$49:$AS$8103</definedName>
    <definedName name="_16__123Graph_BCHART_7" localSheetId="52" hidden="1">'[27]Employment Data Sectors (wages)'!$Y$13:$Y$8187</definedName>
    <definedName name="_16__123Graph_BCHART_7" localSheetId="55" hidden="1">'[27]Employment Data Sectors (wages)'!$Y$13:$Y$8187</definedName>
    <definedName name="_16__123Graph_BCHART_7" localSheetId="70" hidden="1">'[27]Employment Data Sectors (wages)'!$Y$13:$Y$8187</definedName>
    <definedName name="_16__123Graph_BCHART_7" localSheetId="22" hidden="1">'[27]Employment Data Sectors (wages)'!$Y$13:$Y$8187</definedName>
    <definedName name="_16__123Graph_BCHART_7" localSheetId="36" hidden="1">'[27]Employment Data Sectors (wages)'!$Y$13:$Y$8187</definedName>
    <definedName name="_16__123Graph_BCHART_7" hidden="1">'[28]Employment Data Sectors (wages)'!$Y$13:$Y$8187</definedName>
    <definedName name="_160__123Graph_ECHART_8" localSheetId="55" hidden="1">'[22]Employment Data Sectors (wages)'!$H$86:$H$99</definedName>
    <definedName name="_160__123Graph_ECHART_8" localSheetId="70" hidden="1">'[22]Employment Data Sectors (wages)'!$H$86:$H$99</definedName>
    <definedName name="_160__123Graph_ECHART_8" localSheetId="36" hidden="1">'[22]Employment Data Sectors (wages)'!$H$86:$H$99</definedName>
    <definedName name="_160__123Graph_ECHART_8" hidden="1">'[29]Employment Data Sectors (wages)'!$H$86:$H$99</definedName>
    <definedName name="_165__123Graph_FCHART_8" localSheetId="55" hidden="1">'[22]Employment Data Sectors (wages)'!$H$6:$H$17</definedName>
    <definedName name="_165__123Graph_FCHART_8" localSheetId="70" hidden="1">'[22]Employment Data Sectors (wages)'!$H$6:$H$17</definedName>
    <definedName name="_165__123Graph_FCHART_8" localSheetId="36" hidden="1">'[22]Employment Data Sectors (wages)'!$H$6:$H$17</definedName>
    <definedName name="_165__123Graph_FCHART_8" hidden="1">'[29]Employment Data Sectors (wages)'!$H$6:$H$17</definedName>
    <definedName name="_17__123Graph_ASEIGNOR" localSheetId="57" hidden="1">[33]seignior!#REF!</definedName>
    <definedName name="_17__123Graph_ASEIGNOR" localSheetId="58" hidden="1">[33]seignior!#REF!</definedName>
    <definedName name="_17__123Graph_ASEIGNOR" localSheetId="62" hidden="1">[33]seignior!#REF!</definedName>
    <definedName name="_17__123Graph_ASEIGNOR" localSheetId="77" hidden="1">[33]seignior!#REF!</definedName>
    <definedName name="_17__123Graph_ASEIGNOR" localSheetId="78" hidden="1">[33]seignior!#REF!</definedName>
    <definedName name="_17__123Graph_ASEIGNOR" localSheetId="79" hidden="1">[33]seignior!#REF!</definedName>
    <definedName name="_17__123Graph_ASEIGNOR" localSheetId="80" hidden="1">[33]seignior!#REF!</definedName>
    <definedName name="_17__123Graph_ASEIGNOR" localSheetId="81" hidden="1">[33]seignior!#REF!</definedName>
    <definedName name="_17__123Graph_ASEIGNOR" localSheetId="24" hidden="1">[33]seignior!#REF!</definedName>
    <definedName name="_17__123Graph_ASEIGNOR" localSheetId="25" hidden="1">[33]seignior!#REF!</definedName>
    <definedName name="_17__123Graph_ASEIGNOR" localSheetId="28" hidden="1">[33]seignior!#REF!</definedName>
    <definedName name="_17__123Graph_ASEIGNOR" localSheetId="30" hidden="1">[33]seignior!#REF!</definedName>
    <definedName name="_17__123Graph_ASEIGNOR" localSheetId="44" hidden="1">[33]seignior!#REF!</definedName>
    <definedName name="_17__123Graph_ASEIGNOR" hidden="1">[33]seignior!#REF!</definedName>
    <definedName name="_17__123Graph_BCHART_7" localSheetId="52" hidden="1">'[24]Employment Data Sectors (wages)'!$Y$13:$Y$8187</definedName>
    <definedName name="_17__123Graph_BCHART_7" localSheetId="55" hidden="1">'[25]Employment Data Sectors (wages)'!$Y$13:$Y$8187</definedName>
    <definedName name="_17__123Graph_BCHART_7" localSheetId="56" hidden="1">'[24]Employment Data Sectors (wages)'!$Y$13:$Y$8187</definedName>
    <definedName name="_17__123Graph_BCHART_7" localSheetId="57" hidden="1">'[24]Employment Data Sectors (wages)'!$Y$13:$Y$8187</definedName>
    <definedName name="_17__123Graph_BCHART_7" localSheetId="58" hidden="1">'[24]Employment Data Sectors (wages)'!$Y$13:$Y$8187</definedName>
    <definedName name="_17__123Graph_BCHART_7" localSheetId="59" hidden="1">'[24]Employment Data Sectors (wages)'!$Y$13:$Y$8187</definedName>
    <definedName name="_17__123Graph_BCHART_7" localSheetId="60" hidden="1">'[24]Employment Data Sectors (wages)'!$Y$13:$Y$8187</definedName>
    <definedName name="_17__123Graph_BCHART_7" localSheetId="61" hidden="1">'[24]Employment Data Sectors (wages)'!$Y$13:$Y$8187</definedName>
    <definedName name="_17__123Graph_BCHART_7" localSheetId="62" hidden="1">'[24]Employment Data Sectors (wages)'!$Y$13:$Y$8187</definedName>
    <definedName name="_17__123Graph_BCHART_7" localSheetId="63" hidden="1">'[24]Employment Data Sectors (wages)'!$Y$13:$Y$8187</definedName>
    <definedName name="_17__123Graph_BCHART_7" localSheetId="70" hidden="1">'[24]Employment Data Sectors (wages)'!$Y$13:$Y$8187</definedName>
    <definedName name="_17__123Graph_BCHART_7" localSheetId="77" hidden="1">'[24]Employment Data Sectors (wages)'!$Y$13:$Y$8187</definedName>
    <definedName name="_17__123Graph_BCHART_7" localSheetId="78" hidden="1">'[24]Employment Data Sectors (wages)'!$Y$13:$Y$8187</definedName>
    <definedName name="_17__123Graph_BCHART_7" localSheetId="79" hidden="1">'[24]Employment Data Sectors (wages)'!$Y$13:$Y$8187</definedName>
    <definedName name="_17__123Graph_BCHART_7" localSheetId="80" hidden="1">'[24]Employment Data Sectors (wages)'!$Y$13:$Y$8187</definedName>
    <definedName name="_17__123Graph_BCHART_7" localSheetId="6" hidden="1">'[24]Employment Data Sectors (wages)'!$Y$13:$Y$8187</definedName>
    <definedName name="_17__123Graph_BCHART_7" localSheetId="7" hidden="1">'[24]Employment Data Sectors (wages)'!$Y$13:$Y$8187</definedName>
    <definedName name="_17__123Graph_BCHART_7" localSheetId="17" hidden="1">'[24]Employment Data Sectors (wages)'!$Y$13:$Y$8187</definedName>
    <definedName name="_17__123Graph_BCHART_7" localSheetId="18" hidden="1">'[24]Employment Data Sectors (wages)'!$Y$13:$Y$8187</definedName>
    <definedName name="_17__123Graph_BCHART_7" localSheetId="19" hidden="1">'[24]Employment Data Sectors (wages)'!$Y$13:$Y$8187</definedName>
    <definedName name="_17__123Graph_BCHART_7" localSheetId="22" hidden="1">'[24]Employment Data Sectors (wages)'!$Y$13:$Y$8187</definedName>
    <definedName name="_17__123Graph_BCHART_7" localSheetId="36" hidden="1">'[24]Employment Data Sectors (wages)'!$Y$13:$Y$8187</definedName>
    <definedName name="_17__123Graph_BCHART_7" hidden="1">'[26]Employment Data Sectors (wages)'!$Y$13:$Y$8187</definedName>
    <definedName name="_17__123Graph_BCHART_8" localSheetId="52" hidden="1">'[27]Employment Data Sectors (wages)'!$W$13:$W$8187</definedName>
    <definedName name="_17__123Graph_BCHART_8" localSheetId="55" hidden="1">'[27]Employment Data Sectors (wages)'!$W$13:$W$8187</definedName>
    <definedName name="_17__123Graph_BCHART_8" localSheetId="70" hidden="1">'[27]Employment Data Sectors (wages)'!$W$13:$W$8187</definedName>
    <definedName name="_17__123Graph_BCHART_8" localSheetId="22" hidden="1">'[27]Employment Data Sectors (wages)'!$W$13:$W$8187</definedName>
    <definedName name="_17__123Graph_BCHART_8" localSheetId="36" hidden="1">'[27]Employment Data Sectors (wages)'!$W$13:$W$8187</definedName>
    <definedName name="_17__123Graph_BCHART_8" hidden="1">'[28]Employment Data Sectors (wages)'!$W$13:$W$8187</definedName>
    <definedName name="_18__123Graph_ACHART_2" localSheetId="55" hidden="1">'[22]Employment Data Sectors (wages)'!$A$8173:$A$8184</definedName>
    <definedName name="_18__123Graph_ACHART_2" hidden="1">'[30]Employment Data Sectors (wages)'!$A$8173:$A$8184</definedName>
    <definedName name="_18__123Graph_ACHART_4" localSheetId="55" hidden="1">'[22]Employment Data Sectors (wages)'!$A$12:$A$23</definedName>
    <definedName name="_18__123Graph_ACHART_4" hidden="1">'[32]Employment Data Sectors (wages)'!$A$12:$A$23</definedName>
    <definedName name="_18__123Graph_ACHART_6" hidden="1">'[23]Employment Data Sectors (wages)'!$Y$49:$Y$8103</definedName>
    <definedName name="_18__123Graph_AWB_ADJ_PRJ" hidden="1">[1]WB!$Q$255:$AK$255</definedName>
    <definedName name="_18__123Graph_BCHART_8" localSheetId="52" hidden="1">'[24]Employment Data Sectors (wages)'!$W$13:$W$8187</definedName>
    <definedName name="_18__123Graph_BCHART_8" localSheetId="55" hidden="1">'[25]Employment Data Sectors (wages)'!$W$13:$W$8187</definedName>
    <definedName name="_18__123Graph_BCHART_8" localSheetId="56" hidden="1">'[24]Employment Data Sectors (wages)'!$W$13:$W$8187</definedName>
    <definedName name="_18__123Graph_BCHART_8" localSheetId="57" hidden="1">'[24]Employment Data Sectors (wages)'!$W$13:$W$8187</definedName>
    <definedName name="_18__123Graph_BCHART_8" localSheetId="58" hidden="1">'[24]Employment Data Sectors (wages)'!$W$13:$W$8187</definedName>
    <definedName name="_18__123Graph_BCHART_8" localSheetId="59" hidden="1">'[24]Employment Data Sectors (wages)'!$W$13:$W$8187</definedName>
    <definedName name="_18__123Graph_BCHART_8" localSheetId="60" hidden="1">'[24]Employment Data Sectors (wages)'!$W$13:$W$8187</definedName>
    <definedName name="_18__123Graph_BCHART_8" localSheetId="61" hidden="1">'[24]Employment Data Sectors (wages)'!$W$13:$W$8187</definedName>
    <definedName name="_18__123Graph_BCHART_8" localSheetId="62" hidden="1">'[24]Employment Data Sectors (wages)'!$W$13:$W$8187</definedName>
    <definedName name="_18__123Graph_BCHART_8" localSheetId="63" hidden="1">'[24]Employment Data Sectors (wages)'!$W$13:$W$8187</definedName>
    <definedName name="_18__123Graph_BCHART_8" localSheetId="70" hidden="1">'[24]Employment Data Sectors (wages)'!$W$13:$W$8187</definedName>
    <definedName name="_18__123Graph_BCHART_8" localSheetId="77" hidden="1">'[24]Employment Data Sectors (wages)'!$W$13:$W$8187</definedName>
    <definedName name="_18__123Graph_BCHART_8" localSheetId="78" hidden="1">'[24]Employment Data Sectors (wages)'!$W$13:$W$8187</definedName>
    <definedName name="_18__123Graph_BCHART_8" localSheetId="79" hidden="1">'[24]Employment Data Sectors (wages)'!$W$13:$W$8187</definedName>
    <definedName name="_18__123Graph_BCHART_8" localSheetId="80" hidden="1">'[24]Employment Data Sectors (wages)'!$W$13:$W$8187</definedName>
    <definedName name="_18__123Graph_BCHART_8" localSheetId="6" hidden="1">'[24]Employment Data Sectors (wages)'!$W$13:$W$8187</definedName>
    <definedName name="_18__123Graph_BCHART_8" localSheetId="7" hidden="1">'[24]Employment Data Sectors (wages)'!$W$13:$W$8187</definedName>
    <definedName name="_18__123Graph_BCHART_8" localSheetId="17" hidden="1">'[24]Employment Data Sectors (wages)'!$W$13:$W$8187</definedName>
    <definedName name="_18__123Graph_BCHART_8" localSheetId="18" hidden="1">'[24]Employment Data Sectors (wages)'!$W$13:$W$8187</definedName>
    <definedName name="_18__123Graph_BCHART_8" localSheetId="19" hidden="1">'[24]Employment Data Sectors (wages)'!$W$13:$W$8187</definedName>
    <definedName name="_18__123Graph_BCHART_8" localSheetId="22" hidden="1">'[24]Employment Data Sectors (wages)'!$W$13:$W$8187</definedName>
    <definedName name="_18__123Graph_BCHART_8" localSheetId="36" hidden="1">'[24]Employment Data Sectors (wages)'!$W$13:$W$8187</definedName>
    <definedName name="_18__123Graph_BCHART_8" hidden="1">'[26]Employment Data Sectors (wages)'!$W$13:$W$8187</definedName>
    <definedName name="_18__123Graph_CCHART_1" localSheetId="52" hidden="1">'[27]Employment Data Sectors (wages)'!$C$8173:$C$8184</definedName>
    <definedName name="_18__123Graph_CCHART_1" localSheetId="55" hidden="1">'[27]Employment Data Sectors (wages)'!$C$8173:$C$8184</definedName>
    <definedName name="_18__123Graph_CCHART_1" localSheetId="70" hidden="1">'[27]Employment Data Sectors (wages)'!$C$8173:$C$8184</definedName>
    <definedName name="_18__123Graph_CCHART_1" localSheetId="22" hidden="1">'[27]Employment Data Sectors (wages)'!$C$8173:$C$8184</definedName>
    <definedName name="_18__123Graph_CCHART_1" localSheetId="36" hidden="1">'[27]Employment Data Sectors (wages)'!$C$8173:$C$8184</definedName>
    <definedName name="_18__123Graph_CCHART_1" hidden="1">'[28]Employment Data Sectors (wages)'!$C$8173:$C$8184</definedName>
    <definedName name="_19__123Graph_ACHART_4" hidden="1">'[22]Employment Data Sectors (wages)'!$A$12:$A$23</definedName>
    <definedName name="_19__123Graph_BCHART_1" hidden="1">[34]IPC1988!$E$176:$E$182</definedName>
    <definedName name="_19__123Graph_CCHART_1" localSheetId="52" hidden="1">'[24]Employment Data Sectors (wages)'!$C$8173:$C$8184</definedName>
    <definedName name="_19__123Graph_CCHART_1" localSheetId="55" hidden="1">'[25]Employment Data Sectors (wages)'!$C$8173:$C$8184</definedName>
    <definedName name="_19__123Graph_CCHART_1" localSheetId="56" hidden="1">'[24]Employment Data Sectors (wages)'!$C$8173:$C$8184</definedName>
    <definedName name="_19__123Graph_CCHART_1" localSheetId="57" hidden="1">'[24]Employment Data Sectors (wages)'!$C$8173:$C$8184</definedName>
    <definedName name="_19__123Graph_CCHART_1" localSheetId="58" hidden="1">'[24]Employment Data Sectors (wages)'!$C$8173:$C$8184</definedName>
    <definedName name="_19__123Graph_CCHART_1" localSheetId="59" hidden="1">'[24]Employment Data Sectors (wages)'!$C$8173:$C$8184</definedName>
    <definedName name="_19__123Graph_CCHART_1" localSheetId="60" hidden="1">'[24]Employment Data Sectors (wages)'!$C$8173:$C$8184</definedName>
    <definedName name="_19__123Graph_CCHART_1" localSheetId="61" hidden="1">'[24]Employment Data Sectors (wages)'!$C$8173:$C$8184</definedName>
    <definedName name="_19__123Graph_CCHART_1" localSheetId="62" hidden="1">'[24]Employment Data Sectors (wages)'!$C$8173:$C$8184</definedName>
    <definedName name="_19__123Graph_CCHART_1" localSheetId="63" hidden="1">'[24]Employment Data Sectors (wages)'!$C$8173:$C$8184</definedName>
    <definedName name="_19__123Graph_CCHART_1" localSheetId="70" hidden="1">'[24]Employment Data Sectors (wages)'!$C$8173:$C$8184</definedName>
    <definedName name="_19__123Graph_CCHART_1" localSheetId="77" hidden="1">'[24]Employment Data Sectors (wages)'!$C$8173:$C$8184</definedName>
    <definedName name="_19__123Graph_CCHART_1" localSheetId="78" hidden="1">'[24]Employment Data Sectors (wages)'!$C$8173:$C$8184</definedName>
    <definedName name="_19__123Graph_CCHART_1" localSheetId="79" hidden="1">'[24]Employment Data Sectors (wages)'!$C$8173:$C$8184</definedName>
    <definedName name="_19__123Graph_CCHART_1" localSheetId="80" hidden="1">'[24]Employment Data Sectors (wages)'!$C$8173:$C$8184</definedName>
    <definedName name="_19__123Graph_CCHART_1" localSheetId="6" hidden="1">'[24]Employment Data Sectors (wages)'!$C$8173:$C$8184</definedName>
    <definedName name="_19__123Graph_CCHART_1" localSheetId="7" hidden="1">'[24]Employment Data Sectors (wages)'!$C$8173:$C$8184</definedName>
    <definedName name="_19__123Graph_CCHART_1" localSheetId="17" hidden="1">'[24]Employment Data Sectors (wages)'!$C$8173:$C$8184</definedName>
    <definedName name="_19__123Graph_CCHART_1" localSheetId="18" hidden="1">'[24]Employment Data Sectors (wages)'!$C$8173:$C$8184</definedName>
    <definedName name="_19__123Graph_CCHART_1" localSheetId="19" hidden="1">'[24]Employment Data Sectors (wages)'!$C$8173:$C$8184</definedName>
    <definedName name="_19__123Graph_CCHART_1" localSheetId="22" hidden="1">'[24]Employment Data Sectors (wages)'!$C$8173:$C$8184</definedName>
    <definedName name="_19__123Graph_CCHART_1" localSheetId="36" hidden="1">'[24]Employment Data Sectors (wages)'!$C$8173:$C$8184</definedName>
    <definedName name="_19__123Graph_CCHART_1" hidden="1">'[26]Employment Data Sectors (wages)'!$C$8173:$C$8184</definedName>
    <definedName name="_19__123Graph_CCHART_2" localSheetId="52" hidden="1">'[27]Employment Data Sectors (wages)'!$C$8173:$C$8184</definedName>
    <definedName name="_19__123Graph_CCHART_2" localSheetId="55" hidden="1">'[27]Employment Data Sectors (wages)'!$C$8173:$C$8184</definedName>
    <definedName name="_19__123Graph_CCHART_2" localSheetId="70" hidden="1">'[27]Employment Data Sectors (wages)'!$C$8173:$C$8184</definedName>
    <definedName name="_19__123Graph_CCHART_2" localSheetId="22" hidden="1">'[27]Employment Data Sectors (wages)'!$C$8173:$C$8184</definedName>
    <definedName name="_19__123Graph_CCHART_2" localSheetId="36" hidden="1">'[27]Employment Data Sectors (wages)'!$C$8173:$C$8184</definedName>
    <definedName name="_19__123Graph_CCHART_2" hidden="1">'[28]Employment Data Sectors (wages)'!$C$8173:$C$8184</definedName>
    <definedName name="_1992BOPB" localSheetId="76">#REF!</definedName>
    <definedName name="_1992BOPB" localSheetId="22">#REF!</definedName>
    <definedName name="_1992BOPB" localSheetId="24">#REF!</definedName>
    <definedName name="_1992BOPB" localSheetId="25">#REF!</definedName>
    <definedName name="_1992BOPB" localSheetId="28">#REF!</definedName>
    <definedName name="_1992BOPB" localSheetId="30">#REF!</definedName>
    <definedName name="_1992BOPB" localSheetId="44">#REF!</definedName>
    <definedName name="_1992BOPB">#REF!</definedName>
    <definedName name="_1Macros_Import_.qbop" localSheetId="76">[35]!'[Macros Import].qbop'</definedName>
    <definedName name="_1Macros_Import_.qbop" localSheetId="22">[36]!'[Macros Import].qbop'</definedName>
    <definedName name="_1Macros_Import_.qbop" localSheetId="24">[36]!'[Macros Import].qbop'</definedName>
    <definedName name="_1Macros_Import_.qbop" localSheetId="25">[36]!'[Macros Import].qbop'</definedName>
    <definedName name="_1Macros_Import_.qbop" localSheetId="28">[36]!'[Macros Import].qbop'</definedName>
    <definedName name="_1Macros_Import_.qbop" localSheetId="30">[36]!'[Macros Import].qbop'</definedName>
    <definedName name="_1Macros_Import_.qbop" localSheetId="44">[36]!'[Macros Import].qbop'</definedName>
    <definedName name="_1Macros_Import_.qbop">[36]!'[Macros Import].qbop'</definedName>
    <definedName name="_2__123Graph_ACHART_1" localSheetId="52" hidden="1">'[27]Employment Data Sectors (wages)'!$A$8173:$A$8184</definedName>
    <definedName name="_2__123Graph_ACHART_1" localSheetId="55" hidden="1">'[27]Employment Data Sectors (wages)'!$A$8173:$A$8184</definedName>
    <definedName name="_2__123Graph_ACHART_1" localSheetId="70" hidden="1">'[27]Employment Data Sectors (wages)'!$A$8173:$A$8184</definedName>
    <definedName name="_2__123Graph_ACHART_1" localSheetId="22" hidden="1">'[27]Employment Data Sectors (wages)'!$A$8173:$A$8184</definedName>
    <definedName name="_2__123Graph_ACHART_1" localSheetId="36" hidden="1">'[27]Employment Data Sectors (wages)'!$A$8173:$A$8184</definedName>
    <definedName name="_2__123Graph_ACHART_1" hidden="1">'[28]Employment Data Sectors (wages)'!$A$8173:$A$8184</definedName>
    <definedName name="_20__123Graph_ACHART_7" hidden="1">'[23]Employment Data Sectors (wages)'!$Y$8175:$Y$8186</definedName>
    <definedName name="_20__123Graph_BCHART_2" hidden="1">[34]IPC1988!$D$176:$D$182</definedName>
    <definedName name="_20__123Graph_CCHART_2" localSheetId="52" hidden="1">'[24]Employment Data Sectors (wages)'!$C$8173:$C$8184</definedName>
    <definedName name="_20__123Graph_CCHART_2" localSheetId="55" hidden="1">'[25]Employment Data Sectors (wages)'!$C$8173:$C$8184</definedName>
    <definedName name="_20__123Graph_CCHART_2" localSheetId="56" hidden="1">'[24]Employment Data Sectors (wages)'!$C$8173:$C$8184</definedName>
    <definedName name="_20__123Graph_CCHART_2" localSheetId="57" hidden="1">'[24]Employment Data Sectors (wages)'!$C$8173:$C$8184</definedName>
    <definedName name="_20__123Graph_CCHART_2" localSheetId="58" hidden="1">'[24]Employment Data Sectors (wages)'!$C$8173:$C$8184</definedName>
    <definedName name="_20__123Graph_CCHART_2" localSheetId="59" hidden="1">'[24]Employment Data Sectors (wages)'!$C$8173:$C$8184</definedName>
    <definedName name="_20__123Graph_CCHART_2" localSheetId="60" hidden="1">'[24]Employment Data Sectors (wages)'!$C$8173:$C$8184</definedName>
    <definedName name="_20__123Graph_CCHART_2" localSheetId="61" hidden="1">'[24]Employment Data Sectors (wages)'!$C$8173:$C$8184</definedName>
    <definedName name="_20__123Graph_CCHART_2" localSheetId="62" hidden="1">'[24]Employment Data Sectors (wages)'!$C$8173:$C$8184</definedName>
    <definedName name="_20__123Graph_CCHART_2" localSheetId="63" hidden="1">'[24]Employment Data Sectors (wages)'!$C$8173:$C$8184</definedName>
    <definedName name="_20__123Graph_CCHART_2" localSheetId="70" hidden="1">'[24]Employment Data Sectors (wages)'!$C$8173:$C$8184</definedName>
    <definedName name="_20__123Graph_CCHART_2" localSheetId="77" hidden="1">'[24]Employment Data Sectors (wages)'!$C$8173:$C$8184</definedName>
    <definedName name="_20__123Graph_CCHART_2" localSheetId="78" hidden="1">'[24]Employment Data Sectors (wages)'!$C$8173:$C$8184</definedName>
    <definedName name="_20__123Graph_CCHART_2" localSheetId="79" hidden="1">'[24]Employment Data Sectors (wages)'!$C$8173:$C$8184</definedName>
    <definedName name="_20__123Graph_CCHART_2" localSheetId="80" hidden="1">'[24]Employment Data Sectors (wages)'!$C$8173:$C$8184</definedName>
    <definedName name="_20__123Graph_CCHART_2" localSheetId="6" hidden="1">'[24]Employment Data Sectors (wages)'!$C$8173:$C$8184</definedName>
    <definedName name="_20__123Graph_CCHART_2" localSheetId="7" hidden="1">'[24]Employment Data Sectors (wages)'!$C$8173:$C$8184</definedName>
    <definedName name="_20__123Graph_CCHART_2" localSheetId="17" hidden="1">'[24]Employment Data Sectors (wages)'!$C$8173:$C$8184</definedName>
    <definedName name="_20__123Graph_CCHART_2" localSheetId="18" hidden="1">'[24]Employment Data Sectors (wages)'!$C$8173:$C$8184</definedName>
    <definedName name="_20__123Graph_CCHART_2" localSheetId="19" hidden="1">'[24]Employment Data Sectors (wages)'!$C$8173:$C$8184</definedName>
    <definedName name="_20__123Graph_CCHART_2" localSheetId="22" hidden="1">'[24]Employment Data Sectors (wages)'!$C$8173:$C$8184</definedName>
    <definedName name="_20__123Graph_CCHART_2" localSheetId="36" hidden="1">'[24]Employment Data Sectors (wages)'!$C$8173:$C$8184</definedName>
    <definedName name="_20__123Graph_CCHART_2" hidden="1">'[26]Employment Data Sectors (wages)'!$C$8173:$C$8184</definedName>
    <definedName name="_20__123Graph_CCHART_3" localSheetId="52" hidden="1">'[27]Employment Data Sectors (wages)'!$C$11:$C$8185</definedName>
    <definedName name="_20__123Graph_CCHART_3" localSheetId="55" hidden="1">'[27]Employment Data Sectors (wages)'!$C$11:$C$8185</definedName>
    <definedName name="_20__123Graph_CCHART_3" localSheetId="70" hidden="1">'[27]Employment Data Sectors (wages)'!$C$11:$C$8185</definedName>
    <definedName name="_20__123Graph_CCHART_3" localSheetId="22" hidden="1">'[27]Employment Data Sectors (wages)'!$C$11:$C$8185</definedName>
    <definedName name="_20__123Graph_CCHART_3" localSheetId="36" hidden="1">'[27]Employment Data Sectors (wages)'!$C$11:$C$8185</definedName>
    <definedName name="_20__123Graph_CCHART_3" hidden="1">'[28]Employment Data Sectors (wages)'!$C$11:$C$8185</definedName>
    <definedName name="_21__123Graph_ACHART_5" localSheetId="55" hidden="1">'[22]Employment Data Sectors (wages)'!$A$24:$A$35</definedName>
    <definedName name="_21__123Graph_ACHART_5" hidden="1">'[32]Employment Data Sectors (wages)'!$A$24:$A$35</definedName>
    <definedName name="_21__123Graph_CCHART_3" localSheetId="52" hidden="1">'[24]Employment Data Sectors (wages)'!$C$11:$C$8185</definedName>
    <definedName name="_21__123Graph_CCHART_3" localSheetId="55" hidden="1">'[25]Employment Data Sectors (wages)'!$C$11:$C$8185</definedName>
    <definedName name="_21__123Graph_CCHART_3" localSheetId="56" hidden="1">'[24]Employment Data Sectors (wages)'!$C$11:$C$8185</definedName>
    <definedName name="_21__123Graph_CCHART_3" localSheetId="57" hidden="1">'[24]Employment Data Sectors (wages)'!$C$11:$C$8185</definedName>
    <definedName name="_21__123Graph_CCHART_3" localSheetId="58" hidden="1">'[24]Employment Data Sectors (wages)'!$C$11:$C$8185</definedName>
    <definedName name="_21__123Graph_CCHART_3" localSheetId="59" hidden="1">'[24]Employment Data Sectors (wages)'!$C$11:$C$8185</definedName>
    <definedName name="_21__123Graph_CCHART_3" localSheetId="60" hidden="1">'[24]Employment Data Sectors (wages)'!$C$11:$C$8185</definedName>
    <definedName name="_21__123Graph_CCHART_3" localSheetId="61" hidden="1">'[24]Employment Data Sectors (wages)'!$C$11:$C$8185</definedName>
    <definedName name="_21__123Graph_CCHART_3" localSheetId="62" hidden="1">'[24]Employment Data Sectors (wages)'!$C$11:$C$8185</definedName>
    <definedName name="_21__123Graph_CCHART_3" localSheetId="63" hidden="1">'[24]Employment Data Sectors (wages)'!$C$11:$C$8185</definedName>
    <definedName name="_21__123Graph_CCHART_3" localSheetId="70" hidden="1">'[24]Employment Data Sectors (wages)'!$C$11:$C$8185</definedName>
    <definedName name="_21__123Graph_CCHART_3" localSheetId="77" hidden="1">'[24]Employment Data Sectors (wages)'!$C$11:$C$8185</definedName>
    <definedName name="_21__123Graph_CCHART_3" localSheetId="78" hidden="1">'[24]Employment Data Sectors (wages)'!$C$11:$C$8185</definedName>
    <definedName name="_21__123Graph_CCHART_3" localSheetId="79" hidden="1">'[24]Employment Data Sectors (wages)'!$C$11:$C$8185</definedName>
    <definedName name="_21__123Graph_CCHART_3" localSheetId="80" hidden="1">'[24]Employment Data Sectors (wages)'!$C$11:$C$8185</definedName>
    <definedName name="_21__123Graph_CCHART_3" localSheetId="6" hidden="1">'[24]Employment Data Sectors (wages)'!$C$11:$C$8185</definedName>
    <definedName name="_21__123Graph_CCHART_3" localSheetId="7" hidden="1">'[24]Employment Data Sectors (wages)'!$C$11:$C$8185</definedName>
    <definedName name="_21__123Graph_CCHART_3" localSheetId="17" hidden="1">'[24]Employment Data Sectors (wages)'!$C$11:$C$8185</definedName>
    <definedName name="_21__123Graph_CCHART_3" localSheetId="18" hidden="1">'[24]Employment Data Sectors (wages)'!$C$11:$C$8185</definedName>
    <definedName name="_21__123Graph_CCHART_3" localSheetId="19" hidden="1">'[24]Employment Data Sectors (wages)'!$C$11:$C$8185</definedName>
    <definedName name="_21__123Graph_CCHART_3" localSheetId="22" hidden="1">'[24]Employment Data Sectors (wages)'!$C$11:$C$8185</definedName>
    <definedName name="_21__123Graph_CCHART_3" localSheetId="36" hidden="1">'[24]Employment Data Sectors (wages)'!$C$11:$C$8185</definedName>
    <definedName name="_21__123Graph_CCHART_3" hidden="1">'[26]Employment Data Sectors (wages)'!$C$11:$C$8185</definedName>
    <definedName name="_21__123Graph_CCHART_4" localSheetId="52" hidden="1">'[27]Employment Data Sectors (wages)'!$C$12:$C$23</definedName>
    <definedName name="_21__123Graph_CCHART_4" localSheetId="55" hidden="1">'[27]Employment Data Sectors (wages)'!$C$12:$C$23</definedName>
    <definedName name="_21__123Graph_CCHART_4" localSheetId="70" hidden="1">'[27]Employment Data Sectors (wages)'!$C$12:$C$23</definedName>
    <definedName name="_21__123Graph_CCHART_4" localSheetId="22" hidden="1">'[27]Employment Data Sectors (wages)'!$C$12:$C$23</definedName>
    <definedName name="_21__123Graph_CCHART_4" localSheetId="36" hidden="1">'[27]Employment Data Sectors (wages)'!$C$12:$C$23</definedName>
    <definedName name="_21__123Graph_CCHART_4" hidden="1">'[28]Employment Data Sectors (wages)'!$C$12:$C$23</definedName>
    <definedName name="_22__123Graph_ACHART_5" hidden="1">'[22]Employment Data Sectors (wages)'!$A$24:$A$35</definedName>
    <definedName name="_22__123Graph_ACHART_8" hidden="1">'[23]Employment Data Sectors (wages)'!$W$8175:$W$8186</definedName>
    <definedName name="_22__123Graph_CCHART_4" localSheetId="52" hidden="1">'[24]Employment Data Sectors (wages)'!$C$12:$C$23</definedName>
    <definedName name="_22__123Graph_CCHART_4" localSheetId="55" hidden="1">'[25]Employment Data Sectors (wages)'!$C$12:$C$23</definedName>
    <definedName name="_22__123Graph_CCHART_4" localSheetId="56" hidden="1">'[24]Employment Data Sectors (wages)'!$C$12:$C$23</definedName>
    <definedName name="_22__123Graph_CCHART_4" localSheetId="57" hidden="1">'[24]Employment Data Sectors (wages)'!$C$12:$C$23</definedName>
    <definedName name="_22__123Graph_CCHART_4" localSheetId="58" hidden="1">'[24]Employment Data Sectors (wages)'!$C$12:$C$23</definedName>
    <definedName name="_22__123Graph_CCHART_4" localSheetId="59" hidden="1">'[24]Employment Data Sectors (wages)'!$C$12:$C$23</definedName>
    <definedName name="_22__123Graph_CCHART_4" localSheetId="60" hidden="1">'[24]Employment Data Sectors (wages)'!$C$12:$C$23</definedName>
    <definedName name="_22__123Graph_CCHART_4" localSheetId="61" hidden="1">'[24]Employment Data Sectors (wages)'!$C$12:$C$23</definedName>
    <definedName name="_22__123Graph_CCHART_4" localSheetId="62" hidden="1">'[24]Employment Data Sectors (wages)'!$C$12:$C$23</definedName>
    <definedName name="_22__123Graph_CCHART_4" localSheetId="63" hidden="1">'[24]Employment Data Sectors (wages)'!$C$12:$C$23</definedName>
    <definedName name="_22__123Graph_CCHART_4" localSheetId="70" hidden="1">'[24]Employment Data Sectors (wages)'!$C$12:$C$23</definedName>
    <definedName name="_22__123Graph_CCHART_4" localSheetId="77" hidden="1">'[24]Employment Data Sectors (wages)'!$C$12:$C$23</definedName>
    <definedName name="_22__123Graph_CCHART_4" localSheetId="78" hidden="1">'[24]Employment Data Sectors (wages)'!$C$12:$C$23</definedName>
    <definedName name="_22__123Graph_CCHART_4" localSheetId="79" hidden="1">'[24]Employment Data Sectors (wages)'!$C$12:$C$23</definedName>
    <definedName name="_22__123Graph_CCHART_4" localSheetId="80" hidden="1">'[24]Employment Data Sectors (wages)'!$C$12:$C$23</definedName>
    <definedName name="_22__123Graph_CCHART_4" localSheetId="6" hidden="1">'[24]Employment Data Sectors (wages)'!$C$12:$C$23</definedName>
    <definedName name="_22__123Graph_CCHART_4" localSheetId="7" hidden="1">'[24]Employment Data Sectors (wages)'!$C$12:$C$23</definedName>
    <definedName name="_22__123Graph_CCHART_4" localSheetId="17" hidden="1">'[24]Employment Data Sectors (wages)'!$C$12:$C$23</definedName>
    <definedName name="_22__123Graph_CCHART_4" localSheetId="18" hidden="1">'[24]Employment Data Sectors (wages)'!$C$12:$C$23</definedName>
    <definedName name="_22__123Graph_CCHART_4" localSheetId="19" hidden="1">'[24]Employment Data Sectors (wages)'!$C$12:$C$23</definedName>
    <definedName name="_22__123Graph_CCHART_4" localSheetId="22" hidden="1">'[24]Employment Data Sectors (wages)'!$C$12:$C$23</definedName>
    <definedName name="_22__123Graph_CCHART_4" localSheetId="36" hidden="1">'[24]Employment Data Sectors (wages)'!$C$12:$C$23</definedName>
    <definedName name="_22__123Graph_CCHART_4" hidden="1">'[26]Employment Data Sectors (wages)'!$C$12:$C$23</definedName>
    <definedName name="_22__123Graph_CCHART_5" localSheetId="52" hidden="1">'[27]Employment Data Sectors (wages)'!$C$24:$C$35</definedName>
    <definedName name="_22__123Graph_CCHART_5" localSheetId="55" hidden="1">'[27]Employment Data Sectors (wages)'!$C$24:$C$35</definedName>
    <definedName name="_22__123Graph_CCHART_5" localSheetId="70" hidden="1">'[27]Employment Data Sectors (wages)'!$C$24:$C$35</definedName>
    <definedName name="_22__123Graph_CCHART_5" localSheetId="22" hidden="1">'[27]Employment Data Sectors (wages)'!$C$24:$C$35</definedName>
    <definedName name="_22__123Graph_CCHART_5" localSheetId="36" hidden="1">'[27]Employment Data Sectors (wages)'!$C$24:$C$35</definedName>
    <definedName name="_22__123Graph_CCHART_5" hidden="1">'[28]Employment Data Sectors (wages)'!$C$24:$C$35</definedName>
    <definedName name="_23__123Graph_ACHART_3" localSheetId="55" hidden="1">'[22]Employment Data Sectors (wages)'!$A$11:$A$8185</definedName>
    <definedName name="_23__123Graph_ACHART_3" hidden="1">'[30]Employment Data Sectors (wages)'!$A$11:$A$8185</definedName>
    <definedName name="_23__123Graph_CCHART_5" localSheetId="52" hidden="1">'[24]Employment Data Sectors (wages)'!$C$24:$C$35</definedName>
    <definedName name="_23__123Graph_CCHART_5" localSheetId="55" hidden="1">'[25]Employment Data Sectors (wages)'!$C$24:$C$35</definedName>
    <definedName name="_23__123Graph_CCHART_5" localSheetId="56" hidden="1">'[24]Employment Data Sectors (wages)'!$C$24:$C$35</definedName>
    <definedName name="_23__123Graph_CCHART_5" localSheetId="57" hidden="1">'[24]Employment Data Sectors (wages)'!$C$24:$C$35</definedName>
    <definedName name="_23__123Graph_CCHART_5" localSheetId="58" hidden="1">'[24]Employment Data Sectors (wages)'!$C$24:$C$35</definedName>
    <definedName name="_23__123Graph_CCHART_5" localSheetId="59" hidden="1">'[24]Employment Data Sectors (wages)'!$C$24:$C$35</definedName>
    <definedName name="_23__123Graph_CCHART_5" localSheetId="60" hidden="1">'[24]Employment Data Sectors (wages)'!$C$24:$C$35</definedName>
    <definedName name="_23__123Graph_CCHART_5" localSheetId="61" hidden="1">'[24]Employment Data Sectors (wages)'!$C$24:$C$35</definedName>
    <definedName name="_23__123Graph_CCHART_5" localSheetId="62" hidden="1">'[24]Employment Data Sectors (wages)'!$C$24:$C$35</definedName>
    <definedName name="_23__123Graph_CCHART_5" localSheetId="63" hidden="1">'[24]Employment Data Sectors (wages)'!$C$24:$C$35</definedName>
    <definedName name="_23__123Graph_CCHART_5" localSheetId="70" hidden="1">'[24]Employment Data Sectors (wages)'!$C$24:$C$35</definedName>
    <definedName name="_23__123Graph_CCHART_5" localSheetId="77" hidden="1">'[24]Employment Data Sectors (wages)'!$C$24:$C$35</definedName>
    <definedName name="_23__123Graph_CCHART_5" localSheetId="78" hidden="1">'[24]Employment Data Sectors (wages)'!$C$24:$C$35</definedName>
    <definedName name="_23__123Graph_CCHART_5" localSheetId="79" hidden="1">'[24]Employment Data Sectors (wages)'!$C$24:$C$35</definedName>
    <definedName name="_23__123Graph_CCHART_5" localSheetId="80" hidden="1">'[24]Employment Data Sectors (wages)'!$C$24:$C$35</definedName>
    <definedName name="_23__123Graph_CCHART_5" localSheetId="6" hidden="1">'[24]Employment Data Sectors (wages)'!$C$24:$C$35</definedName>
    <definedName name="_23__123Graph_CCHART_5" localSheetId="7" hidden="1">'[24]Employment Data Sectors (wages)'!$C$24:$C$35</definedName>
    <definedName name="_23__123Graph_CCHART_5" localSheetId="17" hidden="1">'[24]Employment Data Sectors (wages)'!$C$24:$C$35</definedName>
    <definedName name="_23__123Graph_CCHART_5" localSheetId="18" hidden="1">'[24]Employment Data Sectors (wages)'!$C$24:$C$35</definedName>
    <definedName name="_23__123Graph_CCHART_5" localSheetId="19" hidden="1">'[24]Employment Data Sectors (wages)'!$C$24:$C$35</definedName>
    <definedName name="_23__123Graph_CCHART_5" localSheetId="22" hidden="1">'[24]Employment Data Sectors (wages)'!$C$24:$C$35</definedName>
    <definedName name="_23__123Graph_CCHART_5" localSheetId="36" hidden="1">'[24]Employment Data Sectors (wages)'!$C$24:$C$35</definedName>
    <definedName name="_23__123Graph_CCHART_5" hidden="1">'[26]Employment Data Sectors (wages)'!$C$24:$C$35</definedName>
    <definedName name="_23__123Graph_CCHART_6" localSheetId="52" hidden="1">'[27]Employment Data Sectors (wages)'!$U$49:$U$8103</definedName>
    <definedName name="_23__123Graph_CCHART_6" localSheetId="55" hidden="1">'[27]Employment Data Sectors (wages)'!$U$49:$U$8103</definedName>
    <definedName name="_23__123Graph_CCHART_6" localSheetId="70" hidden="1">'[27]Employment Data Sectors (wages)'!$U$49:$U$8103</definedName>
    <definedName name="_23__123Graph_CCHART_6" localSheetId="22" hidden="1">'[27]Employment Data Sectors (wages)'!$U$49:$U$8103</definedName>
    <definedName name="_23__123Graph_CCHART_6" localSheetId="36" hidden="1">'[27]Employment Data Sectors (wages)'!$U$49:$U$8103</definedName>
    <definedName name="_23__123Graph_CCHART_6" hidden="1">'[28]Employment Data Sectors (wages)'!$U$49:$U$8103</definedName>
    <definedName name="_24__123Graph_ACHART_6" localSheetId="55" hidden="1">'[22]Employment Data Sectors (wages)'!$Y$49:$Y$8103</definedName>
    <definedName name="_24__123Graph_ACHART_6" hidden="1">'[32]Employment Data Sectors (wages)'!$Y$49:$Y$8103</definedName>
    <definedName name="_24__123Graph_BCPI_ER_LOG" localSheetId="57" hidden="1">[21]ER!#REF!</definedName>
    <definedName name="_24__123Graph_BCPI_ER_LOG" localSheetId="58" hidden="1">[21]ER!#REF!</definedName>
    <definedName name="_24__123Graph_BCPI_ER_LOG" localSheetId="62" hidden="1">[21]ER!#REF!</definedName>
    <definedName name="_24__123Graph_BCPI_ER_LOG" localSheetId="77" hidden="1">[21]ER!#REF!</definedName>
    <definedName name="_24__123Graph_BCPI_ER_LOG" localSheetId="78" hidden="1">[21]ER!#REF!</definedName>
    <definedName name="_24__123Graph_BCPI_ER_LOG" localSheetId="79" hidden="1">[21]ER!#REF!</definedName>
    <definedName name="_24__123Graph_BCPI_ER_LOG" localSheetId="80" hidden="1">[21]ER!#REF!</definedName>
    <definedName name="_24__123Graph_BCPI_ER_LOG" localSheetId="81" hidden="1">[21]ER!#REF!</definedName>
    <definedName name="_24__123Graph_BCPI_ER_LOG" localSheetId="24" hidden="1">[21]ER!#REF!</definedName>
    <definedName name="_24__123Graph_BCPI_ER_LOG" localSheetId="25" hidden="1">[21]ER!#REF!</definedName>
    <definedName name="_24__123Graph_BCPI_ER_LOG" localSheetId="28" hidden="1">[21]ER!#REF!</definedName>
    <definedName name="_24__123Graph_BCPI_ER_LOG" localSheetId="30" hidden="1">[21]ER!#REF!</definedName>
    <definedName name="_24__123Graph_BCPI_ER_LOG" localSheetId="44" hidden="1">[21]ER!#REF!</definedName>
    <definedName name="_24__123Graph_BCPI_ER_LOG" hidden="1">[21]ER!#REF!</definedName>
    <definedName name="_24__123Graph_BCHART_1" hidden="1">'[23]Employment Data Sectors (wages)'!$B$8173:$B$8184</definedName>
    <definedName name="_24__123Graph_CCHART_6" localSheetId="52" hidden="1">'[24]Employment Data Sectors (wages)'!$U$49:$U$8103</definedName>
    <definedName name="_24__123Graph_CCHART_6" localSheetId="55" hidden="1">'[25]Employment Data Sectors (wages)'!$U$49:$U$8103</definedName>
    <definedName name="_24__123Graph_CCHART_6" localSheetId="56" hidden="1">'[24]Employment Data Sectors (wages)'!$U$49:$U$8103</definedName>
    <definedName name="_24__123Graph_CCHART_6" localSheetId="57" hidden="1">'[24]Employment Data Sectors (wages)'!$U$49:$U$8103</definedName>
    <definedName name="_24__123Graph_CCHART_6" localSheetId="58" hidden="1">'[24]Employment Data Sectors (wages)'!$U$49:$U$8103</definedName>
    <definedName name="_24__123Graph_CCHART_6" localSheetId="59" hidden="1">'[24]Employment Data Sectors (wages)'!$U$49:$U$8103</definedName>
    <definedName name="_24__123Graph_CCHART_6" localSheetId="60" hidden="1">'[24]Employment Data Sectors (wages)'!$U$49:$U$8103</definedName>
    <definedName name="_24__123Graph_CCHART_6" localSheetId="61" hidden="1">'[24]Employment Data Sectors (wages)'!$U$49:$U$8103</definedName>
    <definedName name="_24__123Graph_CCHART_6" localSheetId="62" hidden="1">'[24]Employment Data Sectors (wages)'!$U$49:$U$8103</definedName>
    <definedName name="_24__123Graph_CCHART_6" localSheetId="63" hidden="1">'[24]Employment Data Sectors (wages)'!$U$49:$U$8103</definedName>
    <definedName name="_24__123Graph_CCHART_6" localSheetId="70" hidden="1">'[24]Employment Data Sectors (wages)'!$U$49:$U$8103</definedName>
    <definedName name="_24__123Graph_CCHART_6" localSheetId="77" hidden="1">'[24]Employment Data Sectors (wages)'!$U$49:$U$8103</definedName>
    <definedName name="_24__123Graph_CCHART_6" localSheetId="78" hidden="1">'[24]Employment Data Sectors (wages)'!$U$49:$U$8103</definedName>
    <definedName name="_24__123Graph_CCHART_6" localSheetId="79" hidden="1">'[24]Employment Data Sectors (wages)'!$U$49:$U$8103</definedName>
    <definedName name="_24__123Graph_CCHART_6" localSheetId="80" hidden="1">'[24]Employment Data Sectors (wages)'!$U$49:$U$8103</definedName>
    <definedName name="_24__123Graph_CCHART_6" localSheetId="6" hidden="1">'[24]Employment Data Sectors (wages)'!$U$49:$U$8103</definedName>
    <definedName name="_24__123Graph_CCHART_6" localSheetId="7" hidden="1">'[24]Employment Data Sectors (wages)'!$U$49:$U$8103</definedName>
    <definedName name="_24__123Graph_CCHART_6" localSheetId="17" hidden="1">'[24]Employment Data Sectors (wages)'!$U$49:$U$8103</definedName>
    <definedName name="_24__123Graph_CCHART_6" localSheetId="18" hidden="1">'[24]Employment Data Sectors (wages)'!$U$49:$U$8103</definedName>
    <definedName name="_24__123Graph_CCHART_6" localSheetId="19" hidden="1">'[24]Employment Data Sectors (wages)'!$U$49:$U$8103</definedName>
    <definedName name="_24__123Graph_CCHART_6" localSheetId="22" hidden="1">'[24]Employment Data Sectors (wages)'!$U$49:$U$8103</definedName>
    <definedName name="_24__123Graph_CCHART_6" localSheetId="36" hidden="1">'[24]Employment Data Sectors (wages)'!$U$49:$U$8103</definedName>
    <definedName name="_24__123Graph_CCHART_6" hidden="1">'[26]Employment Data Sectors (wages)'!$U$49:$U$8103</definedName>
    <definedName name="_24__123Graph_CCHART_7" localSheetId="52" hidden="1">'[27]Employment Data Sectors (wages)'!$Y$14:$Y$25</definedName>
    <definedName name="_24__123Graph_CCHART_7" localSheetId="55" hidden="1">'[27]Employment Data Sectors (wages)'!$Y$14:$Y$25</definedName>
    <definedName name="_24__123Graph_CCHART_7" localSheetId="70" hidden="1">'[27]Employment Data Sectors (wages)'!$Y$14:$Y$25</definedName>
    <definedName name="_24__123Graph_CCHART_7" localSheetId="22" hidden="1">'[27]Employment Data Sectors (wages)'!$Y$14:$Y$25</definedName>
    <definedName name="_24__123Graph_CCHART_7" localSheetId="36" hidden="1">'[27]Employment Data Sectors (wages)'!$Y$14:$Y$25</definedName>
    <definedName name="_24__123Graph_CCHART_7" hidden="1">'[28]Employment Data Sectors (wages)'!$Y$14:$Y$25</definedName>
    <definedName name="_25__123Graph_ACHART_1" localSheetId="55" hidden="1">'[22]Employment Data Sectors (wages)'!$A$8173:$A$8184</definedName>
    <definedName name="_25__123Graph_ACHART_1" localSheetId="70" hidden="1">'[22]Employment Data Sectors (wages)'!$A$8173:$A$8184</definedName>
    <definedName name="_25__123Graph_ACHART_1" localSheetId="36" hidden="1">'[22]Employment Data Sectors (wages)'!$A$8173:$A$8184</definedName>
    <definedName name="_25__123Graph_ACHART_1" hidden="1">'[29]Employment Data Sectors (wages)'!$A$8173:$A$8184</definedName>
    <definedName name="_25__123Graph_ACHART_6" hidden="1">'[22]Employment Data Sectors (wages)'!$Y$49:$Y$8103</definedName>
    <definedName name="_25__123Graph_CCHART_7" localSheetId="52" hidden="1">'[24]Employment Data Sectors (wages)'!$Y$14:$Y$25</definedName>
    <definedName name="_25__123Graph_CCHART_7" localSheetId="55" hidden="1">'[25]Employment Data Sectors (wages)'!$Y$14:$Y$25</definedName>
    <definedName name="_25__123Graph_CCHART_7" localSheetId="56" hidden="1">'[24]Employment Data Sectors (wages)'!$Y$14:$Y$25</definedName>
    <definedName name="_25__123Graph_CCHART_7" localSheetId="57" hidden="1">'[24]Employment Data Sectors (wages)'!$Y$14:$Y$25</definedName>
    <definedName name="_25__123Graph_CCHART_7" localSheetId="58" hidden="1">'[24]Employment Data Sectors (wages)'!$Y$14:$Y$25</definedName>
    <definedName name="_25__123Graph_CCHART_7" localSheetId="59" hidden="1">'[24]Employment Data Sectors (wages)'!$Y$14:$Y$25</definedName>
    <definedName name="_25__123Graph_CCHART_7" localSheetId="60" hidden="1">'[24]Employment Data Sectors (wages)'!$Y$14:$Y$25</definedName>
    <definedName name="_25__123Graph_CCHART_7" localSheetId="61" hidden="1">'[24]Employment Data Sectors (wages)'!$Y$14:$Y$25</definedName>
    <definedName name="_25__123Graph_CCHART_7" localSheetId="62" hidden="1">'[24]Employment Data Sectors (wages)'!$Y$14:$Y$25</definedName>
    <definedName name="_25__123Graph_CCHART_7" localSheetId="63" hidden="1">'[24]Employment Data Sectors (wages)'!$Y$14:$Y$25</definedName>
    <definedName name="_25__123Graph_CCHART_7" localSheetId="70" hidden="1">'[24]Employment Data Sectors (wages)'!$Y$14:$Y$25</definedName>
    <definedName name="_25__123Graph_CCHART_7" localSheetId="77" hidden="1">'[24]Employment Data Sectors (wages)'!$Y$14:$Y$25</definedName>
    <definedName name="_25__123Graph_CCHART_7" localSheetId="78" hidden="1">'[24]Employment Data Sectors (wages)'!$Y$14:$Y$25</definedName>
    <definedName name="_25__123Graph_CCHART_7" localSheetId="79" hidden="1">'[24]Employment Data Sectors (wages)'!$Y$14:$Y$25</definedName>
    <definedName name="_25__123Graph_CCHART_7" localSheetId="80" hidden="1">'[24]Employment Data Sectors (wages)'!$Y$14:$Y$25</definedName>
    <definedName name="_25__123Graph_CCHART_7" localSheetId="6" hidden="1">'[24]Employment Data Sectors (wages)'!$Y$14:$Y$25</definedName>
    <definedName name="_25__123Graph_CCHART_7" localSheetId="7" hidden="1">'[24]Employment Data Sectors (wages)'!$Y$14:$Y$25</definedName>
    <definedName name="_25__123Graph_CCHART_7" localSheetId="17" hidden="1">'[24]Employment Data Sectors (wages)'!$Y$14:$Y$25</definedName>
    <definedName name="_25__123Graph_CCHART_7" localSheetId="18" hidden="1">'[24]Employment Data Sectors (wages)'!$Y$14:$Y$25</definedName>
    <definedName name="_25__123Graph_CCHART_7" localSheetId="19" hidden="1">'[24]Employment Data Sectors (wages)'!$Y$14:$Y$25</definedName>
    <definedName name="_25__123Graph_CCHART_7" localSheetId="22" hidden="1">'[24]Employment Data Sectors (wages)'!$Y$14:$Y$25</definedName>
    <definedName name="_25__123Graph_CCHART_7" localSheetId="36" hidden="1">'[24]Employment Data Sectors (wages)'!$Y$14:$Y$25</definedName>
    <definedName name="_25__123Graph_CCHART_7" hidden="1">'[26]Employment Data Sectors (wages)'!$Y$14:$Y$25</definedName>
    <definedName name="_25__123Graph_CCHART_8" localSheetId="52" hidden="1">'[27]Employment Data Sectors (wages)'!$W$14:$W$25</definedName>
    <definedName name="_25__123Graph_CCHART_8" localSheetId="55" hidden="1">'[27]Employment Data Sectors (wages)'!$W$14:$W$25</definedName>
    <definedName name="_25__123Graph_CCHART_8" localSheetId="70" hidden="1">'[27]Employment Data Sectors (wages)'!$W$14:$W$25</definedName>
    <definedName name="_25__123Graph_CCHART_8" localSheetId="22" hidden="1">'[27]Employment Data Sectors (wages)'!$W$14:$W$25</definedName>
    <definedName name="_25__123Graph_CCHART_8" localSheetId="36" hidden="1">'[27]Employment Data Sectors (wages)'!$W$14:$W$25</definedName>
    <definedName name="_25__123Graph_CCHART_8" hidden="1">'[28]Employment Data Sectors (wages)'!$W$14:$W$25</definedName>
    <definedName name="_26__123Graph_BCHART_2" hidden="1">'[23]Employment Data Sectors (wages)'!$B$8173:$B$8184</definedName>
    <definedName name="_26__123Graph_CCHART_8" localSheetId="52" hidden="1">'[24]Employment Data Sectors (wages)'!$W$14:$W$25</definedName>
    <definedName name="_26__123Graph_CCHART_8" localSheetId="55" hidden="1">'[25]Employment Data Sectors (wages)'!$W$14:$W$25</definedName>
    <definedName name="_26__123Graph_CCHART_8" localSheetId="56" hidden="1">'[24]Employment Data Sectors (wages)'!$W$14:$W$25</definedName>
    <definedName name="_26__123Graph_CCHART_8" localSheetId="57" hidden="1">'[24]Employment Data Sectors (wages)'!$W$14:$W$25</definedName>
    <definedName name="_26__123Graph_CCHART_8" localSheetId="58" hidden="1">'[24]Employment Data Sectors (wages)'!$W$14:$W$25</definedName>
    <definedName name="_26__123Graph_CCHART_8" localSheetId="59" hidden="1">'[24]Employment Data Sectors (wages)'!$W$14:$W$25</definedName>
    <definedName name="_26__123Graph_CCHART_8" localSheetId="60" hidden="1">'[24]Employment Data Sectors (wages)'!$W$14:$W$25</definedName>
    <definedName name="_26__123Graph_CCHART_8" localSheetId="61" hidden="1">'[24]Employment Data Sectors (wages)'!$W$14:$W$25</definedName>
    <definedName name="_26__123Graph_CCHART_8" localSheetId="62" hidden="1">'[24]Employment Data Sectors (wages)'!$W$14:$W$25</definedName>
    <definedName name="_26__123Graph_CCHART_8" localSheetId="63" hidden="1">'[24]Employment Data Sectors (wages)'!$W$14:$W$25</definedName>
    <definedName name="_26__123Graph_CCHART_8" localSheetId="70" hidden="1">'[24]Employment Data Sectors (wages)'!$W$14:$W$25</definedName>
    <definedName name="_26__123Graph_CCHART_8" localSheetId="77" hidden="1">'[24]Employment Data Sectors (wages)'!$W$14:$W$25</definedName>
    <definedName name="_26__123Graph_CCHART_8" localSheetId="78" hidden="1">'[24]Employment Data Sectors (wages)'!$W$14:$W$25</definedName>
    <definedName name="_26__123Graph_CCHART_8" localSheetId="79" hidden="1">'[24]Employment Data Sectors (wages)'!$W$14:$W$25</definedName>
    <definedName name="_26__123Graph_CCHART_8" localSheetId="80" hidden="1">'[24]Employment Data Sectors (wages)'!$W$14:$W$25</definedName>
    <definedName name="_26__123Graph_CCHART_8" localSheetId="6" hidden="1">'[24]Employment Data Sectors (wages)'!$W$14:$W$25</definedName>
    <definedName name="_26__123Graph_CCHART_8" localSheetId="7" hidden="1">'[24]Employment Data Sectors (wages)'!$W$14:$W$25</definedName>
    <definedName name="_26__123Graph_CCHART_8" localSheetId="17" hidden="1">'[24]Employment Data Sectors (wages)'!$W$14:$W$25</definedName>
    <definedName name="_26__123Graph_CCHART_8" localSheetId="18" hidden="1">'[24]Employment Data Sectors (wages)'!$W$14:$W$25</definedName>
    <definedName name="_26__123Graph_CCHART_8" localSheetId="19" hidden="1">'[24]Employment Data Sectors (wages)'!$W$14:$W$25</definedName>
    <definedName name="_26__123Graph_CCHART_8" localSheetId="22" hidden="1">'[24]Employment Data Sectors (wages)'!$W$14:$W$25</definedName>
    <definedName name="_26__123Graph_CCHART_8" localSheetId="36" hidden="1">'[24]Employment Data Sectors (wages)'!$W$14:$W$25</definedName>
    <definedName name="_26__123Graph_CCHART_8" hidden="1">'[26]Employment Data Sectors (wages)'!$W$14:$W$25</definedName>
    <definedName name="_26__123Graph_DCHART_7" localSheetId="52" hidden="1">'[27]Employment Data Sectors (wages)'!$Y$26:$Y$37</definedName>
    <definedName name="_26__123Graph_DCHART_7" localSheetId="55" hidden="1">'[27]Employment Data Sectors (wages)'!$Y$26:$Y$37</definedName>
    <definedName name="_26__123Graph_DCHART_7" localSheetId="70" hidden="1">'[27]Employment Data Sectors (wages)'!$Y$26:$Y$37</definedName>
    <definedName name="_26__123Graph_DCHART_7" localSheetId="22" hidden="1">'[27]Employment Data Sectors (wages)'!$Y$26:$Y$37</definedName>
    <definedName name="_26__123Graph_DCHART_7" localSheetId="36" hidden="1">'[27]Employment Data Sectors (wages)'!$Y$26:$Y$37</definedName>
    <definedName name="_26__123Graph_DCHART_7" hidden="1">'[28]Employment Data Sectors (wages)'!$Y$26:$Y$37</definedName>
    <definedName name="_27__123Graph_ACHART_7" localSheetId="55" hidden="1">'[22]Employment Data Sectors (wages)'!$Y$8175:$Y$8186</definedName>
    <definedName name="_27__123Graph_ACHART_7" hidden="1">'[32]Employment Data Sectors (wages)'!$Y$8175:$Y$8186</definedName>
    <definedName name="_27__123Graph_DCHART_7" localSheetId="52" hidden="1">'[24]Employment Data Sectors (wages)'!$Y$26:$Y$37</definedName>
    <definedName name="_27__123Graph_DCHART_7" localSheetId="55" hidden="1">'[25]Employment Data Sectors (wages)'!$Y$26:$Y$37</definedName>
    <definedName name="_27__123Graph_DCHART_7" localSheetId="56" hidden="1">'[24]Employment Data Sectors (wages)'!$Y$26:$Y$37</definedName>
    <definedName name="_27__123Graph_DCHART_7" localSheetId="57" hidden="1">'[24]Employment Data Sectors (wages)'!$Y$26:$Y$37</definedName>
    <definedName name="_27__123Graph_DCHART_7" localSheetId="58" hidden="1">'[24]Employment Data Sectors (wages)'!$Y$26:$Y$37</definedName>
    <definedName name="_27__123Graph_DCHART_7" localSheetId="59" hidden="1">'[24]Employment Data Sectors (wages)'!$Y$26:$Y$37</definedName>
    <definedName name="_27__123Graph_DCHART_7" localSheetId="60" hidden="1">'[24]Employment Data Sectors (wages)'!$Y$26:$Y$37</definedName>
    <definedName name="_27__123Graph_DCHART_7" localSheetId="61" hidden="1">'[24]Employment Data Sectors (wages)'!$Y$26:$Y$37</definedName>
    <definedName name="_27__123Graph_DCHART_7" localSheetId="62" hidden="1">'[24]Employment Data Sectors (wages)'!$Y$26:$Y$37</definedName>
    <definedName name="_27__123Graph_DCHART_7" localSheetId="63" hidden="1">'[24]Employment Data Sectors (wages)'!$Y$26:$Y$37</definedName>
    <definedName name="_27__123Graph_DCHART_7" localSheetId="70" hidden="1">'[24]Employment Data Sectors (wages)'!$Y$26:$Y$37</definedName>
    <definedName name="_27__123Graph_DCHART_7" localSheetId="77" hidden="1">'[24]Employment Data Sectors (wages)'!$Y$26:$Y$37</definedName>
    <definedName name="_27__123Graph_DCHART_7" localSheetId="78" hidden="1">'[24]Employment Data Sectors (wages)'!$Y$26:$Y$37</definedName>
    <definedName name="_27__123Graph_DCHART_7" localSheetId="79" hidden="1">'[24]Employment Data Sectors (wages)'!$Y$26:$Y$37</definedName>
    <definedName name="_27__123Graph_DCHART_7" localSheetId="80" hidden="1">'[24]Employment Data Sectors (wages)'!$Y$26:$Y$37</definedName>
    <definedName name="_27__123Graph_DCHART_7" localSheetId="6" hidden="1">'[24]Employment Data Sectors (wages)'!$Y$26:$Y$37</definedName>
    <definedName name="_27__123Graph_DCHART_7" localSheetId="7" hidden="1">'[24]Employment Data Sectors (wages)'!$Y$26:$Y$37</definedName>
    <definedName name="_27__123Graph_DCHART_7" localSheetId="17" hidden="1">'[24]Employment Data Sectors (wages)'!$Y$26:$Y$37</definedName>
    <definedName name="_27__123Graph_DCHART_7" localSheetId="18" hidden="1">'[24]Employment Data Sectors (wages)'!$Y$26:$Y$37</definedName>
    <definedName name="_27__123Graph_DCHART_7" localSheetId="19" hidden="1">'[24]Employment Data Sectors (wages)'!$Y$26:$Y$37</definedName>
    <definedName name="_27__123Graph_DCHART_7" localSheetId="22" hidden="1">'[24]Employment Data Sectors (wages)'!$Y$26:$Y$37</definedName>
    <definedName name="_27__123Graph_DCHART_7" localSheetId="36" hidden="1">'[24]Employment Data Sectors (wages)'!$Y$26:$Y$37</definedName>
    <definedName name="_27__123Graph_DCHART_7" hidden="1">'[26]Employment Data Sectors (wages)'!$Y$26:$Y$37</definedName>
    <definedName name="_27__123Graph_DCHART_8" localSheetId="52" hidden="1">'[27]Employment Data Sectors (wages)'!$W$26:$W$37</definedName>
    <definedName name="_27__123Graph_DCHART_8" localSheetId="55" hidden="1">'[27]Employment Data Sectors (wages)'!$W$26:$W$37</definedName>
    <definedName name="_27__123Graph_DCHART_8" localSheetId="70" hidden="1">'[27]Employment Data Sectors (wages)'!$W$26:$W$37</definedName>
    <definedName name="_27__123Graph_DCHART_8" localSheetId="22" hidden="1">'[27]Employment Data Sectors (wages)'!$W$26:$W$37</definedName>
    <definedName name="_27__123Graph_DCHART_8" localSheetId="36" hidden="1">'[27]Employment Data Sectors (wages)'!$W$26:$W$37</definedName>
    <definedName name="_27__123Graph_DCHART_8" hidden="1">'[28]Employment Data Sectors (wages)'!$W$26:$W$37</definedName>
    <definedName name="_28__123Graph_ACHART_4" localSheetId="55" hidden="1">'[22]Employment Data Sectors (wages)'!$A$12:$A$23</definedName>
    <definedName name="_28__123Graph_ACHART_4" hidden="1">'[30]Employment Data Sectors (wages)'!$A$12:$A$23</definedName>
    <definedName name="_28__123Graph_ACHART_7" hidden="1">'[22]Employment Data Sectors (wages)'!$Y$8175:$Y$8186</definedName>
    <definedName name="_28__123Graph_BCHART_3" hidden="1">'[23]Employment Data Sectors (wages)'!$B$11:$B$8185</definedName>
    <definedName name="_28__123Graph_BIBA_IBRD" localSheetId="57" hidden="1">[21]WB!#REF!</definedName>
    <definedName name="_28__123Graph_BIBA_IBRD" localSheetId="58" hidden="1">[21]WB!#REF!</definedName>
    <definedName name="_28__123Graph_BIBA_IBRD" localSheetId="62" hidden="1">[21]WB!#REF!</definedName>
    <definedName name="_28__123Graph_BIBA_IBRD" localSheetId="77" hidden="1">[21]WB!#REF!</definedName>
    <definedName name="_28__123Graph_BIBA_IBRD" localSheetId="78" hidden="1">[21]WB!#REF!</definedName>
    <definedName name="_28__123Graph_BIBA_IBRD" localSheetId="79" hidden="1">[21]WB!#REF!</definedName>
    <definedName name="_28__123Graph_BIBA_IBRD" localSheetId="80" hidden="1">[21]WB!#REF!</definedName>
    <definedName name="_28__123Graph_BIBA_IBRD" localSheetId="81" hidden="1">[21]WB!#REF!</definedName>
    <definedName name="_28__123Graph_BIBA_IBRD" localSheetId="24" hidden="1">[21]WB!#REF!</definedName>
    <definedName name="_28__123Graph_BIBA_IBRD" localSheetId="25" hidden="1">[21]WB!#REF!</definedName>
    <definedName name="_28__123Graph_BIBA_IBRD" localSheetId="28" hidden="1">[21]WB!#REF!</definedName>
    <definedName name="_28__123Graph_BIBA_IBRD" localSheetId="30" hidden="1">[21]WB!#REF!</definedName>
    <definedName name="_28__123Graph_BIBA_IBRD" localSheetId="44" hidden="1">[21]WB!#REF!</definedName>
    <definedName name="_28__123Graph_BIBA_IBRD" hidden="1">[21]WB!#REF!</definedName>
    <definedName name="_28__123Graph_DCHART_8" localSheetId="52" hidden="1">'[24]Employment Data Sectors (wages)'!$W$26:$W$37</definedName>
    <definedName name="_28__123Graph_DCHART_8" localSheetId="55" hidden="1">'[25]Employment Data Sectors (wages)'!$W$26:$W$37</definedName>
    <definedName name="_28__123Graph_DCHART_8" localSheetId="56" hidden="1">'[24]Employment Data Sectors (wages)'!$W$26:$W$37</definedName>
    <definedName name="_28__123Graph_DCHART_8" localSheetId="57" hidden="1">'[24]Employment Data Sectors (wages)'!$W$26:$W$37</definedName>
    <definedName name="_28__123Graph_DCHART_8" localSheetId="58" hidden="1">'[24]Employment Data Sectors (wages)'!$W$26:$W$37</definedName>
    <definedName name="_28__123Graph_DCHART_8" localSheetId="59" hidden="1">'[24]Employment Data Sectors (wages)'!$W$26:$W$37</definedName>
    <definedName name="_28__123Graph_DCHART_8" localSheetId="60" hidden="1">'[24]Employment Data Sectors (wages)'!$W$26:$W$37</definedName>
    <definedName name="_28__123Graph_DCHART_8" localSheetId="61" hidden="1">'[24]Employment Data Sectors (wages)'!$W$26:$W$37</definedName>
    <definedName name="_28__123Graph_DCHART_8" localSheetId="62" hidden="1">'[24]Employment Data Sectors (wages)'!$W$26:$W$37</definedName>
    <definedName name="_28__123Graph_DCHART_8" localSheetId="63" hidden="1">'[24]Employment Data Sectors (wages)'!$W$26:$W$37</definedName>
    <definedName name="_28__123Graph_DCHART_8" localSheetId="70" hidden="1">'[24]Employment Data Sectors (wages)'!$W$26:$W$37</definedName>
    <definedName name="_28__123Graph_DCHART_8" localSheetId="77" hidden="1">'[24]Employment Data Sectors (wages)'!$W$26:$W$37</definedName>
    <definedName name="_28__123Graph_DCHART_8" localSheetId="78" hidden="1">'[24]Employment Data Sectors (wages)'!$W$26:$W$37</definedName>
    <definedName name="_28__123Graph_DCHART_8" localSheetId="79" hidden="1">'[24]Employment Data Sectors (wages)'!$W$26:$W$37</definedName>
    <definedName name="_28__123Graph_DCHART_8" localSheetId="80" hidden="1">'[24]Employment Data Sectors (wages)'!$W$26:$W$37</definedName>
    <definedName name="_28__123Graph_DCHART_8" localSheetId="6" hidden="1">'[24]Employment Data Sectors (wages)'!$W$26:$W$37</definedName>
    <definedName name="_28__123Graph_DCHART_8" localSheetId="7" hidden="1">'[24]Employment Data Sectors (wages)'!$W$26:$W$37</definedName>
    <definedName name="_28__123Graph_DCHART_8" localSheetId="17" hidden="1">'[24]Employment Data Sectors (wages)'!$W$26:$W$37</definedName>
    <definedName name="_28__123Graph_DCHART_8" localSheetId="18" hidden="1">'[24]Employment Data Sectors (wages)'!$W$26:$W$37</definedName>
    <definedName name="_28__123Graph_DCHART_8" localSheetId="19" hidden="1">'[24]Employment Data Sectors (wages)'!$W$26:$W$37</definedName>
    <definedName name="_28__123Graph_DCHART_8" localSheetId="22" hidden="1">'[24]Employment Data Sectors (wages)'!$W$26:$W$37</definedName>
    <definedName name="_28__123Graph_DCHART_8" localSheetId="36" hidden="1">'[24]Employment Data Sectors (wages)'!$W$26:$W$37</definedName>
    <definedName name="_28__123Graph_DCHART_8" hidden="1">'[26]Employment Data Sectors (wages)'!$W$26:$W$37</definedName>
    <definedName name="_28__123Graph_ECHART_7" localSheetId="52" hidden="1">'[27]Employment Data Sectors (wages)'!$Y$38:$Y$49</definedName>
    <definedName name="_28__123Graph_ECHART_7" localSheetId="55" hidden="1">'[27]Employment Data Sectors (wages)'!$Y$38:$Y$49</definedName>
    <definedName name="_28__123Graph_ECHART_7" localSheetId="70" hidden="1">'[27]Employment Data Sectors (wages)'!$Y$38:$Y$49</definedName>
    <definedName name="_28__123Graph_ECHART_7" localSheetId="22" hidden="1">'[27]Employment Data Sectors (wages)'!$Y$38:$Y$49</definedName>
    <definedName name="_28__123Graph_ECHART_7" localSheetId="36" hidden="1">'[27]Employment Data Sectors (wages)'!$Y$38:$Y$49</definedName>
    <definedName name="_28__123Graph_ECHART_7" hidden="1">'[28]Employment Data Sectors (wages)'!$Y$38:$Y$49</definedName>
    <definedName name="_29__123Graph_BNDA_OIN" localSheetId="57" hidden="1">#REF!</definedName>
    <definedName name="_29__123Graph_BNDA_OIN" localSheetId="58" hidden="1">#REF!</definedName>
    <definedName name="_29__123Graph_BNDA_OIN" localSheetId="62" hidden="1">#REF!</definedName>
    <definedName name="_29__123Graph_BNDA_OIN" localSheetId="77" hidden="1">#REF!</definedName>
    <definedName name="_29__123Graph_BNDA_OIN" localSheetId="78" hidden="1">#REF!</definedName>
    <definedName name="_29__123Graph_BNDA_OIN" localSheetId="79" hidden="1">#REF!</definedName>
    <definedName name="_29__123Graph_BNDA_OIN" localSheetId="80" hidden="1">#REF!</definedName>
    <definedName name="_29__123Graph_BNDA_OIN" localSheetId="81" hidden="1">#REF!</definedName>
    <definedName name="_29__123Graph_BNDA_OIN" localSheetId="24" hidden="1">#REF!</definedName>
    <definedName name="_29__123Graph_BNDA_OIN" localSheetId="25" hidden="1">#REF!</definedName>
    <definedName name="_29__123Graph_BNDA_OIN" localSheetId="28" hidden="1">#REF!</definedName>
    <definedName name="_29__123Graph_BNDA_OIN" localSheetId="30" hidden="1">#REF!</definedName>
    <definedName name="_29__123Graph_BNDA_OIN" localSheetId="44" hidden="1">#REF!</definedName>
    <definedName name="_29__123Graph_BNDA_OIN" hidden="1">#REF!</definedName>
    <definedName name="_29__123Graph_ECHART_7" localSheetId="52" hidden="1">'[24]Employment Data Sectors (wages)'!$Y$38:$Y$49</definedName>
    <definedName name="_29__123Graph_ECHART_7" localSheetId="55" hidden="1">'[25]Employment Data Sectors (wages)'!$Y$38:$Y$49</definedName>
    <definedName name="_29__123Graph_ECHART_7" localSheetId="56" hidden="1">'[24]Employment Data Sectors (wages)'!$Y$38:$Y$49</definedName>
    <definedName name="_29__123Graph_ECHART_7" localSheetId="57" hidden="1">'[24]Employment Data Sectors (wages)'!$Y$38:$Y$49</definedName>
    <definedName name="_29__123Graph_ECHART_7" localSheetId="58" hidden="1">'[24]Employment Data Sectors (wages)'!$Y$38:$Y$49</definedName>
    <definedName name="_29__123Graph_ECHART_7" localSheetId="59" hidden="1">'[24]Employment Data Sectors (wages)'!$Y$38:$Y$49</definedName>
    <definedName name="_29__123Graph_ECHART_7" localSheetId="60" hidden="1">'[24]Employment Data Sectors (wages)'!$Y$38:$Y$49</definedName>
    <definedName name="_29__123Graph_ECHART_7" localSheetId="61" hidden="1">'[24]Employment Data Sectors (wages)'!$Y$38:$Y$49</definedName>
    <definedName name="_29__123Graph_ECHART_7" localSheetId="62" hidden="1">'[24]Employment Data Sectors (wages)'!$Y$38:$Y$49</definedName>
    <definedName name="_29__123Graph_ECHART_7" localSheetId="63" hidden="1">'[24]Employment Data Sectors (wages)'!$Y$38:$Y$49</definedName>
    <definedName name="_29__123Graph_ECHART_7" localSheetId="70" hidden="1">'[24]Employment Data Sectors (wages)'!$Y$38:$Y$49</definedName>
    <definedName name="_29__123Graph_ECHART_7" localSheetId="77" hidden="1">'[24]Employment Data Sectors (wages)'!$Y$38:$Y$49</definedName>
    <definedName name="_29__123Graph_ECHART_7" localSheetId="78" hidden="1">'[24]Employment Data Sectors (wages)'!$Y$38:$Y$49</definedName>
    <definedName name="_29__123Graph_ECHART_7" localSheetId="79" hidden="1">'[24]Employment Data Sectors (wages)'!$Y$38:$Y$49</definedName>
    <definedName name="_29__123Graph_ECHART_7" localSheetId="80" hidden="1">'[24]Employment Data Sectors (wages)'!$Y$38:$Y$49</definedName>
    <definedName name="_29__123Graph_ECHART_7" localSheetId="6" hidden="1">'[24]Employment Data Sectors (wages)'!$Y$38:$Y$49</definedName>
    <definedName name="_29__123Graph_ECHART_7" localSheetId="7" hidden="1">'[24]Employment Data Sectors (wages)'!$Y$38:$Y$49</definedName>
    <definedName name="_29__123Graph_ECHART_7" localSheetId="17" hidden="1">'[24]Employment Data Sectors (wages)'!$Y$38:$Y$49</definedName>
    <definedName name="_29__123Graph_ECHART_7" localSheetId="18" hidden="1">'[24]Employment Data Sectors (wages)'!$Y$38:$Y$49</definedName>
    <definedName name="_29__123Graph_ECHART_7" localSheetId="19" hidden="1">'[24]Employment Data Sectors (wages)'!$Y$38:$Y$49</definedName>
    <definedName name="_29__123Graph_ECHART_7" localSheetId="22" hidden="1">'[24]Employment Data Sectors (wages)'!$Y$38:$Y$49</definedName>
    <definedName name="_29__123Graph_ECHART_7" localSheetId="36" hidden="1">'[24]Employment Data Sectors (wages)'!$Y$38:$Y$49</definedName>
    <definedName name="_29__123Graph_ECHART_7" hidden="1">'[26]Employment Data Sectors (wages)'!$Y$38:$Y$49</definedName>
    <definedName name="_29__123Graph_ECHART_8" localSheetId="52" hidden="1">'[27]Employment Data Sectors (wages)'!$H$86:$H$99</definedName>
    <definedName name="_29__123Graph_ECHART_8" localSheetId="55" hidden="1">'[27]Employment Data Sectors (wages)'!$H$86:$H$99</definedName>
    <definedName name="_29__123Graph_ECHART_8" localSheetId="70" hidden="1">'[27]Employment Data Sectors (wages)'!$H$86:$H$99</definedName>
    <definedName name="_29__123Graph_ECHART_8" localSheetId="22" hidden="1">'[27]Employment Data Sectors (wages)'!$H$86:$H$99</definedName>
    <definedName name="_29__123Graph_ECHART_8" localSheetId="36" hidden="1">'[27]Employment Data Sectors (wages)'!$H$86:$H$99</definedName>
    <definedName name="_29__123Graph_ECHART_8" hidden="1">'[28]Employment Data Sectors (wages)'!$H$86:$H$99</definedName>
    <definedName name="_2Macros_Import_.qbop" localSheetId="76">[35]!'[Macros Import].qbop'</definedName>
    <definedName name="_2Macros_Import_.qbop" localSheetId="22">[36]!'[Macros Import].qbop'</definedName>
    <definedName name="_2Macros_Import_.qbop" localSheetId="24">[36]!'[Macros Import].qbop'</definedName>
    <definedName name="_2Macros_Import_.qbop" localSheetId="25">[36]!'[Macros Import].qbop'</definedName>
    <definedName name="_2Macros_Import_.qbop" localSheetId="28">[36]!'[Macros Import].qbop'</definedName>
    <definedName name="_2Macros_Import_.qbop" localSheetId="30">[36]!'[Macros Import].qbop'</definedName>
    <definedName name="_2Macros_Import_.qbop" localSheetId="44">[36]!'[Macros Import].qbop'</definedName>
    <definedName name="_2Macros_Import_.qbop">[36]!'[Macros Import].qbop'</definedName>
    <definedName name="_3__123Graph_ACHART_1" localSheetId="52" hidden="1">'[24]Employment Data Sectors (wages)'!$A$8173:$A$8184</definedName>
    <definedName name="_3__123Graph_ACHART_1" localSheetId="55" hidden="1">'[25]Employment Data Sectors (wages)'!$A$8173:$A$8184</definedName>
    <definedName name="_3__123Graph_ACHART_1" localSheetId="56" hidden="1">'[24]Employment Data Sectors (wages)'!$A$8173:$A$8184</definedName>
    <definedName name="_3__123Graph_ACHART_1" localSheetId="57" hidden="1">'[24]Employment Data Sectors (wages)'!$A$8173:$A$8184</definedName>
    <definedName name="_3__123Graph_ACHART_1" localSheetId="58" hidden="1">'[24]Employment Data Sectors (wages)'!$A$8173:$A$8184</definedName>
    <definedName name="_3__123Graph_ACHART_1" localSheetId="59" hidden="1">'[24]Employment Data Sectors (wages)'!$A$8173:$A$8184</definedName>
    <definedName name="_3__123Graph_ACHART_1" localSheetId="60" hidden="1">'[24]Employment Data Sectors (wages)'!$A$8173:$A$8184</definedName>
    <definedName name="_3__123Graph_ACHART_1" localSheetId="61" hidden="1">'[24]Employment Data Sectors (wages)'!$A$8173:$A$8184</definedName>
    <definedName name="_3__123Graph_ACHART_1" localSheetId="62" hidden="1">'[24]Employment Data Sectors (wages)'!$A$8173:$A$8184</definedName>
    <definedName name="_3__123Graph_ACHART_1" localSheetId="63" hidden="1">'[24]Employment Data Sectors (wages)'!$A$8173:$A$8184</definedName>
    <definedName name="_3__123Graph_ACHART_1" localSheetId="70" hidden="1">'[24]Employment Data Sectors (wages)'!$A$8173:$A$8184</definedName>
    <definedName name="_3__123Graph_ACHART_1" localSheetId="77" hidden="1">'[24]Employment Data Sectors (wages)'!$A$8173:$A$8184</definedName>
    <definedName name="_3__123Graph_ACHART_1" localSheetId="78" hidden="1">'[24]Employment Data Sectors (wages)'!$A$8173:$A$8184</definedName>
    <definedName name="_3__123Graph_ACHART_1" localSheetId="79" hidden="1">'[24]Employment Data Sectors (wages)'!$A$8173:$A$8184</definedName>
    <definedName name="_3__123Graph_ACHART_1" localSheetId="80" hidden="1">'[24]Employment Data Sectors (wages)'!$A$8173:$A$8184</definedName>
    <definedName name="_3__123Graph_ACHART_1" localSheetId="6" hidden="1">'[24]Employment Data Sectors (wages)'!$A$8173:$A$8184</definedName>
    <definedName name="_3__123Graph_ACHART_1" localSheetId="7" hidden="1">'[24]Employment Data Sectors (wages)'!$A$8173:$A$8184</definedName>
    <definedName name="_3__123Graph_ACHART_1" localSheetId="17" hidden="1">'[24]Employment Data Sectors (wages)'!$A$8173:$A$8184</definedName>
    <definedName name="_3__123Graph_ACHART_1" localSheetId="18" hidden="1">'[24]Employment Data Sectors (wages)'!$A$8173:$A$8184</definedName>
    <definedName name="_3__123Graph_ACHART_1" localSheetId="19" hidden="1">'[24]Employment Data Sectors (wages)'!$A$8173:$A$8184</definedName>
    <definedName name="_3__123Graph_ACHART_1" localSheetId="22" hidden="1">'[24]Employment Data Sectors (wages)'!$A$8173:$A$8184</definedName>
    <definedName name="_3__123Graph_ACHART_1" localSheetId="36" hidden="1">'[24]Employment Data Sectors (wages)'!$A$8173:$A$8184</definedName>
    <definedName name="_3__123Graph_ACHART_1" hidden="1">'[26]Employment Data Sectors (wages)'!$A$8173:$A$8184</definedName>
    <definedName name="_3__123Graph_ACHART_2" localSheetId="52" hidden="1">'[27]Employment Data Sectors (wages)'!$A$8173:$A$8184</definedName>
    <definedName name="_3__123Graph_ACHART_2" localSheetId="55" hidden="1">'[27]Employment Data Sectors (wages)'!$A$8173:$A$8184</definedName>
    <definedName name="_3__123Graph_ACHART_2" localSheetId="70" hidden="1">'[27]Employment Data Sectors (wages)'!$A$8173:$A$8184</definedName>
    <definedName name="_3__123Graph_ACHART_2" localSheetId="22" hidden="1">'[27]Employment Data Sectors (wages)'!$A$8173:$A$8184</definedName>
    <definedName name="_3__123Graph_ACHART_2" localSheetId="36" hidden="1">'[27]Employment Data Sectors (wages)'!$A$8173:$A$8184</definedName>
    <definedName name="_3__123Graph_ACHART_2" hidden="1">'[28]Employment Data Sectors (wages)'!$A$8173:$A$8184</definedName>
    <definedName name="_30__123Graph_ACHART_2" localSheetId="55" hidden="1">'[22]Employment Data Sectors (wages)'!$A$8173:$A$8184</definedName>
    <definedName name="_30__123Graph_ACHART_2" localSheetId="70" hidden="1">'[22]Employment Data Sectors (wages)'!$A$8173:$A$8184</definedName>
    <definedName name="_30__123Graph_ACHART_2" localSheetId="36" hidden="1">'[22]Employment Data Sectors (wages)'!$A$8173:$A$8184</definedName>
    <definedName name="_30__123Graph_ACHART_2" hidden="1">'[29]Employment Data Sectors (wages)'!$A$8173:$A$8184</definedName>
    <definedName name="_30__123Graph_ACHART_8" localSheetId="55" hidden="1">'[22]Employment Data Sectors (wages)'!$W$8175:$W$8186</definedName>
    <definedName name="_30__123Graph_ACHART_8" hidden="1">'[32]Employment Data Sectors (wages)'!$W$8175:$W$8186</definedName>
    <definedName name="_30__123Graph_BCHART_4" hidden="1">'[23]Employment Data Sectors (wages)'!$B$12:$B$23</definedName>
    <definedName name="_30__123Graph_BR_BMONEY" localSheetId="57" hidden="1">#REF!</definedName>
    <definedName name="_30__123Graph_BR_BMONEY" localSheetId="58" hidden="1">#REF!</definedName>
    <definedName name="_30__123Graph_BR_BMONEY" localSheetId="62" hidden="1">#REF!</definedName>
    <definedName name="_30__123Graph_BR_BMONEY" localSheetId="77" hidden="1">#REF!</definedName>
    <definedName name="_30__123Graph_BR_BMONEY" localSheetId="78" hidden="1">#REF!</definedName>
    <definedName name="_30__123Graph_BR_BMONEY" localSheetId="79" hidden="1">#REF!</definedName>
    <definedName name="_30__123Graph_BR_BMONEY" localSheetId="80" hidden="1">#REF!</definedName>
    <definedName name="_30__123Graph_BR_BMONEY" localSheetId="81" hidden="1">#REF!</definedName>
    <definedName name="_30__123Graph_BR_BMONEY" localSheetId="24" hidden="1">#REF!</definedName>
    <definedName name="_30__123Graph_BR_BMONEY" localSheetId="25" hidden="1">#REF!</definedName>
    <definedName name="_30__123Graph_BR_BMONEY" localSheetId="28" hidden="1">#REF!</definedName>
    <definedName name="_30__123Graph_BR_BMONEY" localSheetId="30" hidden="1">#REF!</definedName>
    <definedName name="_30__123Graph_BR_BMONEY" localSheetId="44" hidden="1">#REF!</definedName>
    <definedName name="_30__123Graph_BR_BMONEY" hidden="1">#REF!</definedName>
    <definedName name="_30__123Graph_ECHART_8" localSheetId="52" hidden="1">'[24]Employment Data Sectors (wages)'!$H$86:$H$99</definedName>
    <definedName name="_30__123Graph_ECHART_8" localSheetId="55" hidden="1">'[25]Employment Data Sectors (wages)'!$H$86:$H$99</definedName>
    <definedName name="_30__123Graph_ECHART_8" localSheetId="56" hidden="1">'[24]Employment Data Sectors (wages)'!$H$86:$H$99</definedName>
    <definedName name="_30__123Graph_ECHART_8" localSheetId="57" hidden="1">'[24]Employment Data Sectors (wages)'!$H$86:$H$99</definedName>
    <definedName name="_30__123Graph_ECHART_8" localSheetId="58" hidden="1">'[24]Employment Data Sectors (wages)'!$H$86:$H$99</definedName>
    <definedName name="_30__123Graph_ECHART_8" localSheetId="59" hidden="1">'[24]Employment Data Sectors (wages)'!$H$86:$H$99</definedName>
    <definedName name="_30__123Graph_ECHART_8" localSheetId="60" hidden="1">'[24]Employment Data Sectors (wages)'!$H$86:$H$99</definedName>
    <definedName name="_30__123Graph_ECHART_8" localSheetId="61" hidden="1">'[24]Employment Data Sectors (wages)'!$H$86:$H$99</definedName>
    <definedName name="_30__123Graph_ECHART_8" localSheetId="62" hidden="1">'[24]Employment Data Sectors (wages)'!$H$86:$H$99</definedName>
    <definedName name="_30__123Graph_ECHART_8" localSheetId="63" hidden="1">'[24]Employment Data Sectors (wages)'!$H$86:$H$99</definedName>
    <definedName name="_30__123Graph_ECHART_8" localSheetId="70" hidden="1">'[24]Employment Data Sectors (wages)'!$H$86:$H$99</definedName>
    <definedName name="_30__123Graph_ECHART_8" localSheetId="77" hidden="1">'[24]Employment Data Sectors (wages)'!$H$86:$H$99</definedName>
    <definedName name="_30__123Graph_ECHART_8" localSheetId="78" hidden="1">'[24]Employment Data Sectors (wages)'!$H$86:$H$99</definedName>
    <definedName name="_30__123Graph_ECHART_8" localSheetId="79" hidden="1">'[24]Employment Data Sectors (wages)'!$H$86:$H$99</definedName>
    <definedName name="_30__123Graph_ECHART_8" localSheetId="80" hidden="1">'[24]Employment Data Sectors (wages)'!$H$86:$H$99</definedName>
    <definedName name="_30__123Graph_ECHART_8" localSheetId="6" hidden="1">'[24]Employment Data Sectors (wages)'!$H$86:$H$99</definedName>
    <definedName name="_30__123Graph_ECHART_8" localSheetId="7" hidden="1">'[24]Employment Data Sectors (wages)'!$H$86:$H$99</definedName>
    <definedName name="_30__123Graph_ECHART_8" localSheetId="17" hidden="1">'[24]Employment Data Sectors (wages)'!$H$86:$H$99</definedName>
    <definedName name="_30__123Graph_ECHART_8" localSheetId="18" hidden="1">'[24]Employment Data Sectors (wages)'!$H$86:$H$99</definedName>
    <definedName name="_30__123Graph_ECHART_8" localSheetId="19" hidden="1">'[24]Employment Data Sectors (wages)'!$H$86:$H$99</definedName>
    <definedName name="_30__123Graph_ECHART_8" localSheetId="22" hidden="1">'[24]Employment Data Sectors (wages)'!$H$86:$H$99</definedName>
    <definedName name="_30__123Graph_ECHART_8" localSheetId="36" hidden="1">'[24]Employment Data Sectors (wages)'!$H$86:$H$99</definedName>
    <definedName name="_30__123Graph_ECHART_8" hidden="1">'[26]Employment Data Sectors (wages)'!$H$86:$H$99</definedName>
    <definedName name="_30__123Graph_FCHART_8" localSheetId="52" hidden="1">'[27]Employment Data Sectors (wages)'!$H$6:$H$17</definedName>
    <definedName name="_30__123Graph_FCHART_8" localSheetId="55" hidden="1">'[27]Employment Data Sectors (wages)'!$H$6:$H$17</definedName>
    <definedName name="_30__123Graph_FCHART_8" localSheetId="70" hidden="1">'[27]Employment Data Sectors (wages)'!$H$6:$H$17</definedName>
    <definedName name="_30__123Graph_FCHART_8" localSheetId="22" hidden="1">'[27]Employment Data Sectors (wages)'!$H$6:$H$17</definedName>
    <definedName name="_30__123Graph_FCHART_8" localSheetId="36" hidden="1">'[27]Employment Data Sectors (wages)'!$H$6:$H$17</definedName>
    <definedName name="_30__123Graph_FCHART_8" hidden="1">'[28]Employment Data Sectors (wages)'!$H$6:$H$17</definedName>
    <definedName name="_31__123Graph_ACHART_8" hidden="1">'[22]Employment Data Sectors (wages)'!$W$8175:$W$8186</definedName>
    <definedName name="_31__123Graph_BSEIGNOR" localSheetId="57" hidden="1">[33]seignior!#REF!</definedName>
    <definedName name="_31__123Graph_BSEIGNOR" localSheetId="58" hidden="1">[33]seignior!#REF!</definedName>
    <definedName name="_31__123Graph_BSEIGNOR" localSheetId="62" hidden="1">[33]seignior!#REF!</definedName>
    <definedName name="_31__123Graph_BSEIGNOR" localSheetId="77" hidden="1">[33]seignior!#REF!</definedName>
    <definedName name="_31__123Graph_BSEIGNOR" localSheetId="78" hidden="1">[33]seignior!#REF!</definedName>
    <definedName name="_31__123Graph_BSEIGNOR" localSheetId="79" hidden="1">[33]seignior!#REF!</definedName>
    <definedName name="_31__123Graph_BSEIGNOR" localSheetId="80" hidden="1">[33]seignior!#REF!</definedName>
    <definedName name="_31__123Graph_BSEIGNOR" localSheetId="81" hidden="1">[33]seignior!#REF!</definedName>
    <definedName name="_31__123Graph_BSEIGNOR" localSheetId="24" hidden="1">[33]seignior!#REF!</definedName>
    <definedName name="_31__123Graph_BSEIGNOR" localSheetId="25" hidden="1">[33]seignior!#REF!</definedName>
    <definedName name="_31__123Graph_BSEIGNOR" localSheetId="28" hidden="1">[33]seignior!#REF!</definedName>
    <definedName name="_31__123Graph_BSEIGNOR" localSheetId="30" hidden="1">[33]seignior!#REF!</definedName>
    <definedName name="_31__123Graph_BSEIGNOR" localSheetId="44" hidden="1">[33]seignior!#REF!</definedName>
    <definedName name="_31__123Graph_BSEIGNOR" hidden="1">[33]seignior!#REF!</definedName>
    <definedName name="_31__123Graph_FCHART_8" localSheetId="52" hidden="1">'[24]Employment Data Sectors (wages)'!$H$6:$H$17</definedName>
    <definedName name="_31__123Graph_FCHART_8" localSheetId="55" hidden="1">'[25]Employment Data Sectors (wages)'!$H$6:$H$17</definedName>
    <definedName name="_31__123Graph_FCHART_8" localSheetId="56" hidden="1">'[24]Employment Data Sectors (wages)'!$H$6:$H$17</definedName>
    <definedName name="_31__123Graph_FCHART_8" localSheetId="57" hidden="1">'[24]Employment Data Sectors (wages)'!$H$6:$H$17</definedName>
    <definedName name="_31__123Graph_FCHART_8" localSheetId="58" hidden="1">'[24]Employment Data Sectors (wages)'!$H$6:$H$17</definedName>
    <definedName name="_31__123Graph_FCHART_8" localSheetId="59" hidden="1">'[24]Employment Data Sectors (wages)'!$H$6:$H$17</definedName>
    <definedName name="_31__123Graph_FCHART_8" localSheetId="60" hidden="1">'[24]Employment Data Sectors (wages)'!$H$6:$H$17</definedName>
    <definedName name="_31__123Graph_FCHART_8" localSheetId="61" hidden="1">'[24]Employment Data Sectors (wages)'!$H$6:$H$17</definedName>
    <definedName name="_31__123Graph_FCHART_8" localSheetId="62" hidden="1">'[24]Employment Data Sectors (wages)'!$H$6:$H$17</definedName>
    <definedName name="_31__123Graph_FCHART_8" localSheetId="63" hidden="1">'[24]Employment Data Sectors (wages)'!$H$6:$H$17</definedName>
    <definedName name="_31__123Graph_FCHART_8" localSheetId="70" hidden="1">'[24]Employment Data Sectors (wages)'!$H$6:$H$17</definedName>
    <definedName name="_31__123Graph_FCHART_8" localSheetId="77" hidden="1">'[24]Employment Data Sectors (wages)'!$H$6:$H$17</definedName>
    <definedName name="_31__123Graph_FCHART_8" localSheetId="78" hidden="1">'[24]Employment Data Sectors (wages)'!$H$6:$H$17</definedName>
    <definedName name="_31__123Graph_FCHART_8" localSheetId="79" hidden="1">'[24]Employment Data Sectors (wages)'!$H$6:$H$17</definedName>
    <definedName name="_31__123Graph_FCHART_8" localSheetId="80" hidden="1">'[24]Employment Data Sectors (wages)'!$H$6:$H$17</definedName>
    <definedName name="_31__123Graph_FCHART_8" localSheetId="6" hidden="1">'[24]Employment Data Sectors (wages)'!$H$6:$H$17</definedName>
    <definedName name="_31__123Graph_FCHART_8" localSheetId="7" hidden="1">'[24]Employment Data Sectors (wages)'!$H$6:$H$17</definedName>
    <definedName name="_31__123Graph_FCHART_8" localSheetId="17" hidden="1">'[24]Employment Data Sectors (wages)'!$H$6:$H$17</definedName>
    <definedName name="_31__123Graph_FCHART_8" localSheetId="18" hidden="1">'[24]Employment Data Sectors (wages)'!$H$6:$H$17</definedName>
    <definedName name="_31__123Graph_FCHART_8" localSheetId="19" hidden="1">'[24]Employment Data Sectors (wages)'!$H$6:$H$17</definedName>
    <definedName name="_31__123Graph_FCHART_8" localSheetId="22" hidden="1">'[24]Employment Data Sectors (wages)'!$H$6:$H$17</definedName>
    <definedName name="_31__123Graph_FCHART_8" localSheetId="36" hidden="1">'[24]Employment Data Sectors (wages)'!$H$6:$H$17</definedName>
    <definedName name="_31__123Graph_FCHART_8" hidden="1">'[26]Employment Data Sectors (wages)'!$H$6:$H$17</definedName>
    <definedName name="_32__123Graph_BCHART_5" hidden="1">'[23]Employment Data Sectors (wages)'!$B$24:$B$35</definedName>
    <definedName name="_32__123Graph_BWB_ADJ_PRJ" hidden="1">[1]WB!$Q$257:$AK$257</definedName>
    <definedName name="_33__123Graph_ACHART_5" localSheetId="55" hidden="1">'[22]Employment Data Sectors (wages)'!$A$24:$A$35</definedName>
    <definedName name="_33__123Graph_ACHART_5" hidden="1">'[30]Employment Data Sectors (wages)'!$A$24:$A$35</definedName>
    <definedName name="_33__123Graph_BCHART_1" localSheetId="55" hidden="1">'[22]Employment Data Sectors (wages)'!$B$8173:$B$8184</definedName>
    <definedName name="_33__123Graph_BCHART_1" hidden="1">'[32]Employment Data Sectors (wages)'!$B$8173:$B$8184</definedName>
    <definedName name="_33__123Graph_CMIMPMA_0" localSheetId="57" hidden="1">#REF!</definedName>
    <definedName name="_33__123Graph_CMIMPMA_0" localSheetId="58" hidden="1">#REF!</definedName>
    <definedName name="_33__123Graph_CMIMPMA_0" localSheetId="62" hidden="1">#REF!</definedName>
    <definedName name="_33__123Graph_CMIMPMA_0" localSheetId="77" hidden="1">#REF!</definedName>
    <definedName name="_33__123Graph_CMIMPMA_0" localSheetId="78" hidden="1">#REF!</definedName>
    <definedName name="_33__123Graph_CMIMPMA_0" localSheetId="79" hidden="1">#REF!</definedName>
    <definedName name="_33__123Graph_CMIMPMA_0" localSheetId="80" hidden="1">#REF!</definedName>
    <definedName name="_33__123Graph_CMIMPMA_0" localSheetId="81" hidden="1">#REF!</definedName>
    <definedName name="_33__123Graph_CMIMPMA_0" localSheetId="24" hidden="1">#REF!</definedName>
    <definedName name="_33__123Graph_CMIMPMA_0" localSheetId="25" hidden="1">#REF!</definedName>
    <definedName name="_33__123Graph_CMIMPMA_0" localSheetId="28" hidden="1">#REF!</definedName>
    <definedName name="_33__123Graph_CMIMPMA_0" localSheetId="30" hidden="1">#REF!</definedName>
    <definedName name="_33__123Graph_CMIMPMA_0" localSheetId="44" hidden="1">#REF!</definedName>
    <definedName name="_33__123Graph_CMIMPMA_0" hidden="1">#REF!</definedName>
    <definedName name="_34__123Graph_BCHART_1" hidden="1">'[22]Employment Data Sectors (wages)'!$B$8173:$B$8184</definedName>
    <definedName name="_34__123Graph_BCHART_6" hidden="1">'[23]Employment Data Sectors (wages)'!$AS$49:$AS$8103</definedName>
    <definedName name="_34__123Graph_DGROWTH_CPI" localSheetId="57" hidden="1">[31]Data!#REF!</definedName>
    <definedName name="_34__123Graph_DGROWTH_CPI" localSheetId="58" hidden="1">[31]Data!#REF!</definedName>
    <definedName name="_34__123Graph_DGROWTH_CPI" localSheetId="62" hidden="1">[31]Data!#REF!</definedName>
    <definedName name="_34__123Graph_DGROWTH_CPI" localSheetId="77" hidden="1">[31]Data!#REF!</definedName>
    <definedName name="_34__123Graph_DGROWTH_CPI" localSheetId="78" hidden="1">[31]Data!#REF!</definedName>
    <definedName name="_34__123Graph_DGROWTH_CPI" localSheetId="79" hidden="1">[31]Data!#REF!</definedName>
    <definedName name="_34__123Graph_DGROWTH_CPI" localSheetId="80" hidden="1">[31]Data!#REF!</definedName>
    <definedName name="_34__123Graph_DGROWTH_CPI" localSheetId="81" hidden="1">[31]Data!#REF!</definedName>
    <definedName name="_34__123Graph_DGROWTH_CPI" localSheetId="24" hidden="1">[31]Data!#REF!</definedName>
    <definedName name="_34__123Graph_DGROWTH_CPI" localSheetId="25" hidden="1">[31]Data!#REF!</definedName>
    <definedName name="_34__123Graph_DGROWTH_CPI" localSheetId="28" hidden="1">[31]Data!#REF!</definedName>
    <definedName name="_34__123Graph_DGROWTH_CPI" localSheetId="30" hidden="1">[31]Data!#REF!</definedName>
    <definedName name="_34__123Graph_DGROWTH_CPI" localSheetId="44" hidden="1">[31]Data!#REF!</definedName>
    <definedName name="_34__123Graph_DGROWTH_CPI" hidden="1">[31]Data!#REF!</definedName>
    <definedName name="_35__123Graph_ACHART_3" localSheetId="55" hidden="1">'[22]Employment Data Sectors (wages)'!$A$11:$A$8185</definedName>
    <definedName name="_35__123Graph_ACHART_3" localSheetId="70" hidden="1">'[22]Employment Data Sectors (wages)'!$A$11:$A$8185</definedName>
    <definedName name="_35__123Graph_ACHART_3" localSheetId="36" hidden="1">'[22]Employment Data Sectors (wages)'!$A$11:$A$8185</definedName>
    <definedName name="_35__123Graph_ACHART_3" hidden="1">'[29]Employment Data Sectors (wages)'!$A$11:$A$8185</definedName>
    <definedName name="_35__123Graph_DMIMPMA_1" localSheetId="57" hidden="1">#REF!</definedName>
    <definedName name="_35__123Graph_DMIMPMA_1" localSheetId="58" hidden="1">#REF!</definedName>
    <definedName name="_35__123Graph_DMIMPMA_1" localSheetId="62" hidden="1">#REF!</definedName>
    <definedName name="_35__123Graph_DMIMPMA_1" localSheetId="77" hidden="1">#REF!</definedName>
    <definedName name="_35__123Graph_DMIMPMA_1" localSheetId="78" hidden="1">#REF!</definedName>
    <definedName name="_35__123Graph_DMIMPMA_1" localSheetId="79" hidden="1">#REF!</definedName>
    <definedName name="_35__123Graph_DMIMPMA_1" localSheetId="80" hidden="1">#REF!</definedName>
    <definedName name="_35__123Graph_DMIMPMA_1" localSheetId="81" hidden="1">#REF!</definedName>
    <definedName name="_35__123Graph_DMIMPMA_1" localSheetId="24" hidden="1">#REF!</definedName>
    <definedName name="_35__123Graph_DMIMPMA_1" localSheetId="25" hidden="1">#REF!</definedName>
    <definedName name="_35__123Graph_DMIMPMA_1" localSheetId="28" hidden="1">#REF!</definedName>
    <definedName name="_35__123Graph_DMIMPMA_1" localSheetId="30" hidden="1">#REF!</definedName>
    <definedName name="_35__123Graph_DMIMPMA_1" localSheetId="44" hidden="1">#REF!</definedName>
    <definedName name="_35__123Graph_DMIMPMA_1" hidden="1">#REF!</definedName>
    <definedName name="_36__123Graph_BCHART_2" localSheetId="55" hidden="1">'[22]Employment Data Sectors (wages)'!$B$8173:$B$8184</definedName>
    <definedName name="_36__123Graph_BCHART_2" hidden="1">'[32]Employment Data Sectors (wages)'!$B$8173:$B$8184</definedName>
    <definedName name="_36__123Graph_BCHART_7" hidden="1">'[23]Employment Data Sectors (wages)'!$Y$13:$Y$8187</definedName>
    <definedName name="_36__123Graph_EMIMPMA_0" localSheetId="57" hidden="1">#REF!</definedName>
    <definedName name="_36__123Graph_EMIMPMA_0" localSheetId="58" hidden="1">#REF!</definedName>
    <definedName name="_36__123Graph_EMIMPMA_0" localSheetId="62" hidden="1">#REF!</definedName>
    <definedName name="_36__123Graph_EMIMPMA_0" localSheetId="77" hidden="1">#REF!</definedName>
    <definedName name="_36__123Graph_EMIMPMA_0" localSheetId="78" hidden="1">#REF!</definedName>
    <definedName name="_36__123Graph_EMIMPMA_0" localSheetId="79" hidden="1">#REF!</definedName>
    <definedName name="_36__123Graph_EMIMPMA_0" localSheetId="80" hidden="1">#REF!</definedName>
    <definedName name="_36__123Graph_EMIMPMA_0" localSheetId="81" hidden="1">#REF!</definedName>
    <definedName name="_36__123Graph_EMIMPMA_0" localSheetId="24" hidden="1">#REF!</definedName>
    <definedName name="_36__123Graph_EMIMPMA_0" localSheetId="25" hidden="1">#REF!</definedName>
    <definedName name="_36__123Graph_EMIMPMA_0" localSheetId="28" hidden="1">#REF!</definedName>
    <definedName name="_36__123Graph_EMIMPMA_0" localSheetId="30" hidden="1">#REF!</definedName>
    <definedName name="_36__123Graph_EMIMPMA_0" localSheetId="44" hidden="1">#REF!</definedName>
    <definedName name="_36__123Graph_EMIMPMA_0" hidden="1">#REF!</definedName>
    <definedName name="_37__123Graph_BCHART_2" hidden="1">'[22]Employment Data Sectors (wages)'!$B$8173:$B$8184</definedName>
    <definedName name="_37__123Graph_EMIMPMA_1" localSheetId="57" hidden="1">#REF!</definedName>
    <definedName name="_37__123Graph_EMIMPMA_1" localSheetId="58" hidden="1">#REF!</definedName>
    <definedName name="_37__123Graph_EMIMPMA_1" localSheetId="62" hidden="1">#REF!</definedName>
    <definedName name="_37__123Graph_EMIMPMA_1" localSheetId="77" hidden="1">#REF!</definedName>
    <definedName name="_37__123Graph_EMIMPMA_1" localSheetId="78" hidden="1">#REF!</definedName>
    <definedName name="_37__123Graph_EMIMPMA_1" localSheetId="79" hidden="1">#REF!</definedName>
    <definedName name="_37__123Graph_EMIMPMA_1" localSheetId="80" hidden="1">#REF!</definedName>
    <definedName name="_37__123Graph_EMIMPMA_1" localSheetId="81" hidden="1">#REF!</definedName>
    <definedName name="_37__123Graph_EMIMPMA_1" localSheetId="24" hidden="1">#REF!</definedName>
    <definedName name="_37__123Graph_EMIMPMA_1" localSheetId="25" hidden="1">#REF!</definedName>
    <definedName name="_37__123Graph_EMIMPMA_1" localSheetId="28" hidden="1">#REF!</definedName>
    <definedName name="_37__123Graph_EMIMPMA_1" localSheetId="30" hidden="1">#REF!</definedName>
    <definedName name="_37__123Graph_EMIMPMA_1" localSheetId="44" hidden="1">#REF!</definedName>
    <definedName name="_37__123Graph_EMIMPMA_1" hidden="1">#REF!</definedName>
    <definedName name="_38__123Graph_ACHART_6" localSheetId="55" hidden="1">'[22]Employment Data Sectors (wages)'!$Y$49:$Y$8103</definedName>
    <definedName name="_38__123Graph_ACHART_6" hidden="1">'[30]Employment Data Sectors (wages)'!$Y$49:$Y$8103</definedName>
    <definedName name="_38__123Graph_BCHART_8" hidden="1">'[23]Employment Data Sectors (wages)'!$W$13:$W$8187</definedName>
    <definedName name="_38__123Graph_FMIMPMA_0" localSheetId="57" hidden="1">#REF!</definedName>
    <definedName name="_38__123Graph_FMIMPMA_0" localSheetId="58" hidden="1">#REF!</definedName>
    <definedName name="_38__123Graph_FMIMPMA_0" localSheetId="62" hidden="1">#REF!</definedName>
    <definedName name="_38__123Graph_FMIMPMA_0" localSheetId="77" hidden="1">#REF!</definedName>
    <definedName name="_38__123Graph_FMIMPMA_0" localSheetId="78" hidden="1">#REF!</definedName>
    <definedName name="_38__123Graph_FMIMPMA_0" localSheetId="79" hidden="1">#REF!</definedName>
    <definedName name="_38__123Graph_FMIMPMA_0" localSheetId="80" hidden="1">#REF!</definedName>
    <definedName name="_38__123Graph_FMIMPMA_0" localSheetId="81" hidden="1">#REF!</definedName>
    <definedName name="_38__123Graph_FMIMPMA_0" localSheetId="24" hidden="1">#REF!</definedName>
    <definedName name="_38__123Graph_FMIMPMA_0" localSheetId="25" hidden="1">#REF!</definedName>
    <definedName name="_38__123Graph_FMIMPMA_0" localSheetId="28" hidden="1">#REF!</definedName>
    <definedName name="_38__123Graph_FMIMPMA_0" localSheetId="30" hidden="1">#REF!</definedName>
    <definedName name="_38__123Graph_FMIMPMA_0" localSheetId="44" hidden="1">#REF!</definedName>
    <definedName name="_38__123Graph_FMIMPMA_0" hidden="1">#REF!</definedName>
    <definedName name="_39__123Graph_BCHART_3" localSheetId="55" hidden="1">'[22]Employment Data Sectors (wages)'!$B$11:$B$8185</definedName>
    <definedName name="_39__123Graph_BCHART_3" hidden="1">'[32]Employment Data Sectors (wages)'!$B$11:$B$8185</definedName>
    <definedName name="_39__123Graph_XCHART_2" hidden="1">[34]IPC1988!$A$176:$A$182</definedName>
    <definedName name="_4__123Graph_ACHART_2" localSheetId="52" hidden="1">'[24]Employment Data Sectors (wages)'!$A$8173:$A$8184</definedName>
    <definedName name="_4__123Graph_ACHART_2" localSheetId="55" hidden="1">'[25]Employment Data Sectors (wages)'!$A$8173:$A$8184</definedName>
    <definedName name="_4__123Graph_ACHART_2" localSheetId="56" hidden="1">'[24]Employment Data Sectors (wages)'!$A$8173:$A$8184</definedName>
    <definedName name="_4__123Graph_ACHART_2" localSheetId="57" hidden="1">'[24]Employment Data Sectors (wages)'!$A$8173:$A$8184</definedName>
    <definedName name="_4__123Graph_ACHART_2" localSheetId="58" hidden="1">'[24]Employment Data Sectors (wages)'!$A$8173:$A$8184</definedName>
    <definedName name="_4__123Graph_ACHART_2" localSheetId="59" hidden="1">'[24]Employment Data Sectors (wages)'!$A$8173:$A$8184</definedName>
    <definedName name="_4__123Graph_ACHART_2" localSheetId="60" hidden="1">'[24]Employment Data Sectors (wages)'!$A$8173:$A$8184</definedName>
    <definedName name="_4__123Graph_ACHART_2" localSheetId="61" hidden="1">'[24]Employment Data Sectors (wages)'!$A$8173:$A$8184</definedName>
    <definedName name="_4__123Graph_ACHART_2" localSheetId="62" hidden="1">'[24]Employment Data Sectors (wages)'!$A$8173:$A$8184</definedName>
    <definedName name="_4__123Graph_ACHART_2" localSheetId="63" hidden="1">'[24]Employment Data Sectors (wages)'!$A$8173:$A$8184</definedName>
    <definedName name="_4__123Graph_ACHART_2" localSheetId="70" hidden="1">'[24]Employment Data Sectors (wages)'!$A$8173:$A$8184</definedName>
    <definedName name="_4__123Graph_ACHART_2" localSheetId="77" hidden="1">'[24]Employment Data Sectors (wages)'!$A$8173:$A$8184</definedName>
    <definedName name="_4__123Graph_ACHART_2" localSheetId="78" hidden="1">'[24]Employment Data Sectors (wages)'!$A$8173:$A$8184</definedName>
    <definedName name="_4__123Graph_ACHART_2" localSheetId="79" hidden="1">'[24]Employment Data Sectors (wages)'!$A$8173:$A$8184</definedName>
    <definedName name="_4__123Graph_ACHART_2" localSheetId="80" hidden="1">'[24]Employment Data Sectors (wages)'!$A$8173:$A$8184</definedName>
    <definedName name="_4__123Graph_ACHART_2" localSheetId="6" hidden="1">'[24]Employment Data Sectors (wages)'!$A$8173:$A$8184</definedName>
    <definedName name="_4__123Graph_ACHART_2" localSheetId="7" hidden="1">'[24]Employment Data Sectors (wages)'!$A$8173:$A$8184</definedName>
    <definedName name="_4__123Graph_ACHART_2" localSheetId="17" hidden="1">'[24]Employment Data Sectors (wages)'!$A$8173:$A$8184</definedName>
    <definedName name="_4__123Graph_ACHART_2" localSheetId="18" hidden="1">'[24]Employment Data Sectors (wages)'!$A$8173:$A$8184</definedName>
    <definedName name="_4__123Graph_ACHART_2" localSheetId="19" hidden="1">'[24]Employment Data Sectors (wages)'!$A$8173:$A$8184</definedName>
    <definedName name="_4__123Graph_ACHART_2" localSheetId="22" hidden="1">'[24]Employment Data Sectors (wages)'!$A$8173:$A$8184</definedName>
    <definedName name="_4__123Graph_ACHART_2" localSheetId="36" hidden="1">'[24]Employment Data Sectors (wages)'!$A$8173:$A$8184</definedName>
    <definedName name="_4__123Graph_ACHART_2" hidden="1">'[26]Employment Data Sectors (wages)'!$A$8173:$A$8184</definedName>
    <definedName name="_4__123Graph_ACHART_3" localSheetId="52" hidden="1">'[27]Employment Data Sectors (wages)'!$A$11:$A$8185</definedName>
    <definedName name="_4__123Graph_ACHART_3" localSheetId="55" hidden="1">'[27]Employment Data Sectors (wages)'!$A$11:$A$8185</definedName>
    <definedName name="_4__123Graph_ACHART_3" localSheetId="70" hidden="1">'[27]Employment Data Sectors (wages)'!$A$11:$A$8185</definedName>
    <definedName name="_4__123Graph_ACHART_3" localSheetId="22" hidden="1">'[27]Employment Data Sectors (wages)'!$A$11:$A$8185</definedName>
    <definedName name="_4__123Graph_ACHART_3" localSheetId="36" hidden="1">'[27]Employment Data Sectors (wages)'!$A$11:$A$8185</definedName>
    <definedName name="_4__123Graph_ACHART_3" hidden="1">'[28]Employment Data Sectors (wages)'!$A$11:$A$8185</definedName>
    <definedName name="_40__123Graph_ACHART_4" localSheetId="55" hidden="1">'[22]Employment Data Sectors (wages)'!$A$12:$A$23</definedName>
    <definedName name="_40__123Graph_ACHART_4" localSheetId="70" hidden="1">'[22]Employment Data Sectors (wages)'!$A$12:$A$23</definedName>
    <definedName name="_40__123Graph_ACHART_4" localSheetId="36" hidden="1">'[22]Employment Data Sectors (wages)'!$A$12:$A$23</definedName>
    <definedName name="_40__123Graph_ACHART_4" hidden="1">'[29]Employment Data Sectors (wages)'!$A$12:$A$23</definedName>
    <definedName name="_40__123Graph_BCHART_3" hidden="1">'[22]Employment Data Sectors (wages)'!$B$11:$B$8185</definedName>
    <definedName name="_40__123Graph_CCHART_1" hidden="1">'[23]Employment Data Sectors (wages)'!$C$8173:$C$8184</definedName>
    <definedName name="_40__123Graph_XMIMPMA_0" localSheetId="57" hidden="1">#REF!</definedName>
    <definedName name="_40__123Graph_XMIMPMA_0" localSheetId="58" hidden="1">#REF!</definedName>
    <definedName name="_40__123Graph_XMIMPMA_0" localSheetId="62" hidden="1">#REF!</definedName>
    <definedName name="_40__123Graph_XMIMPMA_0" localSheetId="77" hidden="1">#REF!</definedName>
    <definedName name="_40__123Graph_XMIMPMA_0" localSheetId="78" hidden="1">#REF!</definedName>
    <definedName name="_40__123Graph_XMIMPMA_0" localSheetId="79" hidden="1">#REF!</definedName>
    <definedName name="_40__123Graph_XMIMPMA_0" localSheetId="80" hidden="1">#REF!</definedName>
    <definedName name="_40__123Graph_XMIMPMA_0" localSheetId="81" hidden="1">#REF!</definedName>
    <definedName name="_40__123Graph_XMIMPMA_0" localSheetId="24" hidden="1">#REF!</definedName>
    <definedName name="_40__123Graph_XMIMPMA_0" localSheetId="25" hidden="1">#REF!</definedName>
    <definedName name="_40__123Graph_XMIMPMA_0" localSheetId="28" hidden="1">#REF!</definedName>
    <definedName name="_40__123Graph_XMIMPMA_0" localSheetId="30" hidden="1">#REF!</definedName>
    <definedName name="_40__123Graph_XMIMPMA_0" localSheetId="44" hidden="1">#REF!</definedName>
    <definedName name="_40__123Graph_XMIMPMA_0" hidden="1">#REF!</definedName>
    <definedName name="_41__123Graph_XR_BMONEY" localSheetId="57" hidden="1">#REF!</definedName>
    <definedName name="_41__123Graph_XR_BMONEY" localSheetId="58" hidden="1">#REF!</definedName>
    <definedName name="_41__123Graph_XR_BMONEY" localSheetId="62" hidden="1">#REF!</definedName>
    <definedName name="_41__123Graph_XR_BMONEY" localSheetId="77" hidden="1">#REF!</definedName>
    <definedName name="_41__123Graph_XR_BMONEY" localSheetId="78" hidden="1">#REF!</definedName>
    <definedName name="_41__123Graph_XR_BMONEY" localSheetId="79" hidden="1">#REF!</definedName>
    <definedName name="_41__123Graph_XR_BMONEY" localSheetId="80" hidden="1">#REF!</definedName>
    <definedName name="_41__123Graph_XR_BMONEY" localSheetId="81" hidden="1">#REF!</definedName>
    <definedName name="_41__123Graph_XR_BMONEY" localSheetId="24" hidden="1">#REF!</definedName>
    <definedName name="_41__123Graph_XR_BMONEY" localSheetId="25" hidden="1">#REF!</definedName>
    <definedName name="_41__123Graph_XR_BMONEY" localSheetId="28" hidden="1">#REF!</definedName>
    <definedName name="_41__123Graph_XR_BMONEY" localSheetId="30" hidden="1">#REF!</definedName>
    <definedName name="_41__123Graph_XR_BMONEY" localSheetId="44" hidden="1">#REF!</definedName>
    <definedName name="_41__123Graph_XR_BMONEY" hidden="1">#REF!</definedName>
    <definedName name="_42__123Graph_BCHART_4" localSheetId="55" hidden="1">'[22]Employment Data Sectors (wages)'!$B$12:$B$23</definedName>
    <definedName name="_42__123Graph_BCHART_4" hidden="1">'[32]Employment Data Sectors (wages)'!$B$12:$B$23</definedName>
    <definedName name="_42__123Graph_CCHART_2" hidden="1">'[23]Employment Data Sectors (wages)'!$C$8173:$C$8184</definedName>
    <definedName name="_42__123Graph_XREALEX_WAGE" localSheetId="57" hidden="1">[37]PRIVATE!#REF!</definedName>
    <definedName name="_42__123Graph_XREALEX_WAGE" localSheetId="58" hidden="1">[37]PRIVATE!#REF!</definedName>
    <definedName name="_42__123Graph_XREALEX_WAGE" localSheetId="62" hidden="1">[37]PRIVATE!#REF!</definedName>
    <definedName name="_42__123Graph_XREALEX_WAGE" localSheetId="77" hidden="1">[37]PRIVATE!#REF!</definedName>
    <definedName name="_42__123Graph_XREALEX_WAGE" localSheetId="78" hidden="1">[37]PRIVATE!#REF!</definedName>
    <definedName name="_42__123Graph_XREALEX_WAGE" localSheetId="79" hidden="1">[37]PRIVATE!#REF!</definedName>
    <definedName name="_42__123Graph_XREALEX_WAGE" localSheetId="80" hidden="1">[37]PRIVATE!#REF!</definedName>
    <definedName name="_42__123Graph_XREALEX_WAGE" localSheetId="81" hidden="1">[37]PRIVATE!#REF!</definedName>
    <definedName name="_42__123Graph_XREALEX_WAGE" localSheetId="24" hidden="1">[37]PRIVATE!#REF!</definedName>
    <definedName name="_42__123Graph_XREALEX_WAGE" localSheetId="25" hidden="1">[37]PRIVATE!#REF!</definedName>
    <definedName name="_42__123Graph_XREALEX_WAGE" localSheetId="28" hidden="1">[37]PRIVATE!#REF!</definedName>
    <definedName name="_42__123Graph_XREALEX_WAGE" localSheetId="30" hidden="1">[37]PRIVATE!#REF!</definedName>
    <definedName name="_42__123Graph_XREALEX_WAGE" localSheetId="44" hidden="1">[37]PRIVATE!#REF!</definedName>
    <definedName name="_42__123Graph_XREALEX_WAGE" hidden="1">[37]PRIVATE!#REF!</definedName>
    <definedName name="_43__123Graph_ACHART_7" localSheetId="55" hidden="1">'[22]Employment Data Sectors (wages)'!$Y$8175:$Y$8186</definedName>
    <definedName name="_43__123Graph_ACHART_7" hidden="1">'[30]Employment Data Sectors (wages)'!$Y$8175:$Y$8186</definedName>
    <definedName name="_43__123Graph_BCHART_4" hidden="1">'[22]Employment Data Sectors (wages)'!$B$12:$B$23</definedName>
    <definedName name="_43_0ju" localSheetId="57" hidden="1">#REF!</definedName>
    <definedName name="_43_0ju" localSheetId="58" hidden="1">#REF!</definedName>
    <definedName name="_43_0ju" localSheetId="62" hidden="1">#REF!</definedName>
    <definedName name="_43_0ju" localSheetId="77" hidden="1">#REF!</definedName>
    <definedName name="_43_0ju" localSheetId="78" hidden="1">#REF!</definedName>
    <definedName name="_43_0ju" localSheetId="79" hidden="1">#REF!</definedName>
    <definedName name="_43_0ju" localSheetId="80" hidden="1">#REF!</definedName>
    <definedName name="_43_0ju" localSheetId="81" hidden="1">#REF!</definedName>
    <definedName name="_43_0ju" localSheetId="24" hidden="1">#REF!</definedName>
    <definedName name="_43_0ju" localSheetId="25" hidden="1">#REF!</definedName>
    <definedName name="_43_0ju" localSheetId="28" hidden="1">#REF!</definedName>
    <definedName name="_43_0ju" localSheetId="30" hidden="1">#REF!</definedName>
    <definedName name="_43_0ju" localSheetId="44" hidden="1">#REF!</definedName>
    <definedName name="_43_0ju" hidden="1">#REF!</definedName>
    <definedName name="_44__123Graph_CCHART_3" hidden="1">'[23]Employment Data Sectors (wages)'!$C$11:$C$8185</definedName>
    <definedName name="_45__123Graph_ACHART_5" localSheetId="55" hidden="1">'[22]Employment Data Sectors (wages)'!$A$24:$A$35</definedName>
    <definedName name="_45__123Graph_ACHART_5" localSheetId="70" hidden="1">'[22]Employment Data Sectors (wages)'!$A$24:$A$35</definedName>
    <definedName name="_45__123Graph_ACHART_5" localSheetId="36" hidden="1">'[22]Employment Data Sectors (wages)'!$A$24:$A$35</definedName>
    <definedName name="_45__123Graph_ACHART_5" hidden="1">'[29]Employment Data Sectors (wages)'!$A$24:$A$35</definedName>
    <definedName name="_45__123Graph_BCHART_5" localSheetId="55" hidden="1">'[22]Employment Data Sectors (wages)'!$B$24:$B$35</definedName>
    <definedName name="_45__123Graph_BCHART_5" hidden="1">'[32]Employment Data Sectors (wages)'!$B$24:$B$35</definedName>
    <definedName name="_46__123Graph_BCHART_5" hidden="1">'[22]Employment Data Sectors (wages)'!$B$24:$B$35</definedName>
    <definedName name="_46__123Graph_CCHART_4" hidden="1">'[23]Employment Data Sectors (wages)'!$C$12:$C$23</definedName>
    <definedName name="_48__123Graph_ACHART_8" localSheetId="55" hidden="1">'[22]Employment Data Sectors (wages)'!$W$8175:$W$8186</definedName>
    <definedName name="_48__123Graph_ACHART_8" hidden="1">'[30]Employment Data Sectors (wages)'!$W$8175:$W$8186</definedName>
    <definedName name="_48__123Graph_BCHART_6" localSheetId="55" hidden="1">'[22]Employment Data Sectors (wages)'!$AS$49:$AS$8103</definedName>
    <definedName name="_48__123Graph_BCHART_6" hidden="1">'[32]Employment Data Sectors (wages)'!$AS$49:$AS$8103</definedName>
    <definedName name="_48__123Graph_CCHART_5" hidden="1">'[23]Employment Data Sectors (wages)'!$C$24:$C$35</definedName>
    <definedName name="_49__123Graph_BCHART_6" hidden="1">'[22]Employment Data Sectors (wages)'!$AS$49:$AS$8103</definedName>
    <definedName name="_5__123Graph_ACHART_1" hidden="1">[34]IPC1988!$C$176:$C$182</definedName>
    <definedName name="_5__123Graph_ACHART_3" localSheetId="52" hidden="1">'[24]Employment Data Sectors (wages)'!$A$11:$A$8185</definedName>
    <definedName name="_5__123Graph_ACHART_3" localSheetId="55" hidden="1">'[25]Employment Data Sectors (wages)'!$A$11:$A$8185</definedName>
    <definedName name="_5__123Graph_ACHART_3" localSheetId="56" hidden="1">'[24]Employment Data Sectors (wages)'!$A$11:$A$8185</definedName>
    <definedName name="_5__123Graph_ACHART_3" localSheetId="57" hidden="1">'[24]Employment Data Sectors (wages)'!$A$11:$A$8185</definedName>
    <definedName name="_5__123Graph_ACHART_3" localSheetId="58" hidden="1">'[24]Employment Data Sectors (wages)'!$A$11:$A$8185</definedName>
    <definedName name="_5__123Graph_ACHART_3" localSheetId="59" hidden="1">'[24]Employment Data Sectors (wages)'!$A$11:$A$8185</definedName>
    <definedName name="_5__123Graph_ACHART_3" localSheetId="60" hidden="1">'[24]Employment Data Sectors (wages)'!$A$11:$A$8185</definedName>
    <definedName name="_5__123Graph_ACHART_3" localSheetId="61" hidden="1">'[24]Employment Data Sectors (wages)'!$A$11:$A$8185</definedName>
    <definedName name="_5__123Graph_ACHART_3" localSheetId="62" hidden="1">'[24]Employment Data Sectors (wages)'!$A$11:$A$8185</definedName>
    <definedName name="_5__123Graph_ACHART_3" localSheetId="63" hidden="1">'[24]Employment Data Sectors (wages)'!$A$11:$A$8185</definedName>
    <definedName name="_5__123Graph_ACHART_3" localSheetId="70" hidden="1">'[24]Employment Data Sectors (wages)'!$A$11:$A$8185</definedName>
    <definedName name="_5__123Graph_ACHART_3" localSheetId="77" hidden="1">'[24]Employment Data Sectors (wages)'!$A$11:$A$8185</definedName>
    <definedName name="_5__123Graph_ACHART_3" localSheetId="78" hidden="1">'[24]Employment Data Sectors (wages)'!$A$11:$A$8185</definedName>
    <definedName name="_5__123Graph_ACHART_3" localSheetId="79" hidden="1">'[24]Employment Data Sectors (wages)'!$A$11:$A$8185</definedName>
    <definedName name="_5__123Graph_ACHART_3" localSheetId="80" hidden="1">'[24]Employment Data Sectors (wages)'!$A$11:$A$8185</definedName>
    <definedName name="_5__123Graph_ACHART_3" localSheetId="6" hidden="1">'[24]Employment Data Sectors (wages)'!$A$11:$A$8185</definedName>
    <definedName name="_5__123Graph_ACHART_3" localSheetId="7" hidden="1">'[24]Employment Data Sectors (wages)'!$A$11:$A$8185</definedName>
    <definedName name="_5__123Graph_ACHART_3" localSheetId="17" hidden="1">'[24]Employment Data Sectors (wages)'!$A$11:$A$8185</definedName>
    <definedName name="_5__123Graph_ACHART_3" localSheetId="18" hidden="1">'[24]Employment Data Sectors (wages)'!$A$11:$A$8185</definedName>
    <definedName name="_5__123Graph_ACHART_3" localSheetId="19" hidden="1">'[24]Employment Data Sectors (wages)'!$A$11:$A$8185</definedName>
    <definedName name="_5__123Graph_ACHART_3" localSheetId="22" hidden="1">'[24]Employment Data Sectors (wages)'!$A$11:$A$8185</definedName>
    <definedName name="_5__123Graph_ACHART_3" localSheetId="36" hidden="1">'[24]Employment Data Sectors (wages)'!$A$11:$A$8185</definedName>
    <definedName name="_5__123Graph_ACHART_3" hidden="1">'[26]Employment Data Sectors (wages)'!$A$11:$A$8185</definedName>
    <definedName name="_5__123Graph_ACHART_4" localSheetId="52" hidden="1">'[27]Employment Data Sectors (wages)'!$A$12:$A$23</definedName>
    <definedName name="_5__123Graph_ACHART_4" localSheetId="55" hidden="1">'[27]Employment Data Sectors (wages)'!$A$12:$A$23</definedName>
    <definedName name="_5__123Graph_ACHART_4" localSheetId="70" hidden="1">'[27]Employment Data Sectors (wages)'!$A$12:$A$23</definedName>
    <definedName name="_5__123Graph_ACHART_4" localSheetId="22" hidden="1">'[27]Employment Data Sectors (wages)'!$A$12:$A$23</definedName>
    <definedName name="_5__123Graph_ACHART_4" localSheetId="36" hidden="1">'[27]Employment Data Sectors (wages)'!$A$12:$A$23</definedName>
    <definedName name="_5__123Graph_ACHART_4" hidden="1">'[28]Employment Data Sectors (wages)'!$A$12:$A$23</definedName>
    <definedName name="_50__123Graph_ACHART_6" localSheetId="55" hidden="1">'[22]Employment Data Sectors (wages)'!$Y$49:$Y$8103</definedName>
    <definedName name="_50__123Graph_ACHART_6" localSheetId="70" hidden="1">'[22]Employment Data Sectors (wages)'!$Y$49:$Y$8103</definedName>
    <definedName name="_50__123Graph_ACHART_6" localSheetId="36" hidden="1">'[22]Employment Data Sectors (wages)'!$Y$49:$Y$8103</definedName>
    <definedName name="_50__123Graph_ACHART_6" hidden="1">'[29]Employment Data Sectors (wages)'!$Y$49:$Y$8103</definedName>
    <definedName name="_50__123Graph_CCHART_6" hidden="1">'[23]Employment Data Sectors (wages)'!$U$49:$U$8103</definedName>
    <definedName name="_51__123Graph_BCHART_7" localSheetId="55" hidden="1">'[22]Employment Data Sectors (wages)'!$Y$13:$Y$8187</definedName>
    <definedName name="_51__123Graph_BCHART_7" hidden="1">'[32]Employment Data Sectors (wages)'!$Y$13:$Y$8187</definedName>
    <definedName name="_52__123Graph_BCHART_7" hidden="1">'[22]Employment Data Sectors (wages)'!$Y$13:$Y$8187</definedName>
    <definedName name="_52__123Graph_CCHART_7" hidden="1">'[23]Employment Data Sectors (wages)'!$Y$14:$Y$25</definedName>
    <definedName name="_53__123Graph_BCHART_1" localSheetId="55" hidden="1">'[22]Employment Data Sectors (wages)'!$B$8173:$B$8184</definedName>
    <definedName name="_53__123Graph_BCHART_1" hidden="1">'[30]Employment Data Sectors (wages)'!$B$8173:$B$8184</definedName>
    <definedName name="_54__123Graph_BCHART_8" localSheetId="55" hidden="1">'[22]Employment Data Sectors (wages)'!$W$13:$W$8187</definedName>
    <definedName name="_54__123Graph_BCHART_8" hidden="1">'[32]Employment Data Sectors (wages)'!$W$13:$W$8187</definedName>
    <definedName name="_54__123Graph_CCHART_8" hidden="1">'[23]Employment Data Sectors (wages)'!$W$14:$W$25</definedName>
    <definedName name="_55__123Graph_ACHART_7" localSheetId="55" hidden="1">'[22]Employment Data Sectors (wages)'!$Y$8175:$Y$8186</definedName>
    <definedName name="_55__123Graph_ACHART_7" localSheetId="70" hidden="1">'[22]Employment Data Sectors (wages)'!$Y$8175:$Y$8186</definedName>
    <definedName name="_55__123Graph_ACHART_7" localSheetId="36" hidden="1">'[22]Employment Data Sectors (wages)'!$Y$8175:$Y$8186</definedName>
    <definedName name="_55__123Graph_ACHART_7" hidden="1">'[29]Employment Data Sectors (wages)'!$Y$8175:$Y$8186</definedName>
    <definedName name="_55__123Graph_BCHART_8" hidden="1">'[22]Employment Data Sectors (wages)'!$W$13:$W$8187</definedName>
    <definedName name="_56__123Graph_DCHART_7" hidden="1">'[23]Employment Data Sectors (wages)'!$Y$26:$Y$37</definedName>
    <definedName name="_57__123Graph_CCHART_1" localSheetId="55" hidden="1">'[22]Employment Data Sectors (wages)'!$C$8173:$C$8184</definedName>
    <definedName name="_57__123Graph_CCHART_1" hidden="1">'[32]Employment Data Sectors (wages)'!$C$8173:$C$8184</definedName>
    <definedName name="_58__123Graph_BCHART_2" localSheetId="55" hidden="1">'[22]Employment Data Sectors (wages)'!$B$8173:$B$8184</definedName>
    <definedName name="_58__123Graph_BCHART_2" hidden="1">'[30]Employment Data Sectors (wages)'!$B$8173:$B$8184</definedName>
    <definedName name="_58__123Graph_CCHART_1" hidden="1">'[22]Employment Data Sectors (wages)'!$C$8173:$C$8184</definedName>
    <definedName name="_58__123Graph_DCHART_8" hidden="1">'[23]Employment Data Sectors (wages)'!$W$26:$W$37</definedName>
    <definedName name="_6__123Graph_ACHART_2" hidden="1">[34]IPC1988!$B$176:$B$182</definedName>
    <definedName name="_6__123Graph_ACHART_4" localSheetId="52" hidden="1">'[24]Employment Data Sectors (wages)'!$A$12:$A$23</definedName>
    <definedName name="_6__123Graph_ACHART_4" localSheetId="55" hidden="1">'[25]Employment Data Sectors (wages)'!$A$12:$A$23</definedName>
    <definedName name="_6__123Graph_ACHART_4" localSheetId="56" hidden="1">'[24]Employment Data Sectors (wages)'!$A$12:$A$23</definedName>
    <definedName name="_6__123Graph_ACHART_4" localSheetId="57" hidden="1">'[24]Employment Data Sectors (wages)'!$A$12:$A$23</definedName>
    <definedName name="_6__123Graph_ACHART_4" localSheetId="58" hidden="1">'[24]Employment Data Sectors (wages)'!$A$12:$A$23</definedName>
    <definedName name="_6__123Graph_ACHART_4" localSheetId="59" hidden="1">'[24]Employment Data Sectors (wages)'!$A$12:$A$23</definedName>
    <definedName name="_6__123Graph_ACHART_4" localSheetId="60" hidden="1">'[24]Employment Data Sectors (wages)'!$A$12:$A$23</definedName>
    <definedName name="_6__123Graph_ACHART_4" localSheetId="61" hidden="1">'[24]Employment Data Sectors (wages)'!$A$12:$A$23</definedName>
    <definedName name="_6__123Graph_ACHART_4" localSheetId="62" hidden="1">'[24]Employment Data Sectors (wages)'!$A$12:$A$23</definedName>
    <definedName name="_6__123Graph_ACHART_4" localSheetId="63" hidden="1">'[24]Employment Data Sectors (wages)'!$A$12:$A$23</definedName>
    <definedName name="_6__123Graph_ACHART_4" localSheetId="70" hidden="1">'[24]Employment Data Sectors (wages)'!$A$12:$A$23</definedName>
    <definedName name="_6__123Graph_ACHART_4" localSheetId="77" hidden="1">'[24]Employment Data Sectors (wages)'!$A$12:$A$23</definedName>
    <definedName name="_6__123Graph_ACHART_4" localSheetId="78" hidden="1">'[24]Employment Data Sectors (wages)'!$A$12:$A$23</definedName>
    <definedName name="_6__123Graph_ACHART_4" localSheetId="79" hidden="1">'[24]Employment Data Sectors (wages)'!$A$12:$A$23</definedName>
    <definedName name="_6__123Graph_ACHART_4" localSheetId="80" hidden="1">'[24]Employment Data Sectors (wages)'!$A$12:$A$23</definedName>
    <definedName name="_6__123Graph_ACHART_4" localSheetId="6" hidden="1">'[24]Employment Data Sectors (wages)'!$A$12:$A$23</definedName>
    <definedName name="_6__123Graph_ACHART_4" localSheetId="7" hidden="1">'[24]Employment Data Sectors (wages)'!$A$12:$A$23</definedName>
    <definedName name="_6__123Graph_ACHART_4" localSheetId="17" hidden="1">'[24]Employment Data Sectors (wages)'!$A$12:$A$23</definedName>
    <definedName name="_6__123Graph_ACHART_4" localSheetId="18" hidden="1">'[24]Employment Data Sectors (wages)'!$A$12:$A$23</definedName>
    <definedName name="_6__123Graph_ACHART_4" localSheetId="19" hidden="1">'[24]Employment Data Sectors (wages)'!$A$12:$A$23</definedName>
    <definedName name="_6__123Graph_ACHART_4" localSheetId="22" hidden="1">'[24]Employment Data Sectors (wages)'!$A$12:$A$23</definedName>
    <definedName name="_6__123Graph_ACHART_4" localSheetId="36" hidden="1">'[24]Employment Data Sectors (wages)'!$A$12:$A$23</definedName>
    <definedName name="_6__123Graph_ACHART_4" hidden="1">'[26]Employment Data Sectors (wages)'!$A$12:$A$23</definedName>
    <definedName name="_6__123Graph_ACHART_5" localSheetId="52" hidden="1">'[27]Employment Data Sectors (wages)'!$A$24:$A$35</definedName>
    <definedName name="_6__123Graph_ACHART_5" localSheetId="55" hidden="1">'[27]Employment Data Sectors (wages)'!$A$24:$A$35</definedName>
    <definedName name="_6__123Graph_ACHART_5" localSheetId="70" hidden="1">'[27]Employment Data Sectors (wages)'!$A$24:$A$35</definedName>
    <definedName name="_6__123Graph_ACHART_5" localSheetId="22" hidden="1">'[27]Employment Data Sectors (wages)'!$A$24:$A$35</definedName>
    <definedName name="_6__123Graph_ACHART_5" localSheetId="36" hidden="1">'[27]Employment Data Sectors (wages)'!$A$24:$A$35</definedName>
    <definedName name="_6__123Graph_ACHART_5" hidden="1">'[28]Employment Data Sectors (wages)'!$A$24:$A$35</definedName>
    <definedName name="_60__123Graph_ACHART_8" localSheetId="55" hidden="1">'[22]Employment Data Sectors (wages)'!$W$8175:$W$8186</definedName>
    <definedName name="_60__123Graph_ACHART_8" localSheetId="70" hidden="1">'[22]Employment Data Sectors (wages)'!$W$8175:$W$8186</definedName>
    <definedName name="_60__123Graph_ACHART_8" localSheetId="36" hidden="1">'[22]Employment Data Sectors (wages)'!$W$8175:$W$8186</definedName>
    <definedName name="_60__123Graph_ACHART_8" hidden="1">'[29]Employment Data Sectors (wages)'!$W$8175:$W$8186</definedName>
    <definedName name="_60__123Graph_CCHART_2" localSheetId="55" hidden="1">'[22]Employment Data Sectors (wages)'!$C$8173:$C$8184</definedName>
    <definedName name="_60__123Graph_CCHART_2" hidden="1">'[32]Employment Data Sectors (wages)'!$C$8173:$C$8184</definedName>
    <definedName name="_60__123Graph_ECHART_7" hidden="1">'[23]Employment Data Sectors (wages)'!$Y$38:$Y$49</definedName>
    <definedName name="_61__123Graph_CCHART_2" hidden="1">'[22]Employment Data Sectors (wages)'!$C$8173:$C$8184</definedName>
    <definedName name="_62__123Graph_ECHART_8" hidden="1">'[23]Employment Data Sectors (wages)'!$H$86:$H$99</definedName>
    <definedName name="_63__123Graph_BCHART_3" localSheetId="55" hidden="1">'[22]Employment Data Sectors (wages)'!$B$11:$B$8185</definedName>
    <definedName name="_63__123Graph_BCHART_3" hidden="1">'[30]Employment Data Sectors (wages)'!$B$11:$B$8185</definedName>
    <definedName name="_63__123Graph_CCHART_3" localSheetId="55" hidden="1">'[22]Employment Data Sectors (wages)'!$C$11:$C$8185</definedName>
    <definedName name="_63__123Graph_CCHART_3" hidden="1">'[32]Employment Data Sectors (wages)'!$C$11:$C$8185</definedName>
    <definedName name="_64__123Graph_CCHART_3" hidden="1">'[22]Employment Data Sectors (wages)'!$C$11:$C$8185</definedName>
    <definedName name="_64__123Graph_FCHART_8" hidden="1">'[23]Employment Data Sectors (wages)'!$H$6:$H$17</definedName>
    <definedName name="_65__123Graph_BCHART_1" localSheetId="55" hidden="1">'[22]Employment Data Sectors (wages)'!$B$8173:$B$8184</definedName>
    <definedName name="_65__123Graph_BCHART_1" localSheetId="70" hidden="1">'[22]Employment Data Sectors (wages)'!$B$8173:$B$8184</definedName>
    <definedName name="_65__123Graph_BCHART_1" localSheetId="36" hidden="1">'[22]Employment Data Sectors (wages)'!$B$8173:$B$8184</definedName>
    <definedName name="_65__123Graph_BCHART_1" hidden="1">'[29]Employment Data Sectors (wages)'!$B$8173:$B$8184</definedName>
    <definedName name="_66__123Graph_CCHART_4" localSheetId="55" hidden="1">'[22]Employment Data Sectors (wages)'!$C$12:$C$23</definedName>
    <definedName name="_66__123Graph_CCHART_4" hidden="1">'[32]Employment Data Sectors (wages)'!$C$12:$C$23</definedName>
    <definedName name="_67__123Graph_CCHART_4" hidden="1">'[22]Employment Data Sectors (wages)'!$C$12:$C$23</definedName>
    <definedName name="_68__123Graph_BCHART_4" localSheetId="55" hidden="1">'[22]Employment Data Sectors (wages)'!$B$12:$B$23</definedName>
    <definedName name="_68__123Graph_BCHART_4" hidden="1">'[30]Employment Data Sectors (wages)'!$B$12:$B$23</definedName>
    <definedName name="_69__123Graph_CCHART_5" localSheetId="55" hidden="1">'[22]Employment Data Sectors (wages)'!$C$24:$C$35</definedName>
    <definedName name="_69__123Graph_CCHART_5" hidden="1">'[32]Employment Data Sectors (wages)'!$C$24:$C$35</definedName>
    <definedName name="_6Macros_Import_.qbop" localSheetId="76">[35]!'[Macros Import].qbop'</definedName>
    <definedName name="_6Macros_Import_.qbop" localSheetId="22">[36]!'[Macros Import].qbop'</definedName>
    <definedName name="_6Macros_Import_.qbop" localSheetId="24">[36]!'[Macros Import].qbop'</definedName>
    <definedName name="_6Macros_Import_.qbop" localSheetId="25">[36]!'[Macros Import].qbop'</definedName>
    <definedName name="_6Macros_Import_.qbop" localSheetId="28">[36]!'[Macros Import].qbop'</definedName>
    <definedName name="_6Macros_Import_.qbop" localSheetId="30">[36]!'[Macros Import].qbop'</definedName>
    <definedName name="_6Macros_Import_.qbop" localSheetId="44">[36]!'[Macros Import].qbop'</definedName>
    <definedName name="_6Macros_Import_.qbop">[36]!'[Macros Import].qbop'</definedName>
    <definedName name="_7__123Graph_ACHART_5" localSheetId="52" hidden="1">'[24]Employment Data Sectors (wages)'!$A$24:$A$35</definedName>
    <definedName name="_7__123Graph_ACHART_5" localSheetId="55" hidden="1">'[25]Employment Data Sectors (wages)'!$A$24:$A$35</definedName>
    <definedName name="_7__123Graph_ACHART_5" localSheetId="56" hidden="1">'[24]Employment Data Sectors (wages)'!$A$24:$A$35</definedName>
    <definedName name="_7__123Graph_ACHART_5" localSheetId="57" hidden="1">'[24]Employment Data Sectors (wages)'!$A$24:$A$35</definedName>
    <definedName name="_7__123Graph_ACHART_5" localSheetId="58" hidden="1">'[24]Employment Data Sectors (wages)'!$A$24:$A$35</definedName>
    <definedName name="_7__123Graph_ACHART_5" localSheetId="59" hidden="1">'[24]Employment Data Sectors (wages)'!$A$24:$A$35</definedName>
    <definedName name="_7__123Graph_ACHART_5" localSheetId="60" hidden="1">'[24]Employment Data Sectors (wages)'!$A$24:$A$35</definedName>
    <definedName name="_7__123Graph_ACHART_5" localSheetId="61" hidden="1">'[24]Employment Data Sectors (wages)'!$A$24:$A$35</definedName>
    <definedName name="_7__123Graph_ACHART_5" localSheetId="62" hidden="1">'[24]Employment Data Sectors (wages)'!$A$24:$A$35</definedName>
    <definedName name="_7__123Graph_ACHART_5" localSheetId="63" hidden="1">'[24]Employment Data Sectors (wages)'!$A$24:$A$35</definedName>
    <definedName name="_7__123Graph_ACHART_5" localSheetId="70" hidden="1">'[24]Employment Data Sectors (wages)'!$A$24:$A$35</definedName>
    <definedName name="_7__123Graph_ACHART_5" localSheetId="77" hidden="1">'[24]Employment Data Sectors (wages)'!$A$24:$A$35</definedName>
    <definedName name="_7__123Graph_ACHART_5" localSheetId="78" hidden="1">'[24]Employment Data Sectors (wages)'!$A$24:$A$35</definedName>
    <definedName name="_7__123Graph_ACHART_5" localSheetId="79" hidden="1">'[24]Employment Data Sectors (wages)'!$A$24:$A$35</definedName>
    <definedName name="_7__123Graph_ACHART_5" localSheetId="80" hidden="1">'[24]Employment Data Sectors (wages)'!$A$24:$A$35</definedName>
    <definedName name="_7__123Graph_ACHART_5" localSheetId="6" hidden="1">'[24]Employment Data Sectors (wages)'!$A$24:$A$35</definedName>
    <definedName name="_7__123Graph_ACHART_5" localSheetId="7" hidden="1">'[24]Employment Data Sectors (wages)'!$A$24:$A$35</definedName>
    <definedName name="_7__123Graph_ACHART_5" localSheetId="17" hidden="1">'[24]Employment Data Sectors (wages)'!$A$24:$A$35</definedName>
    <definedName name="_7__123Graph_ACHART_5" localSheetId="18" hidden="1">'[24]Employment Data Sectors (wages)'!$A$24:$A$35</definedName>
    <definedName name="_7__123Graph_ACHART_5" localSheetId="19" hidden="1">'[24]Employment Data Sectors (wages)'!$A$24:$A$35</definedName>
    <definedName name="_7__123Graph_ACHART_5" localSheetId="22" hidden="1">'[24]Employment Data Sectors (wages)'!$A$24:$A$35</definedName>
    <definedName name="_7__123Graph_ACHART_5" localSheetId="36" hidden="1">'[24]Employment Data Sectors (wages)'!$A$24:$A$35</definedName>
    <definedName name="_7__123Graph_ACHART_5" hidden="1">'[26]Employment Data Sectors (wages)'!$A$24:$A$35</definedName>
    <definedName name="_7__123Graph_ACHART_6" localSheetId="52" hidden="1">'[27]Employment Data Sectors (wages)'!$Y$49:$Y$8103</definedName>
    <definedName name="_7__123Graph_ACHART_6" localSheetId="55" hidden="1">'[27]Employment Data Sectors (wages)'!$Y$49:$Y$8103</definedName>
    <definedName name="_7__123Graph_ACHART_6" localSheetId="70" hidden="1">'[27]Employment Data Sectors (wages)'!$Y$49:$Y$8103</definedName>
    <definedName name="_7__123Graph_ACHART_6" localSheetId="22" hidden="1">'[27]Employment Data Sectors (wages)'!$Y$49:$Y$8103</definedName>
    <definedName name="_7__123Graph_ACHART_6" localSheetId="36" hidden="1">'[27]Employment Data Sectors (wages)'!$Y$49:$Y$8103</definedName>
    <definedName name="_7__123Graph_ACHART_6" hidden="1">'[28]Employment Data Sectors (wages)'!$Y$49:$Y$8103</definedName>
    <definedName name="_70__123Graph_BCHART_2" localSheetId="55" hidden="1">'[22]Employment Data Sectors (wages)'!$B$8173:$B$8184</definedName>
    <definedName name="_70__123Graph_BCHART_2" localSheetId="70" hidden="1">'[22]Employment Data Sectors (wages)'!$B$8173:$B$8184</definedName>
    <definedName name="_70__123Graph_BCHART_2" localSheetId="36" hidden="1">'[22]Employment Data Sectors (wages)'!$B$8173:$B$8184</definedName>
    <definedName name="_70__123Graph_BCHART_2" hidden="1">'[29]Employment Data Sectors (wages)'!$B$8173:$B$8184</definedName>
    <definedName name="_70__123Graph_CCHART_5" hidden="1">'[22]Employment Data Sectors (wages)'!$C$24:$C$35</definedName>
    <definedName name="_72__123Graph_CCHART_6" localSheetId="55" hidden="1">'[22]Employment Data Sectors (wages)'!$U$49:$U$8103</definedName>
    <definedName name="_72__123Graph_CCHART_6" hidden="1">'[32]Employment Data Sectors (wages)'!$U$49:$U$8103</definedName>
    <definedName name="_73__123Graph_BCHART_5" localSheetId="55" hidden="1">'[22]Employment Data Sectors (wages)'!$B$24:$B$35</definedName>
    <definedName name="_73__123Graph_BCHART_5" hidden="1">'[30]Employment Data Sectors (wages)'!$B$24:$B$35</definedName>
    <definedName name="_73__123Graph_CCHART_6" hidden="1">'[22]Employment Data Sectors (wages)'!$U$49:$U$8103</definedName>
    <definedName name="_75__123Graph_BCHART_3" localSheetId="55" hidden="1">'[22]Employment Data Sectors (wages)'!$B$11:$B$8185</definedName>
    <definedName name="_75__123Graph_BCHART_3" localSheetId="70" hidden="1">'[22]Employment Data Sectors (wages)'!$B$11:$B$8185</definedName>
    <definedName name="_75__123Graph_BCHART_3" localSheetId="36" hidden="1">'[22]Employment Data Sectors (wages)'!$B$11:$B$8185</definedName>
    <definedName name="_75__123Graph_BCHART_3" hidden="1">'[29]Employment Data Sectors (wages)'!$B$11:$B$8185</definedName>
    <definedName name="_75__123Graph_CCHART_7" localSheetId="55" hidden="1">'[22]Employment Data Sectors (wages)'!$Y$14:$Y$25</definedName>
    <definedName name="_75__123Graph_CCHART_7" hidden="1">'[32]Employment Data Sectors (wages)'!$Y$14:$Y$25</definedName>
    <definedName name="_76__123Graph_CCHART_7" hidden="1">'[22]Employment Data Sectors (wages)'!$Y$14:$Y$25</definedName>
    <definedName name="_78__123Graph_BCHART_6" localSheetId="55" hidden="1">'[22]Employment Data Sectors (wages)'!$AS$49:$AS$8103</definedName>
    <definedName name="_78__123Graph_BCHART_6" hidden="1">'[30]Employment Data Sectors (wages)'!$AS$49:$AS$8103</definedName>
    <definedName name="_78__123Graph_CCHART_8" localSheetId="55" hidden="1">'[22]Employment Data Sectors (wages)'!$W$14:$W$25</definedName>
    <definedName name="_78__123Graph_CCHART_8" hidden="1">'[32]Employment Data Sectors (wages)'!$W$14:$W$25</definedName>
    <definedName name="_79__123Graph_CCHART_8" hidden="1">'[22]Employment Data Sectors (wages)'!$W$14:$W$25</definedName>
    <definedName name="_8__123Graph_ACHART_1" hidden="1">'[23]Employment Data Sectors (wages)'!$A$8173:$A$8184</definedName>
    <definedName name="_8__123Graph_ACHART_6" localSheetId="52" hidden="1">'[24]Employment Data Sectors (wages)'!$Y$49:$Y$8103</definedName>
    <definedName name="_8__123Graph_ACHART_6" localSheetId="55" hidden="1">'[25]Employment Data Sectors (wages)'!$Y$49:$Y$8103</definedName>
    <definedName name="_8__123Graph_ACHART_6" localSheetId="56" hidden="1">'[24]Employment Data Sectors (wages)'!$Y$49:$Y$8103</definedName>
    <definedName name="_8__123Graph_ACHART_6" localSheetId="57" hidden="1">'[24]Employment Data Sectors (wages)'!$Y$49:$Y$8103</definedName>
    <definedName name="_8__123Graph_ACHART_6" localSheetId="58" hidden="1">'[24]Employment Data Sectors (wages)'!$Y$49:$Y$8103</definedName>
    <definedName name="_8__123Graph_ACHART_6" localSheetId="59" hidden="1">'[24]Employment Data Sectors (wages)'!$Y$49:$Y$8103</definedName>
    <definedName name="_8__123Graph_ACHART_6" localSheetId="60" hidden="1">'[24]Employment Data Sectors (wages)'!$Y$49:$Y$8103</definedName>
    <definedName name="_8__123Graph_ACHART_6" localSheetId="61" hidden="1">'[24]Employment Data Sectors (wages)'!$Y$49:$Y$8103</definedName>
    <definedName name="_8__123Graph_ACHART_6" localSheetId="62" hidden="1">'[24]Employment Data Sectors (wages)'!$Y$49:$Y$8103</definedName>
    <definedName name="_8__123Graph_ACHART_6" localSheetId="63" hidden="1">'[24]Employment Data Sectors (wages)'!$Y$49:$Y$8103</definedName>
    <definedName name="_8__123Graph_ACHART_6" localSheetId="70" hidden="1">'[24]Employment Data Sectors (wages)'!$Y$49:$Y$8103</definedName>
    <definedName name="_8__123Graph_ACHART_6" localSheetId="77" hidden="1">'[24]Employment Data Sectors (wages)'!$Y$49:$Y$8103</definedName>
    <definedName name="_8__123Graph_ACHART_6" localSheetId="78" hidden="1">'[24]Employment Data Sectors (wages)'!$Y$49:$Y$8103</definedName>
    <definedName name="_8__123Graph_ACHART_6" localSheetId="79" hidden="1">'[24]Employment Data Sectors (wages)'!$Y$49:$Y$8103</definedName>
    <definedName name="_8__123Graph_ACHART_6" localSheetId="80" hidden="1">'[24]Employment Data Sectors (wages)'!$Y$49:$Y$8103</definedName>
    <definedName name="_8__123Graph_ACHART_6" localSheetId="6" hidden="1">'[24]Employment Data Sectors (wages)'!$Y$49:$Y$8103</definedName>
    <definedName name="_8__123Graph_ACHART_6" localSheetId="7" hidden="1">'[24]Employment Data Sectors (wages)'!$Y$49:$Y$8103</definedName>
    <definedName name="_8__123Graph_ACHART_6" localSheetId="17" hidden="1">'[24]Employment Data Sectors (wages)'!$Y$49:$Y$8103</definedName>
    <definedName name="_8__123Graph_ACHART_6" localSheetId="18" hidden="1">'[24]Employment Data Sectors (wages)'!$Y$49:$Y$8103</definedName>
    <definedName name="_8__123Graph_ACHART_6" localSheetId="19" hidden="1">'[24]Employment Data Sectors (wages)'!$Y$49:$Y$8103</definedName>
    <definedName name="_8__123Graph_ACHART_6" localSheetId="22" hidden="1">'[24]Employment Data Sectors (wages)'!$Y$49:$Y$8103</definedName>
    <definedName name="_8__123Graph_ACHART_6" localSheetId="36" hidden="1">'[24]Employment Data Sectors (wages)'!$Y$49:$Y$8103</definedName>
    <definedName name="_8__123Graph_ACHART_6" hidden="1">'[26]Employment Data Sectors (wages)'!$Y$49:$Y$8103</definedName>
    <definedName name="_8__123Graph_ACHART_7" localSheetId="52" hidden="1">'[27]Employment Data Sectors (wages)'!$Y$8175:$Y$8186</definedName>
    <definedName name="_8__123Graph_ACHART_7" localSheetId="55" hidden="1">'[27]Employment Data Sectors (wages)'!$Y$8175:$Y$8186</definedName>
    <definedName name="_8__123Graph_ACHART_7" localSheetId="70" hidden="1">'[27]Employment Data Sectors (wages)'!$Y$8175:$Y$8186</definedName>
    <definedName name="_8__123Graph_ACHART_7" localSheetId="22" hidden="1">'[27]Employment Data Sectors (wages)'!$Y$8175:$Y$8186</definedName>
    <definedName name="_8__123Graph_ACHART_7" localSheetId="36" hidden="1">'[27]Employment Data Sectors (wages)'!$Y$8175:$Y$8186</definedName>
    <definedName name="_8__123Graph_ACHART_7" hidden="1">'[28]Employment Data Sectors (wages)'!$Y$8175:$Y$8186</definedName>
    <definedName name="_80__123Graph_BCHART_4" localSheetId="55" hidden="1">'[22]Employment Data Sectors (wages)'!$B$12:$B$23</definedName>
    <definedName name="_80__123Graph_BCHART_4" localSheetId="70" hidden="1">'[22]Employment Data Sectors (wages)'!$B$12:$B$23</definedName>
    <definedName name="_80__123Graph_BCHART_4" localSheetId="36" hidden="1">'[22]Employment Data Sectors (wages)'!$B$12:$B$23</definedName>
    <definedName name="_80__123Graph_BCHART_4" hidden="1">'[29]Employment Data Sectors (wages)'!$B$12:$B$23</definedName>
    <definedName name="_81__123Graph_DCHART_7" localSheetId="55" hidden="1">'[22]Employment Data Sectors (wages)'!$Y$26:$Y$37</definedName>
    <definedName name="_81__123Graph_DCHART_7" hidden="1">'[32]Employment Data Sectors (wages)'!$Y$26:$Y$37</definedName>
    <definedName name="_82__123Graph_DCHART_7" hidden="1">'[22]Employment Data Sectors (wages)'!$Y$26:$Y$37</definedName>
    <definedName name="_83__123Graph_BCHART_7" localSheetId="55" hidden="1">'[22]Employment Data Sectors (wages)'!$Y$13:$Y$8187</definedName>
    <definedName name="_83__123Graph_BCHART_7" hidden="1">'[30]Employment Data Sectors (wages)'!$Y$13:$Y$8187</definedName>
    <definedName name="_84__123Graph_DCHART_8" localSheetId="55" hidden="1">'[22]Employment Data Sectors (wages)'!$W$26:$W$37</definedName>
    <definedName name="_84__123Graph_DCHART_8" hidden="1">'[32]Employment Data Sectors (wages)'!$W$26:$W$37</definedName>
    <definedName name="_85__123Graph_BCHART_5" localSheetId="55" hidden="1">'[22]Employment Data Sectors (wages)'!$B$24:$B$35</definedName>
    <definedName name="_85__123Graph_BCHART_5" localSheetId="70" hidden="1">'[22]Employment Data Sectors (wages)'!$B$24:$B$35</definedName>
    <definedName name="_85__123Graph_BCHART_5" localSheetId="36" hidden="1">'[22]Employment Data Sectors (wages)'!$B$24:$B$35</definedName>
    <definedName name="_85__123Graph_BCHART_5" hidden="1">'[29]Employment Data Sectors (wages)'!$B$24:$B$35</definedName>
    <definedName name="_85__123Graph_DCHART_8" hidden="1">'[22]Employment Data Sectors (wages)'!$W$26:$W$37</definedName>
    <definedName name="_87__123Graph_ECHART_7" localSheetId="55" hidden="1">'[22]Employment Data Sectors (wages)'!$Y$38:$Y$49</definedName>
    <definedName name="_87__123Graph_ECHART_7" hidden="1">'[32]Employment Data Sectors (wages)'!$Y$38:$Y$49</definedName>
    <definedName name="_88__123Graph_BCHART_8" localSheetId="55" hidden="1">'[22]Employment Data Sectors (wages)'!$W$13:$W$8187</definedName>
    <definedName name="_88__123Graph_BCHART_8" hidden="1">'[30]Employment Data Sectors (wages)'!$W$13:$W$8187</definedName>
    <definedName name="_88__123Graph_ECHART_7" hidden="1">'[22]Employment Data Sectors (wages)'!$Y$38:$Y$49</definedName>
    <definedName name="_8Macros_Import_.qbop" localSheetId="76">[35]!'[Macros Import].qbop'</definedName>
    <definedName name="_8Macros_Import_.qbop" localSheetId="22">[36]!'[Macros Import].qbop'</definedName>
    <definedName name="_8Macros_Import_.qbop" localSheetId="24">[36]!'[Macros Import].qbop'</definedName>
    <definedName name="_8Macros_Import_.qbop" localSheetId="25">[36]!'[Macros Import].qbop'</definedName>
    <definedName name="_8Macros_Import_.qbop" localSheetId="28">[36]!'[Macros Import].qbop'</definedName>
    <definedName name="_8Macros_Import_.qbop" localSheetId="30">[36]!'[Macros Import].qbop'</definedName>
    <definedName name="_8Macros_Import_.qbop" localSheetId="44">[36]!'[Macros Import].qbop'</definedName>
    <definedName name="_8Macros_Import_.qbop">[36]!'[Macros Import].qbop'</definedName>
    <definedName name="_9__123Graph_ACHART_1" localSheetId="55" hidden="1">'[22]Employment Data Sectors (wages)'!$A$8173:$A$8184</definedName>
    <definedName name="_9__123Graph_ACHART_1" hidden="1">'[32]Employment Data Sectors (wages)'!$A$8173:$A$8184</definedName>
    <definedName name="_9__123Graph_ACHART_7" localSheetId="52" hidden="1">'[24]Employment Data Sectors (wages)'!$Y$8175:$Y$8186</definedName>
    <definedName name="_9__123Graph_ACHART_7" localSheetId="55" hidden="1">'[25]Employment Data Sectors (wages)'!$Y$8175:$Y$8186</definedName>
    <definedName name="_9__123Graph_ACHART_7" localSheetId="56" hidden="1">'[24]Employment Data Sectors (wages)'!$Y$8175:$Y$8186</definedName>
    <definedName name="_9__123Graph_ACHART_7" localSheetId="57" hidden="1">'[24]Employment Data Sectors (wages)'!$Y$8175:$Y$8186</definedName>
    <definedName name="_9__123Graph_ACHART_7" localSheetId="58" hidden="1">'[24]Employment Data Sectors (wages)'!$Y$8175:$Y$8186</definedName>
    <definedName name="_9__123Graph_ACHART_7" localSheetId="59" hidden="1">'[24]Employment Data Sectors (wages)'!$Y$8175:$Y$8186</definedName>
    <definedName name="_9__123Graph_ACHART_7" localSheetId="60" hidden="1">'[24]Employment Data Sectors (wages)'!$Y$8175:$Y$8186</definedName>
    <definedName name="_9__123Graph_ACHART_7" localSheetId="61" hidden="1">'[24]Employment Data Sectors (wages)'!$Y$8175:$Y$8186</definedName>
    <definedName name="_9__123Graph_ACHART_7" localSheetId="62" hidden="1">'[24]Employment Data Sectors (wages)'!$Y$8175:$Y$8186</definedName>
    <definedName name="_9__123Graph_ACHART_7" localSheetId="63" hidden="1">'[24]Employment Data Sectors (wages)'!$Y$8175:$Y$8186</definedName>
    <definedName name="_9__123Graph_ACHART_7" localSheetId="70" hidden="1">'[24]Employment Data Sectors (wages)'!$Y$8175:$Y$8186</definedName>
    <definedName name="_9__123Graph_ACHART_7" localSheetId="77" hidden="1">'[24]Employment Data Sectors (wages)'!$Y$8175:$Y$8186</definedName>
    <definedName name="_9__123Graph_ACHART_7" localSheetId="78" hidden="1">'[24]Employment Data Sectors (wages)'!$Y$8175:$Y$8186</definedName>
    <definedName name="_9__123Graph_ACHART_7" localSheetId="79" hidden="1">'[24]Employment Data Sectors (wages)'!$Y$8175:$Y$8186</definedName>
    <definedName name="_9__123Graph_ACHART_7" localSheetId="80" hidden="1">'[24]Employment Data Sectors (wages)'!$Y$8175:$Y$8186</definedName>
    <definedName name="_9__123Graph_ACHART_7" localSheetId="6" hidden="1">'[24]Employment Data Sectors (wages)'!$Y$8175:$Y$8186</definedName>
    <definedName name="_9__123Graph_ACHART_7" localSheetId="7" hidden="1">'[24]Employment Data Sectors (wages)'!$Y$8175:$Y$8186</definedName>
    <definedName name="_9__123Graph_ACHART_7" localSheetId="17" hidden="1">'[24]Employment Data Sectors (wages)'!$Y$8175:$Y$8186</definedName>
    <definedName name="_9__123Graph_ACHART_7" localSheetId="18" hidden="1">'[24]Employment Data Sectors (wages)'!$Y$8175:$Y$8186</definedName>
    <definedName name="_9__123Graph_ACHART_7" localSheetId="19" hidden="1">'[24]Employment Data Sectors (wages)'!$Y$8175:$Y$8186</definedName>
    <definedName name="_9__123Graph_ACHART_7" localSheetId="22" hidden="1">'[24]Employment Data Sectors (wages)'!$Y$8175:$Y$8186</definedName>
    <definedName name="_9__123Graph_ACHART_7" localSheetId="36" hidden="1">'[24]Employment Data Sectors (wages)'!$Y$8175:$Y$8186</definedName>
    <definedName name="_9__123Graph_ACHART_7" hidden="1">'[26]Employment Data Sectors (wages)'!$Y$8175:$Y$8186</definedName>
    <definedName name="_9__123Graph_ACHART_8" localSheetId="52" hidden="1">'[27]Employment Data Sectors (wages)'!$W$8175:$W$8186</definedName>
    <definedName name="_9__123Graph_ACHART_8" localSheetId="55" hidden="1">'[27]Employment Data Sectors (wages)'!$W$8175:$W$8186</definedName>
    <definedName name="_9__123Graph_ACHART_8" localSheetId="70" hidden="1">'[27]Employment Data Sectors (wages)'!$W$8175:$W$8186</definedName>
    <definedName name="_9__123Graph_ACHART_8" localSheetId="22" hidden="1">'[27]Employment Data Sectors (wages)'!$W$8175:$W$8186</definedName>
    <definedName name="_9__123Graph_ACHART_8" localSheetId="36" hidden="1">'[27]Employment Data Sectors (wages)'!$W$8175:$W$8186</definedName>
    <definedName name="_9__123Graph_ACHART_8" hidden="1">'[28]Employment Data Sectors (wages)'!$W$8175:$W$8186</definedName>
    <definedName name="_90__123Graph_BCHART_6" localSheetId="55" hidden="1">'[22]Employment Data Sectors (wages)'!$AS$49:$AS$8103</definedName>
    <definedName name="_90__123Graph_BCHART_6" localSheetId="70" hidden="1">'[22]Employment Data Sectors (wages)'!$AS$49:$AS$8103</definedName>
    <definedName name="_90__123Graph_BCHART_6" localSheetId="36" hidden="1">'[22]Employment Data Sectors (wages)'!$AS$49:$AS$8103</definedName>
    <definedName name="_90__123Graph_BCHART_6" hidden="1">'[29]Employment Data Sectors (wages)'!$AS$49:$AS$8103</definedName>
    <definedName name="_90__123Graph_ECHART_8" localSheetId="55" hidden="1">'[22]Employment Data Sectors (wages)'!$H$86:$H$99</definedName>
    <definedName name="_90__123Graph_ECHART_8" hidden="1">'[32]Employment Data Sectors (wages)'!$H$86:$H$99</definedName>
    <definedName name="_91__123Graph_ECHART_8" hidden="1">'[22]Employment Data Sectors (wages)'!$H$86:$H$99</definedName>
    <definedName name="_93__123Graph_CCHART_1" localSheetId="55" hidden="1">'[22]Employment Data Sectors (wages)'!$C$8173:$C$8184</definedName>
    <definedName name="_93__123Graph_CCHART_1" hidden="1">'[30]Employment Data Sectors (wages)'!$C$8173:$C$8184</definedName>
    <definedName name="_93__123Graph_FCHART_8" localSheetId="55" hidden="1">'[22]Employment Data Sectors (wages)'!$H$6:$H$17</definedName>
    <definedName name="_93__123Graph_FCHART_8" hidden="1">'[32]Employment Data Sectors (wages)'!$H$6:$H$17</definedName>
    <definedName name="_94__123Graph_FCHART_8" hidden="1">'[22]Employment Data Sectors (wages)'!$H$6:$H$17</definedName>
    <definedName name="_95__123Graph_BCHART_7" localSheetId="55" hidden="1">'[22]Employment Data Sectors (wages)'!$Y$13:$Y$8187</definedName>
    <definedName name="_95__123Graph_BCHART_7" localSheetId="70" hidden="1">'[22]Employment Data Sectors (wages)'!$Y$13:$Y$8187</definedName>
    <definedName name="_95__123Graph_BCHART_7" localSheetId="36" hidden="1">'[22]Employment Data Sectors (wages)'!$Y$13:$Y$8187</definedName>
    <definedName name="_95__123Graph_BCHART_7" hidden="1">'[29]Employment Data Sectors (wages)'!$Y$13:$Y$8187</definedName>
    <definedName name="_98__123Graph_CCHART_2" localSheetId="55" hidden="1">'[22]Employment Data Sectors (wages)'!$C$8173:$C$8184</definedName>
    <definedName name="_98__123Graph_CCHART_2" hidden="1">'[30]Employment Data Sectors (wages)'!$C$8173:$C$8184</definedName>
    <definedName name="_BOP1" localSheetId="76">#REF!</definedName>
    <definedName name="_BOP1" localSheetId="22">#REF!</definedName>
    <definedName name="_BOP1" localSheetId="24">#REF!</definedName>
    <definedName name="_BOP1" localSheetId="25">#REF!</definedName>
    <definedName name="_BOP1" localSheetId="28">#REF!</definedName>
    <definedName name="_BOP1" localSheetId="30">#REF!</definedName>
    <definedName name="_BOP1" localSheetId="44">#REF!</definedName>
    <definedName name="_BOP1">#REF!</definedName>
    <definedName name="_BOP2" localSheetId="76">[17]BoP!#REF!</definedName>
    <definedName name="_BOP2" localSheetId="22">[17]BoP!#REF!</definedName>
    <definedName name="_BOP2" localSheetId="24">[17]BoP!#REF!</definedName>
    <definedName name="_BOP2" localSheetId="25">[17]BoP!#REF!</definedName>
    <definedName name="_BOP2" localSheetId="28">[17]BoP!#REF!</definedName>
    <definedName name="_BOP2" localSheetId="30">[17]BoP!#REF!</definedName>
    <definedName name="_BOP2" localSheetId="44">[17]BoP!#REF!</definedName>
    <definedName name="_BOP2">[17]BoP!#REF!</definedName>
    <definedName name="_cp10" localSheetId="55" hidden="1">{"'előző év december'!$A$2:$CP$214"}</definedName>
    <definedName name="_cp10" localSheetId="56" hidden="1">{"'előző év december'!$A$2:$CP$214"}</definedName>
    <definedName name="_cp10" localSheetId="57" hidden="1">{"'előző év december'!$A$2:$CP$214"}</definedName>
    <definedName name="_cp10" localSheetId="58" hidden="1">{"'előző év december'!$A$2:$CP$214"}</definedName>
    <definedName name="_cp10" localSheetId="59" hidden="1">{"'előző év december'!$A$2:$CP$214"}</definedName>
    <definedName name="_cp10" localSheetId="60" hidden="1">{"'előző év december'!$A$2:$CP$214"}</definedName>
    <definedName name="_cp10" localSheetId="61" hidden="1">{"'előző év december'!$A$2:$CP$214"}</definedName>
    <definedName name="_cp10" localSheetId="62" hidden="1">{"'előző év december'!$A$2:$CP$214"}</definedName>
    <definedName name="_cp10" localSheetId="63" hidden="1">{"'előző év december'!$A$2:$CP$214"}</definedName>
    <definedName name="_cp10" localSheetId="70" hidden="1">{"'előző év december'!$A$2:$CP$214"}</definedName>
    <definedName name="_cp10" localSheetId="74" hidden="1">{"'előző év december'!$A$2:$CP$214"}</definedName>
    <definedName name="_cp10" localSheetId="75" hidden="1">{"'előző év december'!$A$2:$CP$214"}</definedName>
    <definedName name="_cp10" localSheetId="76" hidden="1">{"'előző év december'!$A$2:$CP$214"}</definedName>
    <definedName name="_cp10" localSheetId="77" hidden="1">{"'előző év december'!$A$2:$CP$214"}</definedName>
    <definedName name="_cp10" localSheetId="78" hidden="1">{"'előző év december'!$A$2:$CP$214"}</definedName>
    <definedName name="_cp10" localSheetId="79" hidden="1">{"'előző év december'!$A$2:$CP$214"}</definedName>
    <definedName name="_cp10" localSheetId="80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17" hidden="1">{"'előző év december'!$A$2:$CP$214"}</definedName>
    <definedName name="_cp10" localSheetId="18" hidden="1">{"'előző év december'!$A$2:$CP$214"}</definedName>
    <definedName name="_cp10" localSheetId="19" hidden="1">{"'előző év december'!$A$2:$CP$214"}</definedName>
    <definedName name="_cp10" localSheetId="22" hidden="1">{"'előző év december'!$A$2:$CP$214"}</definedName>
    <definedName name="_cp10" localSheetId="23" hidden="1">{"'előző év december'!$A$2:$CP$214"}</definedName>
    <definedName name="_cp10" localSheetId="24" hidden="1">{"'előző év december'!$A$2:$CP$214"}</definedName>
    <definedName name="_cp10" localSheetId="25" hidden="1">{"'előző év december'!$A$2:$CP$214"}</definedName>
    <definedName name="_cp10" localSheetId="36" hidden="1">{"'előző év december'!$A$2:$CP$214"}</definedName>
    <definedName name="_cp10" localSheetId="45" hidden="1">{"'előző év december'!$A$2:$CP$214"}</definedName>
    <definedName name="_cp10" hidden="1">{"'előző év december'!$A$2:$CP$214"}</definedName>
    <definedName name="_cp11" localSheetId="55" hidden="1">{"'előző év december'!$A$2:$CP$214"}</definedName>
    <definedName name="_cp11" localSheetId="56" hidden="1">{"'előző év december'!$A$2:$CP$214"}</definedName>
    <definedName name="_cp11" localSheetId="57" hidden="1">{"'előző év december'!$A$2:$CP$214"}</definedName>
    <definedName name="_cp11" localSheetId="58" hidden="1">{"'előző év december'!$A$2:$CP$214"}</definedName>
    <definedName name="_cp11" localSheetId="59" hidden="1">{"'előző év december'!$A$2:$CP$214"}</definedName>
    <definedName name="_cp11" localSheetId="60" hidden="1">{"'előző év december'!$A$2:$CP$214"}</definedName>
    <definedName name="_cp11" localSheetId="61" hidden="1">{"'előző év december'!$A$2:$CP$214"}</definedName>
    <definedName name="_cp11" localSheetId="62" hidden="1">{"'előző év december'!$A$2:$CP$214"}</definedName>
    <definedName name="_cp11" localSheetId="63" hidden="1">{"'előző év december'!$A$2:$CP$214"}</definedName>
    <definedName name="_cp11" localSheetId="70" hidden="1">{"'előző év december'!$A$2:$CP$214"}</definedName>
    <definedName name="_cp11" localSheetId="74" hidden="1">{"'előző év december'!$A$2:$CP$214"}</definedName>
    <definedName name="_cp11" localSheetId="75" hidden="1">{"'előző év december'!$A$2:$CP$214"}</definedName>
    <definedName name="_cp11" localSheetId="76" hidden="1">{"'előző év december'!$A$2:$CP$214"}</definedName>
    <definedName name="_cp11" localSheetId="77" hidden="1">{"'előző év december'!$A$2:$CP$214"}</definedName>
    <definedName name="_cp11" localSheetId="78" hidden="1">{"'előző év december'!$A$2:$CP$214"}</definedName>
    <definedName name="_cp11" localSheetId="79" hidden="1">{"'előző év december'!$A$2:$CP$214"}</definedName>
    <definedName name="_cp11" localSheetId="80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17" hidden="1">{"'előző év december'!$A$2:$CP$214"}</definedName>
    <definedName name="_cp11" localSheetId="18" hidden="1">{"'előző év december'!$A$2:$CP$214"}</definedName>
    <definedName name="_cp11" localSheetId="19" hidden="1">{"'előző év december'!$A$2:$CP$214"}</definedName>
    <definedName name="_cp11" localSheetId="22" hidden="1">{"'előző év december'!$A$2:$CP$214"}</definedName>
    <definedName name="_cp11" localSheetId="23" hidden="1">{"'előző év december'!$A$2:$CP$214"}</definedName>
    <definedName name="_cp11" localSheetId="24" hidden="1">{"'előző év december'!$A$2:$CP$214"}</definedName>
    <definedName name="_cp11" localSheetId="25" hidden="1">{"'előző év december'!$A$2:$CP$214"}</definedName>
    <definedName name="_cp11" localSheetId="36" hidden="1">{"'előző év december'!$A$2:$CP$214"}</definedName>
    <definedName name="_cp11" localSheetId="45" hidden="1">{"'előző év december'!$A$2:$CP$214"}</definedName>
    <definedName name="_cp11" hidden="1">{"'előző év december'!$A$2:$CP$214"}</definedName>
    <definedName name="_cp2" localSheetId="55" hidden="1">{"'előző év december'!$A$2:$CP$214"}</definedName>
    <definedName name="_cp2" localSheetId="56" hidden="1">{"'előző év december'!$A$2:$CP$214"}</definedName>
    <definedName name="_cp2" localSheetId="57" hidden="1">{"'előző év december'!$A$2:$CP$214"}</definedName>
    <definedName name="_cp2" localSheetId="58" hidden="1">{"'előző év december'!$A$2:$CP$214"}</definedName>
    <definedName name="_cp2" localSheetId="59" hidden="1">{"'előző év december'!$A$2:$CP$214"}</definedName>
    <definedName name="_cp2" localSheetId="60" hidden="1">{"'előző év december'!$A$2:$CP$214"}</definedName>
    <definedName name="_cp2" localSheetId="61" hidden="1">{"'előző év december'!$A$2:$CP$214"}</definedName>
    <definedName name="_cp2" localSheetId="62" hidden="1">{"'előző év december'!$A$2:$CP$214"}</definedName>
    <definedName name="_cp2" localSheetId="63" hidden="1">{"'előző év december'!$A$2:$CP$214"}</definedName>
    <definedName name="_cp2" localSheetId="70" hidden="1">{"'előző év december'!$A$2:$CP$214"}</definedName>
    <definedName name="_cp2" localSheetId="74" hidden="1">{"'előző év december'!$A$2:$CP$214"}</definedName>
    <definedName name="_cp2" localSheetId="75" hidden="1">{"'előző év december'!$A$2:$CP$214"}</definedName>
    <definedName name="_cp2" localSheetId="76" hidden="1">{"'előző év december'!$A$2:$CP$214"}</definedName>
    <definedName name="_cp2" localSheetId="77" hidden="1">{"'előző év december'!$A$2:$CP$214"}</definedName>
    <definedName name="_cp2" localSheetId="78" hidden="1">{"'előző év december'!$A$2:$CP$214"}</definedName>
    <definedName name="_cp2" localSheetId="79" hidden="1">{"'előző év december'!$A$2:$CP$214"}</definedName>
    <definedName name="_cp2" localSheetId="80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17" hidden="1">{"'előző év december'!$A$2:$CP$214"}</definedName>
    <definedName name="_cp2" localSheetId="18" hidden="1">{"'előző év december'!$A$2:$CP$214"}</definedName>
    <definedName name="_cp2" localSheetId="19" hidden="1">{"'előző év december'!$A$2:$CP$214"}</definedName>
    <definedName name="_cp2" localSheetId="22" hidden="1">{"'előző év december'!$A$2:$CP$214"}</definedName>
    <definedName name="_cp2" localSheetId="23" hidden="1">{"'előző év december'!$A$2:$CP$214"}</definedName>
    <definedName name="_cp2" localSheetId="24" hidden="1">{"'előző év december'!$A$2:$CP$214"}</definedName>
    <definedName name="_cp2" localSheetId="25" hidden="1">{"'előző év december'!$A$2:$CP$214"}</definedName>
    <definedName name="_cp2" localSheetId="36" hidden="1">{"'előző év december'!$A$2:$CP$214"}</definedName>
    <definedName name="_cp2" localSheetId="45" hidden="1">{"'előző év december'!$A$2:$CP$214"}</definedName>
    <definedName name="_cp2" hidden="1">{"'előző év december'!$A$2:$CP$214"}</definedName>
    <definedName name="_cp3" localSheetId="55" hidden="1">{"'előző év december'!$A$2:$CP$214"}</definedName>
    <definedName name="_cp3" localSheetId="56" hidden="1">{"'előző év december'!$A$2:$CP$214"}</definedName>
    <definedName name="_cp3" localSheetId="57" hidden="1">{"'előző év december'!$A$2:$CP$214"}</definedName>
    <definedName name="_cp3" localSheetId="58" hidden="1">{"'előző év december'!$A$2:$CP$214"}</definedName>
    <definedName name="_cp3" localSheetId="59" hidden="1">{"'előző év december'!$A$2:$CP$214"}</definedName>
    <definedName name="_cp3" localSheetId="60" hidden="1">{"'előző év december'!$A$2:$CP$214"}</definedName>
    <definedName name="_cp3" localSheetId="61" hidden="1">{"'előző év december'!$A$2:$CP$214"}</definedName>
    <definedName name="_cp3" localSheetId="62" hidden="1">{"'előző év december'!$A$2:$CP$214"}</definedName>
    <definedName name="_cp3" localSheetId="63" hidden="1">{"'előző év december'!$A$2:$CP$214"}</definedName>
    <definedName name="_cp3" localSheetId="70" hidden="1">{"'előző év december'!$A$2:$CP$214"}</definedName>
    <definedName name="_cp3" localSheetId="74" hidden="1">{"'előző év december'!$A$2:$CP$214"}</definedName>
    <definedName name="_cp3" localSheetId="75" hidden="1">{"'előző év december'!$A$2:$CP$214"}</definedName>
    <definedName name="_cp3" localSheetId="76" hidden="1">{"'előző év december'!$A$2:$CP$214"}</definedName>
    <definedName name="_cp3" localSheetId="77" hidden="1">{"'előző év december'!$A$2:$CP$214"}</definedName>
    <definedName name="_cp3" localSheetId="78" hidden="1">{"'előző év december'!$A$2:$CP$214"}</definedName>
    <definedName name="_cp3" localSheetId="79" hidden="1">{"'előző év december'!$A$2:$CP$214"}</definedName>
    <definedName name="_cp3" localSheetId="80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17" hidden="1">{"'előző év december'!$A$2:$CP$214"}</definedName>
    <definedName name="_cp3" localSheetId="18" hidden="1">{"'előző év december'!$A$2:$CP$214"}</definedName>
    <definedName name="_cp3" localSheetId="19" hidden="1">{"'előző év december'!$A$2:$CP$214"}</definedName>
    <definedName name="_cp3" localSheetId="22" hidden="1">{"'előző év december'!$A$2:$CP$214"}</definedName>
    <definedName name="_cp3" localSheetId="23" hidden="1">{"'előző év december'!$A$2:$CP$214"}</definedName>
    <definedName name="_cp3" localSheetId="24" hidden="1">{"'előző év december'!$A$2:$CP$214"}</definedName>
    <definedName name="_cp3" localSheetId="25" hidden="1">{"'előző év december'!$A$2:$CP$214"}</definedName>
    <definedName name="_cp3" localSheetId="36" hidden="1">{"'előző év december'!$A$2:$CP$214"}</definedName>
    <definedName name="_cp3" localSheetId="45" hidden="1">{"'előző év december'!$A$2:$CP$214"}</definedName>
    <definedName name="_cp3" hidden="1">{"'előző év december'!$A$2:$CP$214"}</definedName>
    <definedName name="_cp4" localSheetId="55" hidden="1">{"'előző év december'!$A$2:$CP$214"}</definedName>
    <definedName name="_cp4" localSheetId="56" hidden="1">{"'előző év december'!$A$2:$CP$214"}</definedName>
    <definedName name="_cp4" localSheetId="57" hidden="1">{"'előző év december'!$A$2:$CP$214"}</definedName>
    <definedName name="_cp4" localSheetId="58" hidden="1">{"'előző év december'!$A$2:$CP$214"}</definedName>
    <definedName name="_cp4" localSheetId="59" hidden="1">{"'előző év december'!$A$2:$CP$214"}</definedName>
    <definedName name="_cp4" localSheetId="60" hidden="1">{"'előző év december'!$A$2:$CP$214"}</definedName>
    <definedName name="_cp4" localSheetId="61" hidden="1">{"'előző év december'!$A$2:$CP$214"}</definedName>
    <definedName name="_cp4" localSheetId="62" hidden="1">{"'előző év december'!$A$2:$CP$214"}</definedName>
    <definedName name="_cp4" localSheetId="63" hidden="1">{"'előző év december'!$A$2:$CP$214"}</definedName>
    <definedName name="_cp4" localSheetId="70" hidden="1">{"'előző év december'!$A$2:$CP$214"}</definedName>
    <definedName name="_cp4" localSheetId="74" hidden="1">{"'előző év december'!$A$2:$CP$214"}</definedName>
    <definedName name="_cp4" localSheetId="75" hidden="1">{"'előző év december'!$A$2:$CP$214"}</definedName>
    <definedName name="_cp4" localSheetId="76" hidden="1">{"'előző év december'!$A$2:$CP$214"}</definedName>
    <definedName name="_cp4" localSheetId="77" hidden="1">{"'előző év december'!$A$2:$CP$214"}</definedName>
    <definedName name="_cp4" localSheetId="78" hidden="1">{"'előző év december'!$A$2:$CP$214"}</definedName>
    <definedName name="_cp4" localSheetId="79" hidden="1">{"'előző év december'!$A$2:$CP$214"}</definedName>
    <definedName name="_cp4" localSheetId="80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17" hidden="1">{"'előző év december'!$A$2:$CP$214"}</definedName>
    <definedName name="_cp4" localSheetId="18" hidden="1">{"'előző év december'!$A$2:$CP$214"}</definedName>
    <definedName name="_cp4" localSheetId="19" hidden="1">{"'előző év december'!$A$2:$CP$214"}</definedName>
    <definedName name="_cp4" localSheetId="22" hidden="1">{"'előző év december'!$A$2:$CP$214"}</definedName>
    <definedName name="_cp4" localSheetId="23" hidden="1">{"'előző év december'!$A$2:$CP$214"}</definedName>
    <definedName name="_cp4" localSheetId="24" hidden="1">{"'előző év december'!$A$2:$CP$214"}</definedName>
    <definedName name="_cp4" localSheetId="25" hidden="1">{"'előző év december'!$A$2:$CP$214"}</definedName>
    <definedName name="_cp4" localSheetId="36" hidden="1">{"'előző év december'!$A$2:$CP$214"}</definedName>
    <definedName name="_cp4" localSheetId="45" hidden="1">{"'előző év december'!$A$2:$CP$214"}</definedName>
    <definedName name="_cp4" hidden="1">{"'előző év december'!$A$2:$CP$214"}</definedName>
    <definedName name="_cp5" localSheetId="55" hidden="1">{"'előző év december'!$A$2:$CP$214"}</definedName>
    <definedName name="_cp5" localSheetId="56" hidden="1">{"'előző év december'!$A$2:$CP$214"}</definedName>
    <definedName name="_cp5" localSheetId="57" hidden="1">{"'előző év december'!$A$2:$CP$214"}</definedName>
    <definedName name="_cp5" localSheetId="58" hidden="1">{"'előző év december'!$A$2:$CP$214"}</definedName>
    <definedName name="_cp5" localSheetId="59" hidden="1">{"'előző év december'!$A$2:$CP$214"}</definedName>
    <definedName name="_cp5" localSheetId="60" hidden="1">{"'előző év december'!$A$2:$CP$214"}</definedName>
    <definedName name="_cp5" localSheetId="61" hidden="1">{"'előző év december'!$A$2:$CP$214"}</definedName>
    <definedName name="_cp5" localSheetId="62" hidden="1">{"'előző év december'!$A$2:$CP$214"}</definedName>
    <definedName name="_cp5" localSheetId="63" hidden="1">{"'előző év december'!$A$2:$CP$214"}</definedName>
    <definedName name="_cp5" localSheetId="70" hidden="1">{"'előző év december'!$A$2:$CP$214"}</definedName>
    <definedName name="_cp5" localSheetId="74" hidden="1">{"'előző év december'!$A$2:$CP$214"}</definedName>
    <definedName name="_cp5" localSheetId="75" hidden="1">{"'előző év december'!$A$2:$CP$214"}</definedName>
    <definedName name="_cp5" localSheetId="76" hidden="1">{"'előző év december'!$A$2:$CP$214"}</definedName>
    <definedName name="_cp5" localSheetId="77" hidden="1">{"'előző év december'!$A$2:$CP$214"}</definedName>
    <definedName name="_cp5" localSheetId="78" hidden="1">{"'előző év december'!$A$2:$CP$214"}</definedName>
    <definedName name="_cp5" localSheetId="79" hidden="1">{"'előző év december'!$A$2:$CP$214"}</definedName>
    <definedName name="_cp5" localSheetId="80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17" hidden="1">{"'előző év december'!$A$2:$CP$214"}</definedName>
    <definedName name="_cp5" localSheetId="18" hidden="1">{"'előző év december'!$A$2:$CP$214"}</definedName>
    <definedName name="_cp5" localSheetId="19" hidden="1">{"'előző év december'!$A$2:$CP$214"}</definedName>
    <definedName name="_cp5" localSheetId="22" hidden="1">{"'előző év december'!$A$2:$CP$214"}</definedName>
    <definedName name="_cp5" localSheetId="23" hidden="1">{"'előző év december'!$A$2:$CP$214"}</definedName>
    <definedName name="_cp5" localSheetId="24" hidden="1">{"'előző év december'!$A$2:$CP$214"}</definedName>
    <definedName name="_cp5" localSheetId="25" hidden="1">{"'előző év december'!$A$2:$CP$214"}</definedName>
    <definedName name="_cp5" localSheetId="36" hidden="1">{"'előző év december'!$A$2:$CP$214"}</definedName>
    <definedName name="_cp5" localSheetId="45" hidden="1">{"'előző év december'!$A$2:$CP$214"}</definedName>
    <definedName name="_cp5" hidden="1">{"'előző év december'!$A$2:$CP$214"}</definedName>
    <definedName name="_cp7" localSheetId="55" hidden="1">{"'előző év december'!$A$2:$CP$214"}</definedName>
    <definedName name="_cp7" localSheetId="56" hidden="1">{"'előző év december'!$A$2:$CP$214"}</definedName>
    <definedName name="_cp7" localSheetId="57" hidden="1">{"'előző év december'!$A$2:$CP$214"}</definedName>
    <definedName name="_cp7" localSheetId="58" hidden="1">{"'előző év december'!$A$2:$CP$214"}</definedName>
    <definedName name="_cp7" localSheetId="59" hidden="1">{"'előző év december'!$A$2:$CP$214"}</definedName>
    <definedName name="_cp7" localSheetId="60" hidden="1">{"'előző év december'!$A$2:$CP$214"}</definedName>
    <definedName name="_cp7" localSheetId="61" hidden="1">{"'előző év december'!$A$2:$CP$214"}</definedName>
    <definedName name="_cp7" localSheetId="62" hidden="1">{"'előző év december'!$A$2:$CP$214"}</definedName>
    <definedName name="_cp7" localSheetId="63" hidden="1">{"'előző év december'!$A$2:$CP$214"}</definedName>
    <definedName name="_cp7" localSheetId="70" hidden="1">{"'előző év december'!$A$2:$CP$214"}</definedName>
    <definedName name="_cp7" localSheetId="74" hidden="1">{"'előző év december'!$A$2:$CP$214"}</definedName>
    <definedName name="_cp7" localSheetId="75" hidden="1">{"'előző év december'!$A$2:$CP$214"}</definedName>
    <definedName name="_cp7" localSheetId="76" hidden="1">{"'előző év december'!$A$2:$CP$214"}</definedName>
    <definedName name="_cp7" localSheetId="77" hidden="1">{"'előző év december'!$A$2:$CP$214"}</definedName>
    <definedName name="_cp7" localSheetId="78" hidden="1">{"'előző év december'!$A$2:$CP$214"}</definedName>
    <definedName name="_cp7" localSheetId="79" hidden="1">{"'előző év december'!$A$2:$CP$214"}</definedName>
    <definedName name="_cp7" localSheetId="80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17" hidden="1">{"'előző év december'!$A$2:$CP$214"}</definedName>
    <definedName name="_cp7" localSheetId="18" hidden="1">{"'előző év december'!$A$2:$CP$214"}</definedName>
    <definedName name="_cp7" localSheetId="19" hidden="1">{"'előző év december'!$A$2:$CP$214"}</definedName>
    <definedName name="_cp7" localSheetId="22" hidden="1">{"'előző év december'!$A$2:$CP$214"}</definedName>
    <definedName name="_cp7" localSheetId="23" hidden="1">{"'előző év december'!$A$2:$CP$214"}</definedName>
    <definedName name="_cp7" localSheetId="24" hidden="1">{"'előző év december'!$A$2:$CP$214"}</definedName>
    <definedName name="_cp7" localSheetId="25" hidden="1">{"'előző év december'!$A$2:$CP$214"}</definedName>
    <definedName name="_cp7" localSheetId="36" hidden="1">{"'előző év december'!$A$2:$CP$214"}</definedName>
    <definedName name="_cp7" localSheetId="45" hidden="1">{"'előző év december'!$A$2:$CP$214"}</definedName>
    <definedName name="_cp7" hidden="1">{"'előző év december'!$A$2:$CP$214"}</definedName>
    <definedName name="_cp8" localSheetId="55" hidden="1">{"'előző év december'!$A$2:$CP$214"}</definedName>
    <definedName name="_cp8" localSheetId="56" hidden="1">{"'előző év december'!$A$2:$CP$214"}</definedName>
    <definedName name="_cp8" localSheetId="57" hidden="1">{"'előző év december'!$A$2:$CP$214"}</definedName>
    <definedName name="_cp8" localSheetId="58" hidden="1">{"'előző év december'!$A$2:$CP$214"}</definedName>
    <definedName name="_cp8" localSheetId="59" hidden="1">{"'előző év december'!$A$2:$CP$214"}</definedName>
    <definedName name="_cp8" localSheetId="60" hidden="1">{"'előző év december'!$A$2:$CP$214"}</definedName>
    <definedName name="_cp8" localSheetId="61" hidden="1">{"'előző év december'!$A$2:$CP$214"}</definedName>
    <definedName name="_cp8" localSheetId="62" hidden="1">{"'előző év december'!$A$2:$CP$214"}</definedName>
    <definedName name="_cp8" localSheetId="63" hidden="1">{"'előző év december'!$A$2:$CP$214"}</definedName>
    <definedName name="_cp8" localSheetId="70" hidden="1">{"'előző év december'!$A$2:$CP$214"}</definedName>
    <definedName name="_cp8" localSheetId="74" hidden="1">{"'előző év december'!$A$2:$CP$214"}</definedName>
    <definedName name="_cp8" localSheetId="75" hidden="1">{"'előző év december'!$A$2:$CP$214"}</definedName>
    <definedName name="_cp8" localSheetId="76" hidden="1">{"'előző év december'!$A$2:$CP$214"}</definedName>
    <definedName name="_cp8" localSheetId="77" hidden="1">{"'előző év december'!$A$2:$CP$214"}</definedName>
    <definedName name="_cp8" localSheetId="78" hidden="1">{"'előző év december'!$A$2:$CP$214"}</definedName>
    <definedName name="_cp8" localSheetId="79" hidden="1">{"'előző év december'!$A$2:$CP$214"}</definedName>
    <definedName name="_cp8" localSheetId="80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17" hidden="1">{"'előző év december'!$A$2:$CP$214"}</definedName>
    <definedName name="_cp8" localSheetId="18" hidden="1">{"'előző év december'!$A$2:$CP$214"}</definedName>
    <definedName name="_cp8" localSheetId="19" hidden="1">{"'előző év december'!$A$2:$CP$214"}</definedName>
    <definedName name="_cp8" localSheetId="22" hidden="1">{"'előző év december'!$A$2:$CP$214"}</definedName>
    <definedName name="_cp8" localSheetId="23" hidden="1">{"'előző év december'!$A$2:$CP$214"}</definedName>
    <definedName name="_cp8" localSheetId="24" hidden="1">{"'előző év december'!$A$2:$CP$214"}</definedName>
    <definedName name="_cp8" localSheetId="25" hidden="1">{"'előző év december'!$A$2:$CP$214"}</definedName>
    <definedName name="_cp8" localSheetId="36" hidden="1">{"'előző év december'!$A$2:$CP$214"}</definedName>
    <definedName name="_cp8" localSheetId="45" hidden="1">{"'előző év december'!$A$2:$CP$214"}</definedName>
    <definedName name="_cp8" hidden="1">{"'előző év december'!$A$2:$CP$214"}</definedName>
    <definedName name="_cp9" localSheetId="55" hidden="1">{"'előző év december'!$A$2:$CP$214"}</definedName>
    <definedName name="_cp9" localSheetId="56" hidden="1">{"'előző év december'!$A$2:$CP$214"}</definedName>
    <definedName name="_cp9" localSheetId="57" hidden="1">{"'előző év december'!$A$2:$CP$214"}</definedName>
    <definedName name="_cp9" localSheetId="58" hidden="1">{"'előző év december'!$A$2:$CP$214"}</definedName>
    <definedName name="_cp9" localSheetId="59" hidden="1">{"'előző év december'!$A$2:$CP$214"}</definedName>
    <definedName name="_cp9" localSheetId="60" hidden="1">{"'előző év december'!$A$2:$CP$214"}</definedName>
    <definedName name="_cp9" localSheetId="61" hidden="1">{"'előző év december'!$A$2:$CP$214"}</definedName>
    <definedName name="_cp9" localSheetId="62" hidden="1">{"'előző év december'!$A$2:$CP$214"}</definedName>
    <definedName name="_cp9" localSheetId="63" hidden="1">{"'előző év december'!$A$2:$CP$214"}</definedName>
    <definedName name="_cp9" localSheetId="70" hidden="1">{"'előző év december'!$A$2:$CP$214"}</definedName>
    <definedName name="_cp9" localSheetId="74" hidden="1">{"'előző év december'!$A$2:$CP$214"}</definedName>
    <definedName name="_cp9" localSheetId="75" hidden="1">{"'előző év december'!$A$2:$CP$214"}</definedName>
    <definedName name="_cp9" localSheetId="76" hidden="1">{"'előző év december'!$A$2:$CP$214"}</definedName>
    <definedName name="_cp9" localSheetId="77" hidden="1">{"'előző év december'!$A$2:$CP$214"}</definedName>
    <definedName name="_cp9" localSheetId="78" hidden="1">{"'előző év december'!$A$2:$CP$214"}</definedName>
    <definedName name="_cp9" localSheetId="79" hidden="1">{"'előző év december'!$A$2:$CP$214"}</definedName>
    <definedName name="_cp9" localSheetId="80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17" hidden="1">{"'előző év december'!$A$2:$CP$214"}</definedName>
    <definedName name="_cp9" localSheetId="18" hidden="1">{"'előző év december'!$A$2:$CP$214"}</definedName>
    <definedName name="_cp9" localSheetId="19" hidden="1">{"'előző év december'!$A$2:$CP$214"}</definedName>
    <definedName name="_cp9" localSheetId="22" hidden="1">{"'előző év december'!$A$2:$CP$214"}</definedName>
    <definedName name="_cp9" localSheetId="23" hidden="1">{"'előző év december'!$A$2:$CP$214"}</definedName>
    <definedName name="_cp9" localSheetId="24" hidden="1">{"'előző év december'!$A$2:$CP$214"}</definedName>
    <definedName name="_cp9" localSheetId="25" hidden="1">{"'előző év december'!$A$2:$CP$214"}</definedName>
    <definedName name="_cp9" localSheetId="36" hidden="1">{"'előző év december'!$A$2:$CP$214"}</definedName>
    <definedName name="_cp9" localSheetId="45" hidden="1">{"'előző év december'!$A$2:$CP$214"}</definedName>
    <definedName name="_cp9" hidden="1">{"'előző év december'!$A$2:$CP$214"}</definedName>
    <definedName name="_cpr2" localSheetId="55" hidden="1">{"'előző év december'!$A$2:$CP$214"}</definedName>
    <definedName name="_cpr2" localSheetId="56" hidden="1">{"'előző év december'!$A$2:$CP$214"}</definedName>
    <definedName name="_cpr2" localSheetId="57" hidden="1">{"'előző év december'!$A$2:$CP$214"}</definedName>
    <definedName name="_cpr2" localSheetId="58" hidden="1">{"'előző év december'!$A$2:$CP$214"}</definedName>
    <definedName name="_cpr2" localSheetId="59" hidden="1">{"'előző év december'!$A$2:$CP$214"}</definedName>
    <definedName name="_cpr2" localSheetId="60" hidden="1">{"'előző év december'!$A$2:$CP$214"}</definedName>
    <definedName name="_cpr2" localSheetId="61" hidden="1">{"'előző év december'!$A$2:$CP$214"}</definedName>
    <definedName name="_cpr2" localSheetId="62" hidden="1">{"'előző év december'!$A$2:$CP$214"}</definedName>
    <definedName name="_cpr2" localSheetId="63" hidden="1">{"'előző év december'!$A$2:$CP$214"}</definedName>
    <definedName name="_cpr2" localSheetId="70" hidden="1">{"'előző év december'!$A$2:$CP$214"}</definedName>
    <definedName name="_cpr2" localSheetId="74" hidden="1">{"'előző év december'!$A$2:$CP$214"}</definedName>
    <definedName name="_cpr2" localSheetId="75" hidden="1">{"'előző év december'!$A$2:$CP$214"}</definedName>
    <definedName name="_cpr2" localSheetId="76" hidden="1">{"'előző év december'!$A$2:$CP$214"}</definedName>
    <definedName name="_cpr2" localSheetId="77" hidden="1">{"'előző év december'!$A$2:$CP$214"}</definedName>
    <definedName name="_cpr2" localSheetId="78" hidden="1">{"'előző év december'!$A$2:$CP$214"}</definedName>
    <definedName name="_cpr2" localSheetId="79" hidden="1">{"'előző év december'!$A$2:$CP$214"}</definedName>
    <definedName name="_cpr2" localSheetId="80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17" hidden="1">{"'előző év december'!$A$2:$CP$214"}</definedName>
    <definedName name="_cpr2" localSheetId="18" hidden="1">{"'előző év december'!$A$2:$CP$214"}</definedName>
    <definedName name="_cpr2" localSheetId="19" hidden="1">{"'előző év december'!$A$2:$CP$214"}</definedName>
    <definedName name="_cpr2" localSheetId="22" hidden="1">{"'előző év december'!$A$2:$CP$214"}</definedName>
    <definedName name="_cpr2" localSheetId="23" hidden="1">{"'előző év december'!$A$2:$CP$214"}</definedName>
    <definedName name="_cpr2" localSheetId="24" hidden="1">{"'előző év december'!$A$2:$CP$214"}</definedName>
    <definedName name="_cpr2" localSheetId="25" hidden="1">{"'előző év december'!$A$2:$CP$214"}</definedName>
    <definedName name="_cpr2" localSheetId="36" hidden="1">{"'előző év december'!$A$2:$CP$214"}</definedName>
    <definedName name="_cpr2" localSheetId="45" hidden="1">{"'előző év december'!$A$2:$CP$214"}</definedName>
    <definedName name="_cpr2" hidden="1">{"'előző év december'!$A$2:$CP$214"}</definedName>
    <definedName name="_cpr4" localSheetId="55" hidden="1">{"'előző év december'!$A$2:$CP$214"}</definedName>
    <definedName name="_cpr4" localSheetId="56" hidden="1">{"'előző év december'!$A$2:$CP$214"}</definedName>
    <definedName name="_cpr4" localSheetId="57" hidden="1">{"'előző év december'!$A$2:$CP$214"}</definedName>
    <definedName name="_cpr4" localSheetId="58" hidden="1">{"'előző év december'!$A$2:$CP$214"}</definedName>
    <definedName name="_cpr4" localSheetId="59" hidden="1">{"'előző év december'!$A$2:$CP$214"}</definedName>
    <definedName name="_cpr4" localSheetId="60" hidden="1">{"'előző év december'!$A$2:$CP$214"}</definedName>
    <definedName name="_cpr4" localSheetId="61" hidden="1">{"'előző év december'!$A$2:$CP$214"}</definedName>
    <definedName name="_cpr4" localSheetId="62" hidden="1">{"'előző év december'!$A$2:$CP$214"}</definedName>
    <definedName name="_cpr4" localSheetId="63" hidden="1">{"'előző év december'!$A$2:$CP$214"}</definedName>
    <definedName name="_cpr4" localSheetId="70" hidden="1">{"'előző év december'!$A$2:$CP$214"}</definedName>
    <definedName name="_cpr4" localSheetId="74" hidden="1">{"'előző év december'!$A$2:$CP$214"}</definedName>
    <definedName name="_cpr4" localSheetId="75" hidden="1">{"'előző év december'!$A$2:$CP$214"}</definedName>
    <definedName name="_cpr4" localSheetId="76" hidden="1">{"'előző év december'!$A$2:$CP$214"}</definedName>
    <definedName name="_cpr4" localSheetId="77" hidden="1">{"'előző év december'!$A$2:$CP$214"}</definedName>
    <definedName name="_cpr4" localSheetId="78" hidden="1">{"'előző év december'!$A$2:$CP$214"}</definedName>
    <definedName name="_cpr4" localSheetId="79" hidden="1">{"'előző év december'!$A$2:$CP$214"}</definedName>
    <definedName name="_cpr4" localSheetId="80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17" hidden="1">{"'előző év december'!$A$2:$CP$214"}</definedName>
    <definedName name="_cpr4" localSheetId="18" hidden="1">{"'előző év december'!$A$2:$CP$214"}</definedName>
    <definedName name="_cpr4" localSheetId="19" hidden="1">{"'előző év december'!$A$2:$CP$214"}</definedName>
    <definedName name="_cpr4" localSheetId="22" hidden="1">{"'előző év december'!$A$2:$CP$214"}</definedName>
    <definedName name="_cpr4" localSheetId="23" hidden="1">{"'előző év december'!$A$2:$CP$214"}</definedName>
    <definedName name="_cpr4" localSheetId="24" hidden="1">{"'előző év december'!$A$2:$CP$214"}</definedName>
    <definedName name="_cpr4" localSheetId="25" hidden="1">{"'előző év december'!$A$2:$CP$214"}</definedName>
    <definedName name="_cpr4" localSheetId="36" hidden="1">{"'előző év december'!$A$2:$CP$214"}</definedName>
    <definedName name="_cpr4" localSheetId="45" hidden="1">{"'előző év december'!$A$2:$CP$214"}</definedName>
    <definedName name="_cpr4" hidden="1">{"'előző év december'!$A$2:$CP$214"}</definedName>
    <definedName name="_dat1" localSheetId="76">'[18]work Q real'!#REF!</definedName>
    <definedName name="_dat1" localSheetId="22">'[18]work Q real'!#REF!</definedName>
    <definedName name="_dat1" localSheetId="24">'[18]work Q real'!#REF!</definedName>
    <definedName name="_dat1" localSheetId="25">'[18]work Q real'!#REF!</definedName>
    <definedName name="_dat1" localSheetId="28">'[18]work Q real'!#REF!</definedName>
    <definedName name="_dat1" localSheetId="30">'[18]work Q real'!#REF!</definedName>
    <definedName name="_dat1" localSheetId="44">'[18]work Q real'!#REF!</definedName>
    <definedName name="_dat1">'[18]work Q real'!#REF!</definedName>
    <definedName name="_dat2" localSheetId="76">#REF!</definedName>
    <definedName name="_dat2" localSheetId="22">#REF!</definedName>
    <definedName name="_dat2" localSheetId="24">#REF!</definedName>
    <definedName name="_dat2" localSheetId="25">#REF!</definedName>
    <definedName name="_dat2" localSheetId="28">#REF!</definedName>
    <definedName name="_dat2" localSheetId="30">#REF!</definedName>
    <definedName name="_dat2" localSheetId="44">#REF!</definedName>
    <definedName name="_dat2">#REF!</definedName>
    <definedName name="_Dist_Bin" localSheetId="57" hidden="1">#REF!</definedName>
    <definedName name="_Dist_Bin" localSheetId="58" hidden="1">#REF!</definedName>
    <definedName name="_Dist_Bin" localSheetId="62" hidden="1">#REF!</definedName>
    <definedName name="_Dist_Bin" localSheetId="77" hidden="1">#REF!</definedName>
    <definedName name="_Dist_Bin" localSheetId="78" hidden="1">#REF!</definedName>
    <definedName name="_Dist_Bin" localSheetId="79" hidden="1">#REF!</definedName>
    <definedName name="_Dist_Bin" localSheetId="80" hidden="1">#REF!</definedName>
    <definedName name="_Dist_Bin" localSheetId="81" hidden="1">#REF!</definedName>
    <definedName name="_Dist_Bin" localSheetId="24" hidden="1">#REF!</definedName>
    <definedName name="_Dist_Bin" localSheetId="25" hidden="1">#REF!</definedName>
    <definedName name="_Dist_Bin" localSheetId="28" hidden="1">#REF!</definedName>
    <definedName name="_Dist_Bin" localSheetId="30" hidden="1">#REF!</definedName>
    <definedName name="_Dist_Bin" localSheetId="44" hidden="1">#REF!</definedName>
    <definedName name="_Dist_Bin" hidden="1">#REF!</definedName>
    <definedName name="_Dist_Values" localSheetId="57" hidden="1">#REF!</definedName>
    <definedName name="_Dist_Values" localSheetId="58" hidden="1">#REF!</definedName>
    <definedName name="_Dist_Values" localSheetId="62" hidden="1">#REF!</definedName>
    <definedName name="_Dist_Values" localSheetId="77" hidden="1">#REF!</definedName>
    <definedName name="_Dist_Values" localSheetId="78" hidden="1">#REF!</definedName>
    <definedName name="_Dist_Values" localSheetId="79" hidden="1">#REF!</definedName>
    <definedName name="_Dist_Values" localSheetId="80" hidden="1">#REF!</definedName>
    <definedName name="_Dist_Values" localSheetId="81" hidden="1">#REF!</definedName>
    <definedName name="_Dist_Values" localSheetId="24" hidden="1">#REF!</definedName>
    <definedName name="_Dist_Values" localSheetId="25" hidden="1">#REF!</definedName>
    <definedName name="_Dist_Values" localSheetId="28" hidden="1">#REF!</definedName>
    <definedName name="_Dist_Values" localSheetId="30" hidden="1">#REF!</definedName>
    <definedName name="_Dist_Values" localSheetId="44" hidden="1">#REF!</definedName>
    <definedName name="_Dist_Values" hidden="1">#REF!</definedName>
    <definedName name="_EXP5" localSheetId="76">#REF!</definedName>
    <definedName name="_EXP5" localSheetId="22">#REF!</definedName>
    <definedName name="_EXP5" localSheetId="24">#REF!</definedName>
    <definedName name="_EXP5" localSheetId="25">#REF!</definedName>
    <definedName name="_EXP5" localSheetId="28">#REF!</definedName>
    <definedName name="_EXP5" localSheetId="30">#REF!</definedName>
    <definedName name="_EXP5" localSheetId="44">#REF!</definedName>
    <definedName name="_EXP5">#REF!</definedName>
    <definedName name="_EXP6" localSheetId="76">#REF!</definedName>
    <definedName name="_EXP6" localSheetId="22">#REF!</definedName>
    <definedName name="_EXP6" localSheetId="24">#REF!</definedName>
    <definedName name="_EXP6" localSheetId="25">#REF!</definedName>
    <definedName name="_EXP6" localSheetId="28">#REF!</definedName>
    <definedName name="_EXP6" localSheetId="30">#REF!</definedName>
    <definedName name="_EXP6" localSheetId="44">#REF!</definedName>
    <definedName name="_EXP6">#REF!</definedName>
    <definedName name="_EXP7" localSheetId="76">#REF!</definedName>
    <definedName name="_EXP7" localSheetId="22">#REF!</definedName>
    <definedName name="_EXP7" localSheetId="24">#REF!</definedName>
    <definedName name="_EXP7" localSheetId="25">#REF!</definedName>
    <definedName name="_EXP7" localSheetId="28">#REF!</definedName>
    <definedName name="_EXP7" localSheetId="30">#REF!</definedName>
    <definedName name="_EXP7" localSheetId="44">#REF!</definedName>
    <definedName name="_EXP7">#REF!</definedName>
    <definedName name="_EXP9" localSheetId="76">#REF!</definedName>
    <definedName name="_EXP9" localSheetId="22">#REF!</definedName>
    <definedName name="_EXP9" localSheetId="24">#REF!</definedName>
    <definedName name="_EXP9" localSheetId="25">#REF!</definedName>
    <definedName name="_EXP9" localSheetId="28">#REF!</definedName>
    <definedName name="_EXP9" localSheetId="30">#REF!</definedName>
    <definedName name="_EXP9" localSheetId="44">#REF!</definedName>
    <definedName name="_EXP9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2" hidden="1">#REF!</definedName>
    <definedName name="_Fill" localSheetId="63" hidden="1">#REF!</definedName>
    <definedName name="_Fill" localSheetId="71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17" hidden="1">#REF!</definedName>
    <definedName name="_Fill" localSheetId="18" hidden="1">#REF!</definedName>
    <definedName name="_Fill" localSheetId="22" hidden="1">#REF!</definedName>
    <definedName name="_Fill" localSheetId="24" hidden="1">#REF!</definedName>
    <definedName name="_Fill" localSheetId="25" hidden="1">#REF!</definedName>
    <definedName name="_Fill" localSheetId="28" hidden="1">#REF!</definedName>
    <definedName name="_Fill" localSheetId="30" hidden="1">#REF!</definedName>
    <definedName name="_Fill" localSheetId="44" hidden="1">#REF!</definedName>
    <definedName name="_Fill" hidden="1">#REF!</definedName>
    <definedName name="_Fill1" localSheetId="57" hidden="1">#REF!</definedName>
    <definedName name="_Fill1" localSheetId="58" hidden="1">#REF!</definedName>
    <definedName name="_Fill1" localSheetId="62" hidden="1">#REF!</definedName>
    <definedName name="_Fill1" localSheetId="77" hidden="1">#REF!</definedName>
    <definedName name="_Fill1" localSheetId="78" hidden="1">#REF!</definedName>
    <definedName name="_Fill1" localSheetId="79" hidden="1">#REF!</definedName>
    <definedName name="_Fill1" localSheetId="80" hidden="1">#REF!</definedName>
    <definedName name="_Fill1" localSheetId="81" hidden="1">#REF!</definedName>
    <definedName name="_Fill1" localSheetId="24" hidden="1">#REF!</definedName>
    <definedName name="_Fill1" localSheetId="25" hidden="1">#REF!</definedName>
    <definedName name="_Fill1" localSheetId="28" hidden="1">#REF!</definedName>
    <definedName name="_Fill1" localSheetId="30" hidden="1">#REF!</definedName>
    <definedName name="_Fill1" localSheetId="44" hidden="1">#REF!</definedName>
    <definedName name="_Fill1" hidden="1">#REF!</definedName>
    <definedName name="_Filler" hidden="1">[38]A!$A$43:$A$598</definedName>
    <definedName name="_xlnm._FilterDatabase" hidden="1">[39]C!$P$428:$T$428</definedName>
    <definedName name="_IMP10" localSheetId="76">#REF!</definedName>
    <definedName name="_IMP10" localSheetId="22">#REF!</definedName>
    <definedName name="_IMP10" localSheetId="24">#REF!</definedName>
    <definedName name="_IMP10" localSheetId="25">#REF!</definedName>
    <definedName name="_IMP10" localSheetId="28">#REF!</definedName>
    <definedName name="_IMP10" localSheetId="30">#REF!</definedName>
    <definedName name="_IMP10" localSheetId="44">#REF!</definedName>
    <definedName name="_IMP10">#REF!</definedName>
    <definedName name="_IMP2" localSheetId="76">#REF!</definedName>
    <definedName name="_IMP2" localSheetId="22">#REF!</definedName>
    <definedName name="_IMP2" localSheetId="24">#REF!</definedName>
    <definedName name="_IMP2" localSheetId="25">#REF!</definedName>
    <definedName name="_IMP2" localSheetId="28">#REF!</definedName>
    <definedName name="_IMP2" localSheetId="30">#REF!</definedName>
    <definedName name="_IMP2" localSheetId="44">#REF!</definedName>
    <definedName name="_IMP2">#REF!</definedName>
    <definedName name="_IMP4" localSheetId="76">#REF!</definedName>
    <definedName name="_IMP4" localSheetId="22">#REF!</definedName>
    <definedName name="_IMP4" localSheetId="24">#REF!</definedName>
    <definedName name="_IMP4" localSheetId="25">#REF!</definedName>
    <definedName name="_IMP4" localSheetId="28">#REF!</definedName>
    <definedName name="_IMP4" localSheetId="30">#REF!</definedName>
    <definedName name="_IMP4" localSheetId="44">#REF!</definedName>
    <definedName name="_IMP4">#REF!</definedName>
    <definedName name="_IMP6" localSheetId="76">#REF!</definedName>
    <definedName name="_IMP6" localSheetId="22">#REF!</definedName>
    <definedName name="_IMP6" localSheetId="24">#REF!</definedName>
    <definedName name="_IMP6" localSheetId="25">#REF!</definedName>
    <definedName name="_IMP6" localSheetId="28">#REF!</definedName>
    <definedName name="_IMP6" localSheetId="30">#REF!</definedName>
    <definedName name="_IMP6" localSheetId="44">#REF!</definedName>
    <definedName name="_IMP6">#REF!</definedName>
    <definedName name="_IMP7" localSheetId="76">#REF!</definedName>
    <definedName name="_IMP7" localSheetId="22">#REF!</definedName>
    <definedName name="_IMP7" localSheetId="24">#REF!</definedName>
    <definedName name="_IMP7" localSheetId="25">#REF!</definedName>
    <definedName name="_IMP7" localSheetId="28">#REF!</definedName>
    <definedName name="_IMP7" localSheetId="30">#REF!</definedName>
    <definedName name="_IMP7" localSheetId="44">#REF!</definedName>
    <definedName name="_IMP7">#REF!</definedName>
    <definedName name="_IMP8" localSheetId="76">#REF!</definedName>
    <definedName name="_IMP8" localSheetId="22">#REF!</definedName>
    <definedName name="_IMP8" localSheetId="24">#REF!</definedName>
    <definedName name="_IMP8" localSheetId="25">#REF!</definedName>
    <definedName name="_IMP8" localSheetId="28">#REF!</definedName>
    <definedName name="_IMP8" localSheetId="30">#REF!</definedName>
    <definedName name="_IMP8" localSheetId="44">#REF!</definedName>
    <definedName name="_IMP8">#REF!</definedName>
    <definedName name="_Key1" localSheetId="57" hidden="1">#REF!</definedName>
    <definedName name="_Key1" localSheetId="58" hidden="1">#REF!</definedName>
    <definedName name="_Key1" localSheetId="62" hidden="1">#REF!</definedName>
    <definedName name="_Key1" localSheetId="77" hidden="1">#REF!</definedName>
    <definedName name="_Key1" localSheetId="78" hidden="1">#REF!</definedName>
    <definedName name="_Key1" localSheetId="79" hidden="1">#REF!</definedName>
    <definedName name="_Key1" localSheetId="80" hidden="1">#REF!</definedName>
    <definedName name="_Key1" localSheetId="81" hidden="1">#REF!</definedName>
    <definedName name="_Key1" localSheetId="24" hidden="1">#REF!</definedName>
    <definedName name="_Key1" localSheetId="25" hidden="1">#REF!</definedName>
    <definedName name="_Key1" localSheetId="28" hidden="1">#REF!</definedName>
    <definedName name="_Key1" localSheetId="30" hidden="1">#REF!</definedName>
    <definedName name="_Key1" localSheetId="44" hidden="1">#REF!</definedName>
    <definedName name="_Key1" hidden="1">#REF!</definedName>
    <definedName name="_Key2" localSheetId="57" hidden="1">#REF!</definedName>
    <definedName name="_Key2" localSheetId="58" hidden="1">#REF!</definedName>
    <definedName name="_Key2" localSheetId="62" hidden="1">#REF!</definedName>
    <definedName name="_Key2" localSheetId="77" hidden="1">#REF!</definedName>
    <definedName name="_Key2" localSheetId="78" hidden="1">#REF!</definedName>
    <definedName name="_Key2" localSheetId="79" hidden="1">#REF!</definedName>
    <definedName name="_Key2" localSheetId="80" hidden="1">#REF!</definedName>
    <definedName name="_Key2" localSheetId="81" hidden="1">#REF!</definedName>
    <definedName name="_Key2" localSheetId="24" hidden="1">#REF!</definedName>
    <definedName name="_Key2" localSheetId="25" hidden="1">#REF!</definedName>
    <definedName name="_Key2" localSheetId="28" hidden="1">#REF!</definedName>
    <definedName name="_Key2" localSheetId="30" hidden="1">#REF!</definedName>
    <definedName name="_Key2" localSheetId="44" hidden="1">#REF!</definedName>
    <definedName name="_Key2" hidden="1">#REF!</definedName>
    <definedName name="_MTS2" localSheetId="76">'[19]Annual Tables'!#REF!</definedName>
    <definedName name="_MTS2" localSheetId="22">'[19]Annual Tables'!#REF!</definedName>
    <definedName name="_MTS2" localSheetId="24">'[19]Annual Tables'!#REF!</definedName>
    <definedName name="_MTS2" localSheetId="25">'[19]Annual Tables'!#REF!</definedName>
    <definedName name="_MTS2" localSheetId="28">'[19]Annual Tables'!#REF!</definedName>
    <definedName name="_MTS2" localSheetId="30">'[19]Annual Tables'!#REF!</definedName>
    <definedName name="_MTS2" localSheetId="44">'[19]Annual Tables'!#REF!</definedName>
    <definedName name="_MTS2">'[19]Annual Tables'!#REF!</definedName>
    <definedName name="_Order1" localSheetId="52" hidden="1">255</definedName>
    <definedName name="_Order1" localSheetId="55" hidden="1">255</definedName>
    <definedName name="_Order1" localSheetId="56" hidden="1">255</definedName>
    <definedName name="_Order1" localSheetId="57" hidden="1">255</definedName>
    <definedName name="_Order1" localSheetId="58" hidden="1">255</definedName>
    <definedName name="_Order1" localSheetId="59" hidden="1">255</definedName>
    <definedName name="_Order1" localSheetId="60" hidden="1">255</definedName>
    <definedName name="_Order1" localSheetId="61" hidden="1">255</definedName>
    <definedName name="_Order1" localSheetId="62" hidden="1">255</definedName>
    <definedName name="_Order1" localSheetId="63" hidden="1">255</definedName>
    <definedName name="_Order1" localSheetId="70" hidden="1">255</definedName>
    <definedName name="_Order1" localSheetId="77" hidden="1">255</definedName>
    <definedName name="_Order1" localSheetId="78" hidden="1">255</definedName>
    <definedName name="_Order1" localSheetId="79" hidden="1">255</definedName>
    <definedName name="_Order1" localSheetId="80" hidden="1">255</definedName>
    <definedName name="_Order1" localSheetId="6" hidden="1">255</definedName>
    <definedName name="_Order1" localSheetId="7" hidden="1">255</definedName>
    <definedName name="_Order1" localSheetId="17" hidden="1">255</definedName>
    <definedName name="_Order1" localSheetId="18" hidden="1">255</definedName>
    <definedName name="_Order1" localSheetId="19" hidden="1">255</definedName>
    <definedName name="_Order1" localSheetId="22" hidden="1">255</definedName>
    <definedName name="_Order1" localSheetId="36" hidden="1">255</definedName>
    <definedName name="_Order1" hidden="1">0</definedName>
    <definedName name="_Order2" localSheetId="52" hidden="1">255</definedName>
    <definedName name="_Order2" localSheetId="55" hidden="1">255</definedName>
    <definedName name="_Order2" localSheetId="56" hidden="1">255</definedName>
    <definedName name="_Order2" localSheetId="57" hidden="1">255</definedName>
    <definedName name="_Order2" localSheetId="58" hidden="1">255</definedName>
    <definedName name="_Order2" localSheetId="59" hidden="1">255</definedName>
    <definedName name="_Order2" localSheetId="60" hidden="1">255</definedName>
    <definedName name="_Order2" localSheetId="61" hidden="1">255</definedName>
    <definedName name="_Order2" localSheetId="62" hidden="1">255</definedName>
    <definedName name="_Order2" localSheetId="63" hidden="1">255</definedName>
    <definedName name="_Order2" localSheetId="70" hidden="1">255</definedName>
    <definedName name="_Order2" localSheetId="77" hidden="1">255</definedName>
    <definedName name="_Order2" localSheetId="78" hidden="1">255</definedName>
    <definedName name="_Order2" localSheetId="79" hidden="1">255</definedName>
    <definedName name="_Order2" localSheetId="80" hidden="1">255</definedName>
    <definedName name="_Order2" localSheetId="6" hidden="1">255</definedName>
    <definedName name="_Order2" localSheetId="7" hidden="1">255</definedName>
    <definedName name="_Order2" localSheetId="17" hidden="1">255</definedName>
    <definedName name="_Order2" localSheetId="18" hidden="1">255</definedName>
    <definedName name="_Order2" localSheetId="19" hidden="1">255</definedName>
    <definedName name="_Order2" localSheetId="22" hidden="1">255</definedName>
    <definedName name="_Order2" localSheetId="36" hidden="1">255</definedName>
    <definedName name="_Order2" hidden="1">0</definedName>
    <definedName name="_OUT1" localSheetId="76">#REF!</definedName>
    <definedName name="_OUT1" localSheetId="22">#REF!</definedName>
    <definedName name="_OUT1" localSheetId="24">#REF!</definedName>
    <definedName name="_OUT1" localSheetId="25">#REF!</definedName>
    <definedName name="_OUT1" localSheetId="28">#REF!</definedName>
    <definedName name="_OUT1" localSheetId="30">#REF!</definedName>
    <definedName name="_OUT1" localSheetId="44">#REF!</definedName>
    <definedName name="_OUT1">#REF!</definedName>
    <definedName name="_OUT2" localSheetId="76">#REF!</definedName>
    <definedName name="_OUT2" localSheetId="22">#REF!</definedName>
    <definedName name="_OUT2" localSheetId="24">#REF!</definedName>
    <definedName name="_OUT2" localSheetId="25">#REF!</definedName>
    <definedName name="_OUT2" localSheetId="28">#REF!</definedName>
    <definedName name="_OUT2" localSheetId="30">#REF!</definedName>
    <definedName name="_OUT2" localSheetId="44">#REF!</definedName>
    <definedName name="_OUT2">#REF!</definedName>
    <definedName name="_PAG2" localSheetId="76">[19]Index!#REF!</definedName>
    <definedName name="_PAG2" localSheetId="22">[19]Index!#REF!</definedName>
    <definedName name="_PAG2" localSheetId="24">[19]Index!#REF!</definedName>
    <definedName name="_PAG2" localSheetId="25">[19]Index!#REF!</definedName>
    <definedName name="_PAG2" localSheetId="28">[19]Index!#REF!</definedName>
    <definedName name="_PAG2" localSheetId="30">[19]Index!#REF!</definedName>
    <definedName name="_PAG2" localSheetId="44">[19]Index!#REF!</definedName>
    <definedName name="_PAG2">[19]Index!#REF!</definedName>
    <definedName name="_PAG3" localSheetId="76">[19]Index!#REF!</definedName>
    <definedName name="_PAG3" localSheetId="22">[19]Index!#REF!</definedName>
    <definedName name="_PAG3" localSheetId="24">[19]Index!#REF!</definedName>
    <definedName name="_PAG3" localSheetId="25">[19]Index!#REF!</definedName>
    <definedName name="_PAG3" localSheetId="28">[19]Index!#REF!</definedName>
    <definedName name="_PAG3" localSheetId="30">[19]Index!#REF!</definedName>
    <definedName name="_PAG3" localSheetId="44">[19]Index!#REF!</definedName>
    <definedName name="_PAG3">[19]Index!#REF!</definedName>
    <definedName name="_PAG4" localSheetId="76">[19]Index!#REF!</definedName>
    <definedName name="_PAG4" localSheetId="22">[19]Index!#REF!</definedName>
    <definedName name="_PAG4" localSheetId="24">[19]Index!#REF!</definedName>
    <definedName name="_PAG4" localSheetId="25">[19]Index!#REF!</definedName>
    <definedName name="_PAG4" localSheetId="28">[19]Index!#REF!</definedName>
    <definedName name="_PAG4" localSheetId="30">[19]Index!#REF!</definedName>
    <definedName name="_PAG4" localSheetId="44">[19]Index!#REF!</definedName>
    <definedName name="_PAG4">[19]Index!#REF!</definedName>
    <definedName name="_PAG5" localSheetId="76">[19]Index!#REF!</definedName>
    <definedName name="_PAG5" localSheetId="22">[19]Index!#REF!</definedName>
    <definedName name="_PAG5" localSheetId="24">[19]Index!#REF!</definedName>
    <definedName name="_PAG5" localSheetId="25">[19]Index!#REF!</definedName>
    <definedName name="_PAG5" localSheetId="28">[19]Index!#REF!</definedName>
    <definedName name="_PAG5" localSheetId="30">[19]Index!#REF!</definedName>
    <definedName name="_PAG5" localSheetId="44">[19]Index!#REF!</definedName>
    <definedName name="_PAG5">[19]Index!#REF!</definedName>
    <definedName name="_PAG6" localSheetId="76">[19]Index!#REF!</definedName>
    <definedName name="_PAG6" localSheetId="22">[19]Index!#REF!</definedName>
    <definedName name="_PAG6" localSheetId="24">[19]Index!#REF!</definedName>
    <definedName name="_PAG6" localSheetId="25">[19]Index!#REF!</definedName>
    <definedName name="_PAG6" localSheetId="28">[19]Index!#REF!</definedName>
    <definedName name="_PAG6" localSheetId="30">[19]Index!#REF!</definedName>
    <definedName name="_PAG6" localSheetId="44">[19]Index!#REF!</definedName>
    <definedName name="_PAG6">[19]Index!#REF!</definedName>
    <definedName name="_PAG7" localSheetId="76">#REF!</definedName>
    <definedName name="_PAG7" localSheetId="22">#REF!</definedName>
    <definedName name="_PAG7" localSheetId="24">#REF!</definedName>
    <definedName name="_PAG7" localSheetId="25">#REF!</definedName>
    <definedName name="_PAG7" localSheetId="28">#REF!</definedName>
    <definedName name="_PAG7" localSheetId="30">#REF!</definedName>
    <definedName name="_PAG7" localSheetId="44">#REF!</definedName>
    <definedName name="_PAG7">#REF!</definedName>
    <definedName name="_Parse_Out" localSheetId="57" hidden="1">#REF!</definedName>
    <definedName name="_Parse_Out" localSheetId="58" hidden="1">#REF!</definedName>
    <definedName name="_Parse_Out" localSheetId="62" hidden="1">#REF!</definedName>
    <definedName name="_Parse_Out" localSheetId="77" hidden="1">#REF!</definedName>
    <definedName name="_Parse_Out" localSheetId="78" hidden="1">#REF!</definedName>
    <definedName name="_Parse_Out" localSheetId="79" hidden="1">#REF!</definedName>
    <definedName name="_Parse_Out" localSheetId="80" hidden="1">#REF!</definedName>
    <definedName name="_Parse_Out" localSheetId="81" hidden="1">#REF!</definedName>
    <definedName name="_Parse_Out" localSheetId="24" hidden="1">#REF!</definedName>
    <definedName name="_Parse_Out" localSheetId="25" hidden="1">#REF!</definedName>
    <definedName name="_Parse_Out" localSheetId="28" hidden="1">#REF!</definedName>
    <definedName name="_Parse_Out" localSheetId="30" hidden="1">#REF!</definedName>
    <definedName name="_Parse_Out" localSheetId="44" hidden="1">#REF!</definedName>
    <definedName name="_Parse_Out" hidden="1">#REF!</definedName>
    <definedName name="_pro2001">[20]pro2001!$A$1:$B$72</definedName>
    <definedName name="_Regression_Int" hidden="1">1</definedName>
    <definedName name="_Regression_Out" localSheetId="57" hidden="1">#REF!</definedName>
    <definedName name="_Regression_Out" localSheetId="58" hidden="1">#REF!</definedName>
    <definedName name="_Regression_Out" localSheetId="62" hidden="1">#REF!</definedName>
    <definedName name="_Regression_Out" localSheetId="77" hidden="1">#REF!</definedName>
    <definedName name="_Regression_Out" localSheetId="78" hidden="1">#REF!</definedName>
    <definedName name="_Regression_Out" localSheetId="79" hidden="1">#REF!</definedName>
    <definedName name="_Regression_Out" localSheetId="80" hidden="1">#REF!</definedName>
    <definedName name="_Regression_Out" localSheetId="81" hidden="1">#REF!</definedName>
    <definedName name="_Regression_Out" localSheetId="24" hidden="1">#REF!</definedName>
    <definedName name="_Regression_Out" localSheetId="25" hidden="1">#REF!</definedName>
    <definedName name="_Regression_Out" localSheetId="28" hidden="1">#REF!</definedName>
    <definedName name="_Regression_Out" localSheetId="30" hidden="1">#REF!</definedName>
    <definedName name="_Regression_Out" localSheetId="44" hidden="1">#REF!</definedName>
    <definedName name="_Regression_Out" hidden="1">#REF!</definedName>
    <definedName name="_Regression_X" localSheetId="50" hidden="1">#REF!</definedName>
    <definedName name="_Regression_X" localSheetId="51" hidden="1">#REF!</definedName>
    <definedName name="_Regression_X" localSheetId="52" hidden="1">#REF!</definedName>
    <definedName name="_Regression_X" localSheetId="54" hidden="1">#REF!</definedName>
    <definedName name="_Regression_X" localSheetId="55" hidden="1">#REF!</definedName>
    <definedName name="_Regression_X" localSheetId="56" hidden="1">#REF!</definedName>
    <definedName name="_Regression_X" localSheetId="57" hidden="1">#REF!</definedName>
    <definedName name="_Regression_X" localSheetId="58" hidden="1">#REF!</definedName>
    <definedName name="_Regression_X" localSheetId="59" hidden="1">#REF!</definedName>
    <definedName name="_Regression_X" localSheetId="60" hidden="1">#REF!</definedName>
    <definedName name="_Regression_X" localSheetId="62" hidden="1">#REF!</definedName>
    <definedName name="_Regression_X" localSheetId="63" hidden="1">#REF!</definedName>
    <definedName name="_Regression_X" localSheetId="70" hidden="1">#REF!</definedName>
    <definedName name="_Regression_X" localSheetId="71" hidden="1">#REF!</definedName>
    <definedName name="_Regression_X" localSheetId="76" hidden="1">#REF!</definedName>
    <definedName name="_Regression_X" localSheetId="77" hidden="1">#REF!</definedName>
    <definedName name="_Regression_X" localSheetId="78" hidden="1">#REF!</definedName>
    <definedName name="_Regression_X" localSheetId="79" hidden="1">#REF!</definedName>
    <definedName name="_Regression_X" localSheetId="80" hidden="1">#REF!</definedName>
    <definedName name="_Regression_X" localSheetId="81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4" hidden="1">#REF!</definedName>
    <definedName name="_Regression_X" localSheetId="25" hidden="1">#REF!</definedName>
    <definedName name="_Regression_X" localSheetId="28" hidden="1">#REF!</definedName>
    <definedName name="_Regression_X" localSheetId="30" hidden="1">#REF!</definedName>
    <definedName name="_Regression_X" localSheetId="36" hidden="1">#REF!</definedName>
    <definedName name="_Regression_X" localSheetId="44" hidden="1">#REF!</definedName>
    <definedName name="_Regression_X" hidden="1">#REF!</definedName>
    <definedName name="_Regression_Y" localSheetId="50" hidden="1">#REF!</definedName>
    <definedName name="_Regression_Y" localSheetId="51" hidden="1">#REF!</definedName>
    <definedName name="_Regression_Y" localSheetId="52" hidden="1">#REF!</definedName>
    <definedName name="_Regression_Y" localSheetId="54" hidden="1">#REF!</definedName>
    <definedName name="_Regression_Y" localSheetId="55" hidden="1">#REF!</definedName>
    <definedName name="_Regression_Y" localSheetId="56" hidden="1">#REF!</definedName>
    <definedName name="_Regression_Y" localSheetId="57" hidden="1">#REF!</definedName>
    <definedName name="_Regression_Y" localSheetId="58" hidden="1">#REF!</definedName>
    <definedName name="_Regression_Y" localSheetId="59" hidden="1">#REF!</definedName>
    <definedName name="_Regression_Y" localSheetId="60" hidden="1">#REF!</definedName>
    <definedName name="_Regression_Y" localSheetId="62" hidden="1">#REF!</definedName>
    <definedName name="_Regression_Y" localSheetId="63" hidden="1">#REF!</definedName>
    <definedName name="_Regression_Y" localSheetId="71" hidden="1">#REF!</definedName>
    <definedName name="_Regression_Y" localSheetId="76" hidden="1">#REF!</definedName>
    <definedName name="_Regression_Y" localSheetId="77" hidden="1">#REF!</definedName>
    <definedName name="_Regression_Y" localSheetId="78" hidden="1">#REF!</definedName>
    <definedName name="_Regression_Y" localSheetId="79" hidden="1">#REF!</definedName>
    <definedName name="_Regression_Y" localSheetId="80" hidden="1">#REF!</definedName>
    <definedName name="_Regression_Y" localSheetId="81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4" hidden="1">#REF!</definedName>
    <definedName name="_Regression_Y" localSheetId="25" hidden="1">#REF!</definedName>
    <definedName name="_Regression_Y" localSheetId="28" hidden="1">#REF!</definedName>
    <definedName name="_Regression_Y" localSheetId="30" hidden="1">#REF!</definedName>
    <definedName name="_Regression_Y" localSheetId="44" hidden="1">#REF!</definedName>
    <definedName name="_Regression_Y" hidden="1">#REF!</definedName>
    <definedName name="_RES2" localSheetId="76">[17]RES!#REF!</definedName>
    <definedName name="_RES2" localSheetId="22">[17]RES!#REF!</definedName>
    <definedName name="_RES2" localSheetId="24">[17]RES!#REF!</definedName>
    <definedName name="_RES2" localSheetId="25">[17]RES!#REF!</definedName>
    <definedName name="_RES2" localSheetId="28">[17]RES!#REF!</definedName>
    <definedName name="_RES2" localSheetId="30">[17]RES!#REF!</definedName>
    <definedName name="_RES2" localSheetId="44">[17]RES!#REF!</definedName>
    <definedName name="_RES2">[17]RES!#REF!</definedName>
    <definedName name="_RULC">[3]REER!$BA$144:$BA$206</definedName>
    <definedName name="_Sort" localSheetId="57" hidden="1">#REF!</definedName>
    <definedName name="_Sort" localSheetId="58" hidden="1">#REF!</definedName>
    <definedName name="_Sort" localSheetId="62" hidden="1">#REF!</definedName>
    <definedName name="_Sort" localSheetId="77" hidden="1">#REF!</definedName>
    <definedName name="_Sort" localSheetId="78" hidden="1">#REF!</definedName>
    <definedName name="_Sort" localSheetId="79" hidden="1">#REF!</definedName>
    <definedName name="_Sort" localSheetId="80" hidden="1">#REF!</definedName>
    <definedName name="_Sort" localSheetId="81" hidden="1">#REF!</definedName>
    <definedName name="_Sort" localSheetId="24" hidden="1">#REF!</definedName>
    <definedName name="_Sort" localSheetId="25" hidden="1">#REF!</definedName>
    <definedName name="_Sort" localSheetId="28" hidden="1">#REF!</definedName>
    <definedName name="_Sort" localSheetId="30" hidden="1">#REF!</definedName>
    <definedName name="_Sort" localSheetId="44" hidden="1">#REF!</definedName>
    <definedName name="_Sort" hidden="1">#REF!</definedName>
    <definedName name="_TAB1" localSheetId="76">#REF!</definedName>
    <definedName name="_TAB1" localSheetId="22">#REF!</definedName>
    <definedName name="_TAB1" localSheetId="24">#REF!</definedName>
    <definedName name="_TAB1" localSheetId="25">#REF!</definedName>
    <definedName name="_TAB1" localSheetId="28">#REF!</definedName>
    <definedName name="_TAB1" localSheetId="30">#REF!</definedName>
    <definedName name="_TAB1" localSheetId="44">#REF!</definedName>
    <definedName name="_TAB1">#REF!</definedName>
    <definedName name="_TAB10" localSheetId="76">#REF!</definedName>
    <definedName name="_TAB10" localSheetId="22">#REF!</definedName>
    <definedName name="_TAB10" localSheetId="24">#REF!</definedName>
    <definedName name="_TAB10" localSheetId="25">#REF!</definedName>
    <definedName name="_TAB10" localSheetId="28">#REF!</definedName>
    <definedName name="_TAB10" localSheetId="30">#REF!</definedName>
    <definedName name="_TAB10" localSheetId="44">#REF!</definedName>
    <definedName name="_TAB10">#REF!</definedName>
    <definedName name="_TAB12" localSheetId="76">#REF!</definedName>
    <definedName name="_TAB12" localSheetId="22">#REF!</definedName>
    <definedName name="_TAB12" localSheetId="24">#REF!</definedName>
    <definedName name="_TAB12" localSheetId="25">#REF!</definedName>
    <definedName name="_TAB12" localSheetId="28">#REF!</definedName>
    <definedName name="_TAB12" localSheetId="30">#REF!</definedName>
    <definedName name="_TAB12" localSheetId="44">#REF!</definedName>
    <definedName name="_TAB12">#REF!</definedName>
    <definedName name="_Tab19" localSheetId="76">#REF!</definedName>
    <definedName name="_Tab19" localSheetId="22">#REF!</definedName>
    <definedName name="_Tab19" localSheetId="24">#REF!</definedName>
    <definedName name="_Tab19" localSheetId="25">#REF!</definedName>
    <definedName name="_Tab19" localSheetId="28">#REF!</definedName>
    <definedName name="_Tab19" localSheetId="30">#REF!</definedName>
    <definedName name="_Tab19" localSheetId="44">#REF!</definedName>
    <definedName name="_Tab19">#REF!</definedName>
    <definedName name="_TAB2" localSheetId="76">#REF!</definedName>
    <definedName name="_TAB2" localSheetId="22">#REF!</definedName>
    <definedName name="_TAB2" localSheetId="24">#REF!</definedName>
    <definedName name="_TAB2" localSheetId="25">#REF!</definedName>
    <definedName name="_TAB2" localSheetId="28">#REF!</definedName>
    <definedName name="_TAB2" localSheetId="30">#REF!</definedName>
    <definedName name="_TAB2" localSheetId="44">#REF!</definedName>
    <definedName name="_TAB2">#REF!</definedName>
    <definedName name="_Tab20" localSheetId="76">#REF!</definedName>
    <definedName name="_Tab20" localSheetId="22">#REF!</definedName>
    <definedName name="_Tab20" localSheetId="24">#REF!</definedName>
    <definedName name="_Tab20" localSheetId="25">#REF!</definedName>
    <definedName name="_Tab20" localSheetId="28">#REF!</definedName>
    <definedName name="_Tab20" localSheetId="30">#REF!</definedName>
    <definedName name="_Tab20" localSheetId="44">#REF!</definedName>
    <definedName name="_Tab20">#REF!</definedName>
    <definedName name="_Tab21" localSheetId="76">#REF!</definedName>
    <definedName name="_Tab21" localSheetId="22">#REF!</definedName>
    <definedName name="_Tab21" localSheetId="24">#REF!</definedName>
    <definedName name="_Tab21" localSheetId="25">#REF!</definedName>
    <definedName name="_Tab21" localSheetId="28">#REF!</definedName>
    <definedName name="_Tab21" localSheetId="30">#REF!</definedName>
    <definedName name="_Tab21" localSheetId="44">#REF!</definedName>
    <definedName name="_Tab21">#REF!</definedName>
    <definedName name="_Tab22" localSheetId="76">#REF!</definedName>
    <definedName name="_Tab22" localSheetId="22">#REF!</definedName>
    <definedName name="_Tab22" localSheetId="24">#REF!</definedName>
    <definedName name="_Tab22" localSheetId="25">#REF!</definedName>
    <definedName name="_Tab22" localSheetId="28">#REF!</definedName>
    <definedName name="_Tab22" localSheetId="30">#REF!</definedName>
    <definedName name="_Tab22" localSheetId="44">#REF!</definedName>
    <definedName name="_Tab22">#REF!</definedName>
    <definedName name="_Tab23" localSheetId="76">#REF!</definedName>
    <definedName name="_Tab23" localSheetId="22">#REF!</definedName>
    <definedName name="_Tab23" localSheetId="24">#REF!</definedName>
    <definedName name="_Tab23" localSheetId="25">#REF!</definedName>
    <definedName name="_Tab23" localSheetId="28">#REF!</definedName>
    <definedName name="_Tab23" localSheetId="30">#REF!</definedName>
    <definedName name="_Tab23" localSheetId="44">#REF!</definedName>
    <definedName name="_Tab23">#REF!</definedName>
    <definedName name="_Tab24" localSheetId="76">#REF!</definedName>
    <definedName name="_Tab24" localSheetId="22">#REF!</definedName>
    <definedName name="_Tab24" localSheetId="24">#REF!</definedName>
    <definedName name="_Tab24" localSheetId="25">#REF!</definedName>
    <definedName name="_Tab24" localSheetId="28">#REF!</definedName>
    <definedName name="_Tab24" localSheetId="30">#REF!</definedName>
    <definedName name="_Tab24" localSheetId="44">#REF!</definedName>
    <definedName name="_Tab24">#REF!</definedName>
    <definedName name="_Tab26" localSheetId="76">#REF!</definedName>
    <definedName name="_Tab26" localSheetId="22">#REF!</definedName>
    <definedName name="_Tab26" localSheetId="24">#REF!</definedName>
    <definedName name="_Tab26" localSheetId="25">#REF!</definedName>
    <definedName name="_Tab26" localSheetId="28">#REF!</definedName>
    <definedName name="_Tab26" localSheetId="30">#REF!</definedName>
    <definedName name="_Tab26" localSheetId="44">#REF!</definedName>
    <definedName name="_Tab26">#REF!</definedName>
    <definedName name="_Tab27" localSheetId="76">#REF!</definedName>
    <definedName name="_Tab27" localSheetId="22">#REF!</definedName>
    <definedName name="_Tab27" localSheetId="24">#REF!</definedName>
    <definedName name="_Tab27" localSheetId="25">#REF!</definedName>
    <definedName name="_Tab27" localSheetId="28">#REF!</definedName>
    <definedName name="_Tab27" localSheetId="30">#REF!</definedName>
    <definedName name="_Tab27" localSheetId="44">#REF!</definedName>
    <definedName name="_Tab27">#REF!</definedName>
    <definedName name="_Tab28" localSheetId="76">#REF!</definedName>
    <definedName name="_Tab28" localSheetId="22">#REF!</definedName>
    <definedName name="_Tab28" localSheetId="24">#REF!</definedName>
    <definedName name="_Tab28" localSheetId="25">#REF!</definedName>
    <definedName name="_Tab28" localSheetId="28">#REF!</definedName>
    <definedName name="_Tab28" localSheetId="30">#REF!</definedName>
    <definedName name="_Tab28" localSheetId="44">#REF!</definedName>
    <definedName name="_Tab28">#REF!</definedName>
    <definedName name="_Tab29" localSheetId="76">#REF!</definedName>
    <definedName name="_Tab29" localSheetId="22">#REF!</definedName>
    <definedName name="_Tab29" localSheetId="24">#REF!</definedName>
    <definedName name="_Tab29" localSheetId="25">#REF!</definedName>
    <definedName name="_Tab29" localSheetId="28">#REF!</definedName>
    <definedName name="_Tab29" localSheetId="30">#REF!</definedName>
    <definedName name="_Tab29" localSheetId="44">#REF!</definedName>
    <definedName name="_Tab29">#REF!</definedName>
    <definedName name="_TAB3" localSheetId="76">#REF!</definedName>
    <definedName name="_TAB3" localSheetId="22">#REF!</definedName>
    <definedName name="_TAB3" localSheetId="24">#REF!</definedName>
    <definedName name="_TAB3" localSheetId="25">#REF!</definedName>
    <definedName name="_TAB3" localSheetId="28">#REF!</definedName>
    <definedName name="_TAB3" localSheetId="30">#REF!</definedName>
    <definedName name="_TAB3" localSheetId="44">#REF!</definedName>
    <definedName name="_TAB3">#REF!</definedName>
    <definedName name="_Tab30" localSheetId="76">#REF!</definedName>
    <definedName name="_Tab30" localSheetId="22">#REF!</definedName>
    <definedName name="_Tab30" localSheetId="24">#REF!</definedName>
    <definedName name="_Tab30" localSheetId="25">#REF!</definedName>
    <definedName name="_Tab30" localSheetId="28">#REF!</definedName>
    <definedName name="_Tab30" localSheetId="30">#REF!</definedName>
    <definedName name="_Tab30" localSheetId="44">#REF!</definedName>
    <definedName name="_Tab30">#REF!</definedName>
    <definedName name="_Tab31" localSheetId="76">#REF!</definedName>
    <definedName name="_Tab31" localSheetId="22">#REF!</definedName>
    <definedName name="_Tab31" localSheetId="24">#REF!</definedName>
    <definedName name="_Tab31" localSheetId="25">#REF!</definedName>
    <definedName name="_Tab31" localSheetId="28">#REF!</definedName>
    <definedName name="_Tab31" localSheetId="30">#REF!</definedName>
    <definedName name="_Tab31" localSheetId="44">#REF!</definedName>
    <definedName name="_Tab31">#REF!</definedName>
    <definedName name="_Tab32" localSheetId="76">#REF!</definedName>
    <definedName name="_Tab32" localSheetId="22">#REF!</definedName>
    <definedName name="_Tab32" localSheetId="24">#REF!</definedName>
    <definedName name="_Tab32" localSheetId="25">#REF!</definedName>
    <definedName name="_Tab32" localSheetId="28">#REF!</definedName>
    <definedName name="_Tab32" localSheetId="30">#REF!</definedName>
    <definedName name="_Tab32" localSheetId="44">#REF!</definedName>
    <definedName name="_Tab32">#REF!</definedName>
    <definedName name="_Tab33" localSheetId="76">#REF!</definedName>
    <definedName name="_Tab33" localSheetId="22">#REF!</definedName>
    <definedName name="_Tab33" localSheetId="24">#REF!</definedName>
    <definedName name="_Tab33" localSheetId="25">#REF!</definedName>
    <definedName name="_Tab33" localSheetId="28">#REF!</definedName>
    <definedName name="_Tab33" localSheetId="30">#REF!</definedName>
    <definedName name="_Tab33" localSheetId="44">#REF!</definedName>
    <definedName name="_Tab33">#REF!</definedName>
    <definedName name="_Tab34" localSheetId="76">#REF!</definedName>
    <definedName name="_Tab34" localSheetId="22">#REF!</definedName>
    <definedName name="_Tab34" localSheetId="24">#REF!</definedName>
    <definedName name="_Tab34" localSheetId="25">#REF!</definedName>
    <definedName name="_Tab34" localSheetId="28">#REF!</definedName>
    <definedName name="_Tab34" localSheetId="30">#REF!</definedName>
    <definedName name="_Tab34" localSheetId="44">#REF!</definedName>
    <definedName name="_Tab34">#REF!</definedName>
    <definedName name="_Tab35" localSheetId="76">#REF!</definedName>
    <definedName name="_Tab35" localSheetId="22">#REF!</definedName>
    <definedName name="_Tab35" localSheetId="24">#REF!</definedName>
    <definedName name="_Tab35" localSheetId="25">#REF!</definedName>
    <definedName name="_Tab35" localSheetId="28">#REF!</definedName>
    <definedName name="_Tab35" localSheetId="30">#REF!</definedName>
    <definedName name="_Tab35" localSheetId="44">#REF!</definedName>
    <definedName name="_Tab35">#REF!</definedName>
    <definedName name="_TAB4" localSheetId="76">#REF!</definedName>
    <definedName name="_TAB4" localSheetId="22">#REF!</definedName>
    <definedName name="_TAB4" localSheetId="24">#REF!</definedName>
    <definedName name="_TAB4" localSheetId="25">#REF!</definedName>
    <definedName name="_TAB4" localSheetId="28">#REF!</definedName>
    <definedName name="_TAB4" localSheetId="30">#REF!</definedName>
    <definedName name="_TAB4" localSheetId="44">#REF!</definedName>
    <definedName name="_TAB4">#REF!</definedName>
    <definedName name="_TAB5" localSheetId="76">#REF!</definedName>
    <definedName name="_TAB5" localSheetId="22">#REF!</definedName>
    <definedName name="_TAB5" localSheetId="24">#REF!</definedName>
    <definedName name="_TAB5" localSheetId="25">#REF!</definedName>
    <definedName name="_TAB5" localSheetId="28">#REF!</definedName>
    <definedName name="_TAB5" localSheetId="30">#REF!</definedName>
    <definedName name="_TAB5" localSheetId="44">#REF!</definedName>
    <definedName name="_TAB5">#REF!</definedName>
    <definedName name="_tab6" localSheetId="76">#REF!</definedName>
    <definedName name="_tab6" localSheetId="22">#REF!</definedName>
    <definedName name="_tab6" localSheetId="24">#REF!</definedName>
    <definedName name="_tab6" localSheetId="25">#REF!</definedName>
    <definedName name="_tab6" localSheetId="28">#REF!</definedName>
    <definedName name="_tab6" localSheetId="30">#REF!</definedName>
    <definedName name="_tab6" localSheetId="44">#REF!</definedName>
    <definedName name="_tab6">#REF!</definedName>
    <definedName name="_TAB7" localSheetId="76">#REF!</definedName>
    <definedName name="_TAB7" localSheetId="22">#REF!</definedName>
    <definedName name="_TAB7" localSheetId="24">#REF!</definedName>
    <definedName name="_TAB7" localSheetId="25">#REF!</definedName>
    <definedName name="_TAB7" localSheetId="28">#REF!</definedName>
    <definedName name="_TAB7" localSheetId="30">#REF!</definedName>
    <definedName name="_TAB7" localSheetId="44">#REF!</definedName>
    <definedName name="_TAB7">#REF!</definedName>
    <definedName name="_TAB8" localSheetId="76">#REF!</definedName>
    <definedName name="_TAB8" localSheetId="22">#REF!</definedName>
    <definedName name="_TAB8" localSheetId="24">#REF!</definedName>
    <definedName name="_TAB8" localSheetId="25">#REF!</definedName>
    <definedName name="_TAB8" localSheetId="28">#REF!</definedName>
    <definedName name="_TAB8" localSheetId="30">#REF!</definedName>
    <definedName name="_TAB8" localSheetId="44">#REF!</definedName>
    <definedName name="_TAB8">#REF!</definedName>
    <definedName name="_tab9" localSheetId="76">#REF!</definedName>
    <definedName name="_tab9" localSheetId="22">#REF!</definedName>
    <definedName name="_tab9" localSheetId="24">#REF!</definedName>
    <definedName name="_tab9" localSheetId="25">#REF!</definedName>
    <definedName name="_tab9" localSheetId="28">#REF!</definedName>
    <definedName name="_tab9" localSheetId="30">#REF!</definedName>
    <definedName name="_tab9" localSheetId="44">#REF!</definedName>
    <definedName name="_tab9">#REF!</definedName>
    <definedName name="_TB41" localSheetId="76">#REF!</definedName>
    <definedName name="_TB41" localSheetId="22">#REF!</definedName>
    <definedName name="_TB41" localSheetId="24">#REF!</definedName>
    <definedName name="_TB41" localSheetId="25">#REF!</definedName>
    <definedName name="_TB41" localSheetId="28">#REF!</definedName>
    <definedName name="_TB41" localSheetId="30">#REF!</definedName>
    <definedName name="_TB41" localSheetId="44">#REF!</definedName>
    <definedName name="_TB41">#REF!</definedName>
    <definedName name="_Toc24033311" localSheetId="8">'T08'!$A$1</definedName>
    <definedName name="_Toc24033312" localSheetId="9">'T09'!#REF!</definedName>
    <definedName name="_Toc24033313" localSheetId="10">'T10'!$A$1</definedName>
    <definedName name="_Toc24033322" localSheetId="20">'T20'!$A$1</definedName>
    <definedName name="_Toc24033326" localSheetId="24">'T24'!$A$1</definedName>
    <definedName name="_Toc24033327" localSheetId="25">'T25'!$A$1</definedName>
    <definedName name="_Toc24033328" localSheetId="26">'T26'!$A$1</definedName>
    <definedName name="_Toc24033328" localSheetId="28">'T28'!$A$1</definedName>
    <definedName name="_Toc24033329" localSheetId="27">'T27'!$A$1</definedName>
    <definedName name="_Toc24033330" localSheetId="28">'T28'!$A$1</definedName>
    <definedName name="_Toc24033331" localSheetId="29">'T29'!$A$1</definedName>
    <definedName name="_Toc24033331" localSheetId="30">'T30'!$A$1</definedName>
    <definedName name="_Toc24033332" localSheetId="30">'T30'!$A$1</definedName>
    <definedName name="_Toc24033351" localSheetId="49">'T49, T50'!$A$1</definedName>
    <definedName name="_Toc24033352" localSheetId="49">'T49, T50'!$I$1</definedName>
    <definedName name="_Toc24441140" localSheetId="76">'G28,G29'!$B$9</definedName>
    <definedName name="_Toc24441141" localSheetId="76">'G28,G29'!$B$11</definedName>
    <definedName name="_Toc24441149" localSheetId="0">Obsah!$A$92</definedName>
    <definedName name="_Toc466156062" localSheetId="68">'G19, G20'!$B$9</definedName>
    <definedName name="_Toc466156063" localSheetId="68">'G19, G20'!$A$22</definedName>
    <definedName name="_Toc497120017" localSheetId="21">'T21'!$A$1</definedName>
    <definedName name="_Toc529183757" localSheetId="44">'T44'!$A$1</definedName>
    <definedName name="_WEO1" localSheetId="76">#REF!</definedName>
    <definedName name="_WEO1" localSheetId="22">#REF!</definedName>
    <definedName name="_WEO1" localSheetId="24">#REF!</definedName>
    <definedName name="_WEO1" localSheetId="25">#REF!</definedName>
    <definedName name="_WEO1" localSheetId="28">#REF!</definedName>
    <definedName name="_WEO1" localSheetId="30">#REF!</definedName>
    <definedName name="_WEO1" localSheetId="44">#REF!</definedName>
    <definedName name="_WEO1">#REF!</definedName>
    <definedName name="_WEO2" localSheetId="76">#REF!</definedName>
    <definedName name="_WEO2" localSheetId="22">#REF!</definedName>
    <definedName name="_WEO2" localSheetId="24">#REF!</definedName>
    <definedName name="_WEO2" localSheetId="25">#REF!</definedName>
    <definedName name="_WEO2" localSheetId="28">#REF!</definedName>
    <definedName name="_WEO2" localSheetId="30">#REF!</definedName>
    <definedName name="_WEO2" localSheetId="44">#REF!</definedName>
    <definedName name="_WEO2">#REF!</definedName>
    <definedName name="a" localSheetId="76">#REF!</definedName>
    <definedName name="a" localSheetId="22">#REF!</definedName>
    <definedName name="a" localSheetId="24">#REF!</definedName>
    <definedName name="a" localSheetId="25">#REF!</definedName>
    <definedName name="a" localSheetId="28">#REF!</definedName>
    <definedName name="a" localSheetId="30">#REF!</definedName>
    <definedName name="a" localSheetId="44">#REF!</definedName>
    <definedName name="a">#REF!</definedName>
    <definedName name="aaaaaaaaaaaaaa" localSheetId="76">[36]!aaaaaaaaaaaaaa</definedName>
    <definedName name="aaaaaaaaaaaaaa" localSheetId="24">[40]!aaaaaaaaaaaaaa</definedName>
    <definedName name="aaaaaaaaaaaaaa" localSheetId="25">[40]!aaaaaaaaaaaaaa</definedName>
    <definedName name="aaaaaaaaaaaaaa" localSheetId="28">[40]!aaaaaaaaaaaaaa</definedName>
    <definedName name="aaaaaaaaaaaaaa" localSheetId="30">[40]!aaaaaaaaaaaaaa</definedName>
    <definedName name="aaaaaaaaaaaaaa" localSheetId="44">[40]!aaaaaaaaaaaaaa</definedName>
    <definedName name="aaaaaaaaaaaaaa">[40]!aaaaaaaaaaaaaa</definedName>
    <definedName name="aas" localSheetId="76">[40]Contents!$A$1:$C$25</definedName>
    <definedName name="aas">[41]Contents!$A$1:$C$25</definedName>
    <definedName name="ACwvu.PLA1." localSheetId="57" hidden="1">'[42]COP FED'!#REF!</definedName>
    <definedName name="ACwvu.PLA1." localSheetId="58" hidden="1">'[42]COP FED'!#REF!</definedName>
    <definedName name="ACwvu.PLA1." localSheetId="62" hidden="1">'[42]COP FED'!#REF!</definedName>
    <definedName name="ACwvu.PLA1." localSheetId="77" hidden="1">'[42]COP FED'!#REF!</definedName>
    <definedName name="ACwvu.PLA1." localSheetId="78" hidden="1">'[42]COP FED'!#REF!</definedName>
    <definedName name="ACwvu.PLA1." localSheetId="79" hidden="1">'[42]COP FED'!#REF!</definedName>
    <definedName name="ACwvu.PLA1." localSheetId="80" hidden="1">'[42]COP FED'!#REF!</definedName>
    <definedName name="ACwvu.PLA1." localSheetId="81" hidden="1">'[42]COP FED'!#REF!</definedName>
    <definedName name="ACwvu.PLA1." localSheetId="24" hidden="1">'[42]COP FED'!#REF!</definedName>
    <definedName name="ACwvu.PLA1." localSheetId="25" hidden="1">'[42]COP FED'!#REF!</definedName>
    <definedName name="ACwvu.PLA1." localSheetId="28" hidden="1">'[42]COP FED'!#REF!</definedName>
    <definedName name="ACwvu.PLA1." localSheetId="30" hidden="1">'[42]COP FED'!#REF!</definedName>
    <definedName name="ACwvu.PLA1." localSheetId="44" hidden="1">'[42]COP FED'!#REF!</definedName>
    <definedName name="ACwvu.PLA1." hidden="1">'[42]COP FED'!#REF!</definedName>
    <definedName name="ACwvu.PLA2." hidden="1">'[42]COP FED'!$A$1:$N$49</definedName>
    <definedName name="aloha" localSheetId="50" hidden="1">'[43]i2-KA'!#REF!</definedName>
    <definedName name="aloha" localSheetId="51" hidden="1">'[43]i2-KA'!#REF!</definedName>
    <definedName name="aloha" localSheetId="52" hidden="1">'[43]i2-KA'!#REF!</definedName>
    <definedName name="aloha" localSheetId="54" hidden="1">'[43]i2-KA'!#REF!</definedName>
    <definedName name="aloha" localSheetId="55" hidden="1">'[41]i2-KA'!#REF!</definedName>
    <definedName name="aloha" localSheetId="56" hidden="1">'[41]i2-KA'!#REF!</definedName>
    <definedName name="aloha" localSheetId="57" hidden="1">'[41]i2-KA'!#REF!</definedName>
    <definedName name="aloha" localSheetId="58" hidden="1">'[41]i2-KA'!#REF!</definedName>
    <definedName name="aloha" localSheetId="59" hidden="1">'[43]i2-KA'!#REF!</definedName>
    <definedName name="aloha" localSheetId="60" hidden="1">'[41]i2-KA'!#REF!</definedName>
    <definedName name="aloha" localSheetId="61" hidden="1">'[41]i2-KA'!#REF!</definedName>
    <definedName name="aloha" localSheetId="62" hidden="1">'[41]i2-KA'!#REF!</definedName>
    <definedName name="aloha" localSheetId="63" hidden="1">'[41]i2-KA'!#REF!</definedName>
    <definedName name="aloha" localSheetId="70" hidden="1">'[41]i2-KA'!#REF!</definedName>
    <definedName name="aloha" localSheetId="71" hidden="1">'[43]i2-KA'!#REF!</definedName>
    <definedName name="aloha" localSheetId="74" hidden="1">'[41]i2-KA'!#REF!</definedName>
    <definedName name="aloha" localSheetId="75" hidden="1">'[41]i2-KA'!#REF!</definedName>
    <definedName name="aloha" localSheetId="76" hidden="1">'[41]i2-KA'!#REF!</definedName>
    <definedName name="aloha" localSheetId="77" hidden="1">'[43]i2-KA'!#REF!</definedName>
    <definedName name="aloha" localSheetId="78" hidden="1">'[43]i2-KA'!#REF!</definedName>
    <definedName name="aloha" localSheetId="79" hidden="1">'[41]i2-KA'!#REF!</definedName>
    <definedName name="aloha" localSheetId="80" hidden="1">'[41]i2-KA'!#REF!</definedName>
    <definedName name="aloha" localSheetId="81" hidden="1">'[43]i2-KA'!#REF!</definedName>
    <definedName name="aloha" localSheetId="6" hidden="1">'[41]i2-KA'!#REF!</definedName>
    <definedName name="aloha" localSheetId="7" hidden="1">'[41]i2-KA'!#REF!</definedName>
    <definedName name="aloha" localSheetId="17" hidden="1">'[41]i2-KA'!#REF!</definedName>
    <definedName name="aloha" localSheetId="18" hidden="1">'[41]i2-KA'!#REF!</definedName>
    <definedName name="aloha" localSheetId="19" hidden="1">'[41]i2-KA'!#REF!</definedName>
    <definedName name="aloha" localSheetId="22" hidden="1">'[43]i2-KA'!#REF!</definedName>
    <definedName name="aloha" localSheetId="24" hidden="1">'[43]i2-KA'!#REF!</definedName>
    <definedName name="aloha" localSheetId="25" hidden="1">'[43]i2-KA'!#REF!</definedName>
    <definedName name="aloha" localSheetId="28" hidden="1">'[43]i2-KA'!#REF!</definedName>
    <definedName name="aloha" localSheetId="30" hidden="1">'[43]i2-KA'!#REF!</definedName>
    <definedName name="aloha" localSheetId="36" hidden="1">'[41]i2-KA'!#REF!</definedName>
    <definedName name="aloha" localSheetId="44" hidden="1">'[43]i2-KA'!#REF!</definedName>
    <definedName name="aloha" hidden="1">'[43]i2-KA'!#REF!</definedName>
    <definedName name="ANNUALNOM" localSheetId="76">#REF!</definedName>
    <definedName name="ANNUALNOM" localSheetId="22">#REF!</definedName>
    <definedName name="ANNUALNOM" localSheetId="24">#REF!</definedName>
    <definedName name="ANNUALNOM" localSheetId="25">#REF!</definedName>
    <definedName name="ANNUALNOM" localSheetId="28">#REF!</definedName>
    <definedName name="ANNUALNOM" localSheetId="30">#REF!</definedName>
    <definedName name="ANNUALNOM" localSheetId="44">#REF!</definedName>
    <definedName name="ANNUALNOM">#REF!</definedName>
    <definedName name="anscount" hidden="1">1</definedName>
    <definedName name="as" localSheetId="76">'[40]i-REER'!$A$2:$F$104</definedName>
    <definedName name="as">'[41]i-REER'!$A$2:$F$104</definedName>
    <definedName name="asdfasd" localSheetId="55" hidden="1">{"'előző év december'!$A$2:$CP$214"}</definedName>
    <definedName name="asdfasd" localSheetId="56" hidden="1">{"'előző év december'!$A$2:$CP$214"}</definedName>
    <definedName name="asdfasd" localSheetId="57" hidden="1">{"'előző év december'!$A$2:$CP$214"}</definedName>
    <definedName name="asdfasd" localSheetId="58" hidden="1">{"'előző év december'!$A$2:$CP$214"}</definedName>
    <definedName name="asdfasd" localSheetId="59" hidden="1">{"'előző év december'!$A$2:$CP$214"}</definedName>
    <definedName name="asdfasd" localSheetId="60" hidden="1">{"'előző év december'!$A$2:$CP$214"}</definedName>
    <definedName name="asdfasd" localSheetId="61" hidden="1">{"'előző év december'!$A$2:$CP$214"}</definedName>
    <definedName name="asdfasd" localSheetId="62" hidden="1">{"'előző év december'!$A$2:$CP$214"}</definedName>
    <definedName name="asdfasd" localSheetId="63" hidden="1">{"'előző év december'!$A$2:$CP$214"}</definedName>
    <definedName name="asdfasd" localSheetId="70" hidden="1">{"'előző év december'!$A$2:$CP$214"}</definedName>
    <definedName name="asdfasd" localSheetId="74" hidden="1">{"'előző év december'!$A$2:$CP$214"}</definedName>
    <definedName name="asdfasd" localSheetId="75" hidden="1">{"'előző év december'!$A$2:$CP$214"}</definedName>
    <definedName name="asdfasd" localSheetId="76" hidden="1">{"'előző év december'!$A$2:$CP$214"}</definedName>
    <definedName name="asdfasd" localSheetId="77" hidden="1">{"'előző év december'!$A$2:$CP$214"}</definedName>
    <definedName name="asdfasd" localSheetId="78" hidden="1">{"'előző év december'!$A$2:$CP$214"}</definedName>
    <definedName name="asdfasd" localSheetId="79" hidden="1">{"'előző év december'!$A$2:$CP$214"}</definedName>
    <definedName name="asdfasd" localSheetId="80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17" hidden="1">{"'előző év december'!$A$2:$CP$214"}</definedName>
    <definedName name="asdfasd" localSheetId="18" hidden="1">{"'előző év december'!$A$2:$CP$214"}</definedName>
    <definedName name="asdfasd" localSheetId="19" hidden="1">{"'előző év december'!$A$2:$CP$214"}</definedName>
    <definedName name="asdfasd" localSheetId="22" hidden="1">{"'előző év december'!$A$2:$CP$214"}</definedName>
    <definedName name="asdfasd" localSheetId="23" hidden="1">{"'előző év december'!$A$2:$CP$214"}</definedName>
    <definedName name="asdfasd" localSheetId="24" hidden="1">{"'előző év december'!$A$2:$CP$214"}</definedName>
    <definedName name="asdfasd" localSheetId="25" hidden="1">{"'előző év december'!$A$2:$CP$214"}</definedName>
    <definedName name="asdfasd" localSheetId="36" hidden="1">{"'előző év december'!$A$2:$CP$214"}</definedName>
    <definedName name="asdfasd" localSheetId="45" hidden="1">{"'előző év december'!$A$2:$CP$214"}</definedName>
    <definedName name="asdfasd" hidden="1">{"'előző év december'!$A$2:$CP$214"}</definedName>
    <definedName name="ASSUM" localSheetId="76">#REF!</definedName>
    <definedName name="ASSUM" localSheetId="22">#REF!</definedName>
    <definedName name="ASSUM" localSheetId="24">#REF!</definedName>
    <definedName name="ASSUM" localSheetId="25">#REF!</definedName>
    <definedName name="ASSUM" localSheetId="28">#REF!</definedName>
    <definedName name="ASSUM" localSheetId="30">#REF!</definedName>
    <definedName name="ASSUM" localSheetId="44">#REF!</definedName>
    <definedName name="ASSUM">#REF!</definedName>
    <definedName name="ASSUMB" localSheetId="76">#REF!</definedName>
    <definedName name="ASSUMB" localSheetId="22">#REF!</definedName>
    <definedName name="ASSUMB" localSheetId="24">#REF!</definedName>
    <definedName name="ASSUMB" localSheetId="25">#REF!</definedName>
    <definedName name="ASSUMB" localSheetId="28">#REF!</definedName>
    <definedName name="ASSUMB" localSheetId="30">#REF!</definedName>
    <definedName name="ASSUMB" localSheetId="44">#REF!</definedName>
    <definedName name="ASSUMB">#REF!</definedName>
    <definedName name="atrade" localSheetId="76">[35]!atrade</definedName>
    <definedName name="atrade" localSheetId="22">[36]!atrade</definedName>
    <definedName name="atrade" localSheetId="24">[36]!atrade</definedName>
    <definedName name="atrade" localSheetId="25">[36]!atrade</definedName>
    <definedName name="atrade" localSheetId="28">[36]!atrade</definedName>
    <definedName name="atrade" localSheetId="30">[36]!atrade</definedName>
    <definedName name="atrade" localSheetId="44">[36]!atrade</definedName>
    <definedName name="atrade">[36]!atrade</definedName>
    <definedName name="b" localSheetId="76">#REF!</definedName>
    <definedName name="b" localSheetId="22">#REF!</definedName>
    <definedName name="b" localSheetId="24">#REF!</definedName>
    <definedName name="b" localSheetId="25">#REF!</definedName>
    <definedName name="b" localSheetId="28">#REF!</definedName>
    <definedName name="b" localSheetId="30">#REF!</definedName>
    <definedName name="b" localSheetId="44">#REF!</definedName>
    <definedName name="b">#REF!</definedName>
    <definedName name="BAKLANBOPB" localSheetId="76">#REF!</definedName>
    <definedName name="BAKLANBOPB" localSheetId="22">#REF!</definedName>
    <definedName name="BAKLANBOPB" localSheetId="24">#REF!</definedName>
    <definedName name="BAKLANBOPB" localSheetId="25">#REF!</definedName>
    <definedName name="BAKLANBOPB" localSheetId="28">#REF!</definedName>
    <definedName name="BAKLANBOPB" localSheetId="30">#REF!</definedName>
    <definedName name="BAKLANBOPB" localSheetId="44">#REF!</definedName>
    <definedName name="BAKLANBOPB">#REF!</definedName>
    <definedName name="BAKLANDEBT2B" localSheetId="76">#REF!</definedName>
    <definedName name="BAKLANDEBT2B" localSheetId="22">#REF!</definedName>
    <definedName name="BAKLANDEBT2B" localSheetId="24">#REF!</definedName>
    <definedName name="BAKLANDEBT2B" localSheetId="25">#REF!</definedName>
    <definedName name="BAKLANDEBT2B" localSheetId="28">#REF!</definedName>
    <definedName name="BAKLANDEBT2B" localSheetId="30">#REF!</definedName>
    <definedName name="BAKLANDEBT2B" localSheetId="44">#REF!</definedName>
    <definedName name="BAKLANDEBT2B">#REF!</definedName>
    <definedName name="BAKLDEBT1B" localSheetId="76">#REF!</definedName>
    <definedName name="BAKLDEBT1B" localSheetId="22">#REF!</definedName>
    <definedName name="BAKLDEBT1B" localSheetId="24">#REF!</definedName>
    <definedName name="BAKLDEBT1B" localSheetId="25">#REF!</definedName>
    <definedName name="BAKLDEBT1B" localSheetId="28">#REF!</definedName>
    <definedName name="BAKLDEBT1B" localSheetId="30">#REF!</definedName>
    <definedName name="BAKLDEBT1B" localSheetId="44">#REF!</definedName>
    <definedName name="BAKLDEBT1B">#REF!</definedName>
    <definedName name="BASDAT" localSheetId="76">'[19]Annual Tables'!#REF!</definedName>
    <definedName name="BASDAT" localSheetId="22">'[19]Annual Tables'!#REF!</definedName>
    <definedName name="BASDAT" localSheetId="24">'[19]Annual Tables'!#REF!</definedName>
    <definedName name="BASDAT" localSheetId="25">'[19]Annual Tables'!#REF!</definedName>
    <definedName name="BASDAT" localSheetId="28">'[19]Annual Tables'!#REF!</definedName>
    <definedName name="BASDAT" localSheetId="30">'[19]Annual Tables'!#REF!</definedName>
    <definedName name="BASDAT" localSheetId="44">'[19]Annual Tables'!#REF!</definedName>
    <definedName name="BASDAT">'[19]Annual Tables'!#REF!</definedName>
    <definedName name="bb" localSheetId="52" hidden="1">{"Riqfin97",#N/A,FALSE,"Tran";"Riqfinpro",#N/A,FALSE,"Tran"}</definedName>
    <definedName name="bb" localSheetId="55" hidden="1">{"Riqfin97",#N/A,FALSE,"Tran";"Riqfinpro",#N/A,FALSE,"Tran"}</definedName>
    <definedName name="bb" localSheetId="56" hidden="1">{"Riqfin97",#N/A,FALSE,"Tran";"Riqfinpro",#N/A,FALSE,"Tran"}</definedName>
    <definedName name="bb" localSheetId="57" hidden="1">{"Riqfin97",#N/A,FALSE,"Tran";"Riqfinpro",#N/A,FALSE,"Tran"}</definedName>
    <definedName name="bb" localSheetId="58" hidden="1">{"Riqfin97",#N/A,FALSE,"Tran";"Riqfinpro",#N/A,FALSE,"Tran"}</definedName>
    <definedName name="bb" localSheetId="59" hidden="1">{"Riqfin97",#N/A,FALSE,"Tran";"Riqfinpro",#N/A,FALSE,"Tran"}</definedName>
    <definedName name="bb" localSheetId="60" hidden="1">{"Riqfin97",#N/A,FALSE,"Tran";"Riqfinpro",#N/A,FALSE,"Tran"}</definedName>
    <definedName name="bb" localSheetId="61" hidden="1">{"Riqfin97",#N/A,FALSE,"Tran";"Riqfinpro",#N/A,FALSE,"Tran"}</definedName>
    <definedName name="bb" localSheetId="62" hidden="1">{"Riqfin97",#N/A,FALSE,"Tran";"Riqfinpro",#N/A,FALSE,"Tran"}</definedName>
    <definedName name="bb" localSheetId="63" hidden="1">{"Riqfin97",#N/A,FALSE,"Tran";"Riqfinpro",#N/A,FALSE,"Tran"}</definedName>
    <definedName name="bb" localSheetId="70" hidden="1">{"Riqfin97",#N/A,FALSE,"Tran";"Riqfinpro",#N/A,FALSE,"Tran"}</definedName>
    <definedName name="bb" localSheetId="74" hidden="1">{"Riqfin97",#N/A,FALSE,"Tran";"Riqfinpro",#N/A,FALSE,"Tran"}</definedName>
    <definedName name="bb" localSheetId="75" hidden="1">{"Riqfin97",#N/A,FALSE,"Tran";"Riqfinpro",#N/A,FALSE,"Tran"}</definedName>
    <definedName name="bb" localSheetId="76" hidden="1">{"Riqfin97",#N/A,FALSE,"Tran";"Riqfinpro",#N/A,FALSE,"Tran"}</definedName>
    <definedName name="bb" localSheetId="77" hidden="1">{"Riqfin97",#N/A,FALSE,"Tran";"Riqfinpro",#N/A,FALSE,"Tran"}</definedName>
    <definedName name="bb" localSheetId="78" hidden="1">{"Riqfin97",#N/A,FALSE,"Tran";"Riqfinpro",#N/A,FALSE,"Tran"}</definedName>
    <definedName name="bb" localSheetId="79" hidden="1">{"Riqfin97",#N/A,FALSE,"Tran";"Riqfinpro",#N/A,FALSE,"Tran"}</definedName>
    <definedName name="bb" localSheetId="80" hidden="1">{"Riqfin97",#N/A,FALSE,"Tran";"Riqfinpro",#N/A,FALSE,"Tran"}</definedName>
    <definedName name="bb" localSheetId="6" hidden="1">{"Riqfin97",#N/A,FALSE,"Tran";"Riqfinpro",#N/A,FALSE,"Tran"}</definedName>
    <definedName name="bb" localSheetId="7" hidden="1">{"Riqfin97",#N/A,FALSE,"Tran";"Riqfinpro",#N/A,FALSE,"Tran"}</definedName>
    <definedName name="bb" localSheetId="17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22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25" hidden="1">{"Riqfin97",#N/A,FALSE,"Tran";"Riqfinpro",#N/A,FALSE,"Tran"}</definedName>
    <definedName name="bb" localSheetId="36" hidden="1">{"Riqfin97",#N/A,FALSE,"Tran";"Riqfinpro",#N/A,FALSE,"Tran"}</definedName>
    <definedName name="bb" localSheetId="45" hidden="1">{"Riqfin97",#N/A,FALSE,"Tran";"Riqfinpro",#N/A,FALSE,"Tran"}</definedName>
    <definedName name="bb" hidden="1">{"Riqfin97",#N/A,FALSE,"Tran";"Riqfinpro",#N/A,FALSE,"Tran"}</definedName>
    <definedName name="bbb" localSheetId="52" hidden="1">{"Riqfin97",#N/A,FALSE,"Tran";"Riqfinpro",#N/A,FALSE,"Tran"}</definedName>
    <definedName name="bbb" localSheetId="55" hidden="1">{"Riqfin97",#N/A,FALSE,"Tran";"Riqfinpro",#N/A,FALSE,"Tran"}</definedName>
    <definedName name="bbb" localSheetId="56" hidden="1">{"Riqfin97",#N/A,FALSE,"Tran";"Riqfinpro",#N/A,FALSE,"Tran"}</definedName>
    <definedName name="bbb" localSheetId="57" hidden="1">{"Riqfin97",#N/A,FALSE,"Tran";"Riqfinpro",#N/A,FALSE,"Tran"}</definedName>
    <definedName name="bbb" localSheetId="58" hidden="1">{"Riqfin97",#N/A,FALSE,"Tran";"Riqfinpro",#N/A,FALSE,"Tran"}</definedName>
    <definedName name="bbb" localSheetId="59" hidden="1">{"Riqfin97",#N/A,FALSE,"Tran";"Riqfinpro",#N/A,FALSE,"Tran"}</definedName>
    <definedName name="bbb" localSheetId="60" hidden="1">{"Riqfin97",#N/A,FALSE,"Tran";"Riqfinpro",#N/A,FALSE,"Tran"}</definedName>
    <definedName name="bbb" localSheetId="61" hidden="1">{"Riqfin97",#N/A,FALSE,"Tran";"Riqfinpro",#N/A,FALSE,"Tran"}</definedName>
    <definedName name="bbb" localSheetId="62" hidden="1">{"Riqfin97",#N/A,FALSE,"Tran";"Riqfinpro",#N/A,FALSE,"Tran"}</definedName>
    <definedName name="bbb" localSheetId="63" hidden="1">{"Riqfin97",#N/A,FALSE,"Tran";"Riqfinpro",#N/A,FALSE,"Tran"}</definedName>
    <definedName name="bbb" localSheetId="70" hidden="1">{"Riqfin97",#N/A,FALSE,"Tran";"Riqfinpro",#N/A,FALSE,"Tran"}</definedName>
    <definedName name="bbb" localSheetId="74" hidden="1">{"Riqfin97",#N/A,FALSE,"Tran";"Riqfinpro",#N/A,FALSE,"Tran"}</definedName>
    <definedName name="bbb" localSheetId="75" hidden="1">{"Riqfin97",#N/A,FALSE,"Tran";"Riqfinpro",#N/A,FALSE,"Tran"}</definedName>
    <definedName name="bbb" localSheetId="76" hidden="1">{"Riqfin97",#N/A,FALSE,"Tran";"Riqfinpro",#N/A,FALSE,"Tran"}</definedName>
    <definedName name="bbb" localSheetId="77" hidden="1">{"Riqfin97",#N/A,FALSE,"Tran";"Riqfinpro",#N/A,FALSE,"Tran"}</definedName>
    <definedName name="bbb" localSheetId="78" hidden="1">{"Riqfin97",#N/A,FALSE,"Tran";"Riqfinpro",#N/A,FALSE,"Tran"}</definedName>
    <definedName name="bbb" localSheetId="79" hidden="1">{"Riqfin97",#N/A,FALSE,"Tran";"Riqfinpro",#N/A,FALSE,"Tran"}</definedName>
    <definedName name="bbb" localSheetId="80" hidden="1">{"Riqfin97",#N/A,FALSE,"Tran";"Riqfinpro",#N/A,FALSE,"Tran"}</definedName>
    <definedName name="bbb" localSheetId="6" hidden="1">{"Riqfin97",#N/A,FALSE,"Tran";"Riqfinpro",#N/A,FALSE,"Tran"}</definedName>
    <definedName name="bbb" localSheetId="7" hidden="1">{"Riqfin97",#N/A,FALSE,"Tran";"Riqfinpro",#N/A,FALSE,"Tran"}</definedName>
    <definedName name="bbb" localSheetId="17" hidden="1">{"Riqfin97",#N/A,FALSE,"Tran";"Riqfinpro",#N/A,FALSE,"Tran"}</definedName>
    <definedName name="bbb" localSheetId="18" hidden="1">{"Riqfin97",#N/A,FALSE,"Tran";"Riqfinpro",#N/A,FALSE,"Tran"}</definedName>
    <definedName name="bbb" localSheetId="19" hidden="1">{"Riqfin97",#N/A,FALSE,"Tran";"Riqfinpro",#N/A,FALSE,"Tran"}</definedName>
    <definedName name="bbb" localSheetId="22" hidden="1">{"Riqfin97",#N/A,FALSE,"Tran";"Riqfinpro",#N/A,FALSE,"Tran"}</definedName>
    <definedName name="bbb" localSheetId="23" hidden="1">{"Riqfin97",#N/A,FALSE,"Tran";"Riqfinpro",#N/A,FALSE,"Tran"}</definedName>
    <definedName name="bbb" localSheetId="24" hidden="1">{"Riqfin97",#N/A,FALSE,"Tran";"Riqfinpro",#N/A,FALSE,"Tran"}</definedName>
    <definedName name="bbb" localSheetId="25" hidden="1">{"Riqfin97",#N/A,FALSE,"Tran";"Riqfinpro",#N/A,FALSE,"Tran"}</definedName>
    <definedName name="bbb" localSheetId="36" hidden="1">{"Riqfin97",#N/A,FALSE,"Tran";"Riqfinpro",#N/A,FALSE,"Tran"}</definedName>
    <definedName name="bbb" localSheetId="45" hidden="1">{"Riqfin97",#N/A,FALSE,"Tran";"Riqfinpro",#N/A,FALSE,"Tran"}</definedName>
    <definedName name="bbb" hidden="1">{"Riqfin97",#N/A,FALSE,"Tran";"Riqfinpro",#N/A,FALSE,"Tran"}</definedName>
    <definedName name="bbbbbbbbbbbbbb" localSheetId="76">[36]!bbbbbbbbbbbbbb</definedName>
    <definedName name="bbbbbbbbbbbbbb" localSheetId="24">[40]!bbbbbbbbbbbbbb</definedName>
    <definedName name="bbbbbbbbbbbbbb" localSheetId="25">[40]!bbbbbbbbbbbbbb</definedName>
    <definedName name="bbbbbbbbbbbbbb" localSheetId="28">[40]!bbbbbbbbbbbbbb</definedName>
    <definedName name="bbbbbbbbbbbbbb" localSheetId="30">[40]!bbbbbbbbbbbbbb</definedName>
    <definedName name="bbbbbbbbbbbbbb" localSheetId="44">[40]!bbbbbbbbbbbbbb</definedName>
    <definedName name="bbbbbbbbbbbbbb">[40]!bbbbbbbbbbbbbb</definedName>
    <definedName name="BCA">#N/A</definedName>
    <definedName name="BCA_GDP">#N/A</definedName>
    <definedName name="BE">#N/A</definedName>
    <definedName name="BEA" localSheetId="76">'[43]WEO-BOP'!#REF!</definedName>
    <definedName name="BEA" localSheetId="22">'[44]WEO-BOP'!#REF!</definedName>
    <definedName name="BEA" localSheetId="24">'[44]WEO-BOP'!#REF!</definedName>
    <definedName name="BEA" localSheetId="25">'[44]WEO-BOP'!#REF!</definedName>
    <definedName name="BEA" localSheetId="28">'[44]WEO-BOP'!#REF!</definedName>
    <definedName name="BEA" localSheetId="30">'[44]WEO-BOP'!#REF!</definedName>
    <definedName name="BEA" localSheetId="44">'[44]WEO-BOP'!#REF!</definedName>
    <definedName name="BEA">'[44]WEO-BOP'!#REF!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E" localSheetId="76">#REF!</definedName>
    <definedName name="BEDE" localSheetId="22">#REF!</definedName>
    <definedName name="BEDE" localSheetId="24">#REF!</definedName>
    <definedName name="BEDE" localSheetId="25">#REF!</definedName>
    <definedName name="BEDE" localSheetId="28">#REF!</definedName>
    <definedName name="BEDE" localSheetId="30">#REF!</definedName>
    <definedName name="BEDE" localSheetId="44">#REF!</definedName>
    <definedName name="BEDE">#REF!</definedName>
    <definedName name="BER" localSheetId="76">'[43]WEO-BOP'!#REF!</definedName>
    <definedName name="BER" localSheetId="22">'[44]WEO-BOP'!#REF!</definedName>
    <definedName name="BER" localSheetId="24">'[44]WEO-BOP'!#REF!</definedName>
    <definedName name="BER" localSheetId="25">'[44]WEO-BOP'!#REF!</definedName>
    <definedName name="BER" localSheetId="28">'[44]WEO-BOP'!#REF!</definedName>
    <definedName name="BER" localSheetId="30">'[44]WEO-BOP'!#REF!</definedName>
    <definedName name="BER" localSheetId="44">'[44]WEO-BOP'!#REF!</definedName>
    <definedName name="BER">'[44]WEO-BOP'!#REF!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76">'[43]WEO-BOP'!#REF!</definedName>
    <definedName name="BFD" localSheetId="22">'[44]WEO-BOP'!#REF!</definedName>
    <definedName name="BFD" localSheetId="24">'[44]WEO-BOP'!#REF!</definedName>
    <definedName name="BFD" localSheetId="25">'[44]WEO-BOP'!#REF!</definedName>
    <definedName name="BFD" localSheetId="28">'[44]WEO-BOP'!#REF!</definedName>
    <definedName name="BFD" localSheetId="30">'[44]WEO-BOP'!#REF!</definedName>
    <definedName name="BFD" localSheetId="44">'[44]WEO-BOP'!#REF!</definedName>
    <definedName name="BFD">'[44]WEO-BOP'!#REF!</definedName>
    <definedName name="BFDI" localSheetId="76">'[43]WEO-BOP'!#REF!</definedName>
    <definedName name="BFDI" localSheetId="22">'[44]WEO-BOP'!#REF!</definedName>
    <definedName name="BFDI" localSheetId="24">'[44]WEO-BOP'!#REF!</definedName>
    <definedName name="BFDI" localSheetId="25">'[44]WEO-BOP'!#REF!</definedName>
    <definedName name="BFDI" localSheetId="28">'[44]WEO-BOP'!#REF!</definedName>
    <definedName name="BFDI" localSheetId="30">'[44]WEO-BOP'!#REF!</definedName>
    <definedName name="BFDI" localSheetId="44">'[44]WEO-BOP'!#REF!</definedName>
    <definedName name="BFDI">'[44]WEO-BOP'!#REF!</definedName>
    <definedName name="bfftsy" localSheetId="57" hidden="1">[1]ER!#REF!</definedName>
    <definedName name="bfftsy" localSheetId="58" hidden="1">[1]ER!#REF!</definedName>
    <definedName name="bfftsy" localSheetId="62" hidden="1">[1]ER!#REF!</definedName>
    <definedName name="bfftsy" localSheetId="77" hidden="1">[1]ER!#REF!</definedName>
    <definedName name="bfftsy" localSheetId="78" hidden="1">[1]ER!#REF!</definedName>
    <definedName name="bfftsy" localSheetId="79" hidden="1">[1]ER!#REF!</definedName>
    <definedName name="bfftsy" localSheetId="80" hidden="1">[1]ER!#REF!</definedName>
    <definedName name="bfftsy" localSheetId="81" hidden="1">[1]ER!#REF!</definedName>
    <definedName name="bfftsy" localSheetId="24" hidden="1">[1]ER!#REF!</definedName>
    <definedName name="bfftsy" localSheetId="25" hidden="1">[1]ER!#REF!</definedName>
    <definedName name="bfftsy" localSheetId="28" hidden="1">[1]ER!#REF!</definedName>
    <definedName name="bfftsy" localSheetId="30" hidden="1">[1]ER!#REF!</definedName>
    <definedName name="bfftsy" localSheetId="44" hidden="1">[1]ER!#REF!</definedName>
    <definedName name="bfftsy" hidden="1">[1]ER!#REF!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76">[36]!BFLD_DF</definedName>
    <definedName name="BFLD_DF" localSheetId="24">[40]!BFLD_DF</definedName>
    <definedName name="BFLD_DF" localSheetId="25">[40]!BFLD_DF</definedName>
    <definedName name="BFLD_DF" localSheetId="28">[40]!BFLD_DF</definedName>
    <definedName name="BFLD_DF" localSheetId="30">[40]!BFLD_DF</definedName>
    <definedName name="BFLD_DF" localSheetId="44">[40]!BFLD_DF</definedName>
    <definedName name="BFLD_DF">[40]!BFLD_DF</definedName>
    <definedName name="BFLG">#N/A</definedName>
    <definedName name="BFLG_D">#N/A</definedName>
    <definedName name="BFLG_DF">#N/A</definedName>
    <definedName name="BFO" localSheetId="76">'[43]WEO-BOP'!#REF!</definedName>
    <definedName name="BFO" localSheetId="22">'[44]WEO-BOP'!#REF!</definedName>
    <definedName name="BFO" localSheetId="24">'[44]WEO-BOP'!#REF!</definedName>
    <definedName name="BFO" localSheetId="25">'[44]WEO-BOP'!#REF!</definedName>
    <definedName name="BFO" localSheetId="28">'[44]WEO-BOP'!#REF!</definedName>
    <definedName name="BFO" localSheetId="30">'[44]WEO-BOP'!#REF!</definedName>
    <definedName name="BFO" localSheetId="44">'[44]WEO-BOP'!#REF!</definedName>
    <definedName name="BFO">'[44]WEO-BOP'!#REF!</definedName>
    <definedName name="BFOA" localSheetId="76">'[43]WEO-BOP'!#REF!</definedName>
    <definedName name="BFOA" localSheetId="22">'[44]WEO-BOP'!#REF!</definedName>
    <definedName name="BFOA" localSheetId="24">'[44]WEO-BOP'!#REF!</definedName>
    <definedName name="BFOA" localSheetId="25">'[44]WEO-BOP'!#REF!</definedName>
    <definedName name="BFOA" localSheetId="28">'[44]WEO-BOP'!#REF!</definedName>
    <definedName name="BFOA" localSheetId="30">'[44]WEO-BOP'!#REF!</definedName>
    <definedName name="BFOA" localSheetId="44">'[44]WEO-BOP'!#REF!</definedName>
    <definedName name="BFOA">'[44]WEO-BOP'!#REF!</definedName>
    <definedName name="BFOAG" localSheetId="76">'[43]WEO-BOP'!#REF!</definedName>
    <definedName name="BFOAG" localSheetId="22">'[44]WEO-BOP'!#REF!</definedName>
    <definedName name="BFOAG" localSheetId="24">'[44]WEO-BOP'!#REF!</definedName>
    <definedName name="BFOAG" localSheetId="25">'[44]WEO-BOP'!#REF!</definedName>
    <definedName name="BFOAG" localSheetId="28">'[44]WEO-BOP'!#REF!</definedName>
    <definedName name="BFOAG" localSheetId="30">'[44]WEO-BOP'!#REF!</definedName>
    <definedName name="BFOAG" localSheetId="44">'[44]WEO-BOP'!#REF!</definedName>
    <definedName name="BFOAG">'[44]WEO-BOP'!#REF!</definedName>
    <definedName name="BFOG" localSheetId="76">'[43]WEO-BOP'!#REF!</definedName>
    <definedName name="BFOG" localSheetId="22">'[44]WEO-BOP'!#REF!</definedName>
    <definedName name="BFOG" localSheetId="24">'[44]WEO-BOP'!#REF!</definedName>
    <definedName name="BFOG" localSheetId="25">'[44]WEO-BOP'!#REF!</definedName>
    <definedName name="BFOG" localSheetId="28">'[44]WEO-BOP'!#REF!</definedName>
    <definedName name="BFOG" localSheetId="30">'[44]WEO-BOP'!#REF!</definedName>
    <definedName name="BFOG" localSheetId="44">'[44]WEO-BOP'!#REF!</definedName>
    <definedName name="BFOG">'[44]WEO-BOP'!#REF!</definedName>
    <definedName name="BFOL" localSheetId="76">'[43]WEO-BOP'!#REF!</definedName>
    <definedName name="BFOL" localSheetId="22">'[44]WEO-BOP'!#REF!</definedName>
    <definedName name="BFOL" localSheetId="24">'[44]WEO-BOP'!#REF!</definedName>
    <definedName name="BFOL" localSheetId="25">'[44]WEO-BOP'!#REF!</definedName>
    <definedName name="BFOL" localSheetId="28">'[44]WEO-BOP'!#REF!</definedName>
    <definedName name="BFOL" localSheetId="30">'[44]WEO-BOP'!#REF!</definedName>
    <definedName name="BFOL" localSheetId="44">'[44]WEO-BOP'!#REF!</definedName>
    <definedName name="BFOL">'[44]WEO-BOP'!#REF!</definedName>
    <definedName name="BFOL_B" localSheetId="76">'[43]WEO-BOP'!#REF!</definedName>
    <definedName name="BFOL_B" localSheetId="22">'[44]WEO-BOP'!#REF!</definedName>
    <definedName name="BFOL_B" localSheetId="24">'[44]WEO-BOP'!#REF!</definedName>
    <definedName name="BFOL_B" localSheetId="25">'[44]WEO-BOP'!#REF!</definedName>
    <definedName name="BFOL_B" localSheetId="28">'[44]WEO-BOP'!#REF!</definedName>
    <definedName name="BFOL_B" localSheetId="30">'[44]WEO-BOP'!#REF!</definedName>
    <definedName name="BFOL_B" localSheetId="44">'[44]WEO-BOP'!#REF!</definedName>
    <definedName name="BFOL_B">'[44]WEO-BOP'!#REF!</definedName>
    <definedName name="BFOL_G" localSheetId="76">'[43]WEO-BOP'!#REF!</definedName>
    <definedName name="BFOL_G" localSheetId="22">'[44]WEO-BOP'!#REF!</definedName>
    <definedName name="BFOL_G" localSheetId="24">'[44]WEO-BOP'!#REF!</definedName>
    <definedName name="BFOL_G" localSheetId="25">'[44]WEO-BOP'!#REF!</definedName>
    <definedName name="BFOL_G" localSheetId="28">'[44]WEO-BOP'!#REF!</definedName>
    <definedName name="BFOL_G" localSheetId="30">'[44]WEO-BOP'!#REF!</definedName>
    <definedName name="BFOL_G" localSheetId="44">'[44]WEO-BOP'!#REF!</definedName>
    <definedName name="BFOL_G">'[44]WEO-BOP'!#REF!</definedName>
    <definedName name="BFOLG" localSheetId="76">'[43]WEO-BOP'!#REF!</definedName>
    <definedName name="BFOLG" localSheetId="22">'[44]WEO-BOP'!#REF!</definedName>
    <definedName name="BFOLG" localSheetId="24">'[44]WEO-BOP'!#REF!</definedName>
    <definedName name="BFOLG" localSheetId="25">'[44]WEO-BOP'!#REF!</definedName>
    <definedName name="BFOLG" localSheetId="28">'[44]WEO-BOP'!#REF!</definedName>
    <definedName name="BFOLG" localSheetId="30">'[44]WEO-BOP'!#REF!</definedName>
    <definedName name="BFOLG" localSheetId="44">'[44]WEO-BOP'!#REF!</definedName>
    <definedName name="BFOLG">'[44]WEO-BOP'!#REF!</definedName>
    <definedName name="BFP" localSheetId="76">'[43]WEO-BOP'!#REF!</definedName>
    <definedName name="BFP" localSheetId="22">'[44]WEO-BOP'!#REF!</definedName>
    <definedName name="BFP" localSheetId="24">'[44]WEO-BOP'!#REF!</definedName>
    <definedName name="BFP" localSheetId="25">'[44]WEO-BOP'!#REF!</definedName>
    <definedName name="BFP" localSheetId="28">'[44]WEO-BOP'!#REF!</definedName>
    <definedName name="BFP" localSheetId="30">'[44]WEO-BOP'!#REF!</definedName>
    <definedName name="BFP" localSheetId="44">'[44]WEO-BOP'!#REF!</definedName>
    <definedName name="BFP">'[44]WEO-BOP'!#REF!</definedName>
    <definedName name="BFPA" localSheetId="76">'[43]WEO-BOP'!#REF!</definedName>
    <definedName name="BFPA" localSheetId="22">'[44]WEO-BOP'!#REF!</definedName>
    <definedName name="BFPA" localSheetId="24">'[44]WEO-BOP'!#REF!</definedName>
    <definedName name="BFPA" localSheetId="25">'[44]WEO-BOP'!#REF!</definedName>
    <definedName name="BFPA" localSheetId="28">'[44]WEO-BOP'!#REF!</definedName>
    <definedName name="BFPA" localSheetId="30">'[44]WEO-BOP'!#REF!</definedName>
    <definedName name="BFPA" localSheetId="44">'[44]WEO-BOP'!#REF!</definedName>
    <definedName name="BFPA">'[44]WEO-BOP'!#REF!</definedName>
    <definedName name="BFPAG" localSheetId="76">'[43]WEO-BOP'!#REF!</definedName>
    <definedName name="BFPAG" localSheetId="22">'[44]WEO-BOP'!#REF!</definedName>
    <definedName name="BFPAG" localSheetId="24">'[44]WEO-BOP'!#REF!</definedName>
    <definedName name="BFPAG" localSheetId="25">'[44]WEO-BOP'!#REF!</definedName>
    <definedName name="BFPAG" localSheetId="28">'[44]WEO-BOP'!#REF!</definedName>
    <definedName name="BFPAG" localSheetId="30">'[44]WEO-BOP'!#REF!</definedName>
    <definedName name="BFPAG" localSheetId="44">'[44]WEO-BOP'!#REF!</definedName>
    <definedName name="BFPAG">'[44]WEO-BOP'!#REF!</definedName>
    <definedName name="BFPG" localSheetId="76">'[43]WEO-BOP'!#REF!</definedName>
    <definedName name="BFPG" localSheetId="22">'[44]WEO-BOP'!#REF!</definedName>
    <definedName name="BFPG" localSheetId="24">'[44]WEO-BOP'!#REF!</definedName>
    <definedName name="BFPG" localSheetId="25">'[44]WEO-BOP'!#REF!</definedName>
    <definedName name="BFPG" localSheetId="28">'[44]WEO-BOP'!#REF!</definedName>
    <definedName name="BFPG" localSheetId="30">'[44]WEO-BOP'!#REF!</definedName>
    <definedName name="BFPG" localSheetId="44">'[44]WEO-BOP'!#REF!</definedName>
    <definedName name="BFPG">'[44]WEO-BOP'!#REF!</definedName>
    <definedName name="BFPL" localSheetId="76">'[43]WEO-BOP'!#REF!</definedName>
    <definedName name="BFPL" localSheetId="22">'[44]WEO-BOP'!#REF!</definedName>
    <definedName name="BFPL" localSheetId="24">'[44]WEO-BOP'!#REF!</definedName>
    <definedName name="BFPL" localSheetId="25">'[44]WEO-BOP'!#REF!</definedName>
    <definedName name="BFPL" localSheetId="28">'[44]WEO-BOP'!#REF!</definedName>
    <definedName name="BFPL" localSheetId="30">'[44]WEO-BOP'!#REF!</definedName>
    <definedName name="BFPL" localSheetId="44">'[44]WEO-BOP'!#REF!</definedName>
    <definedName name="BFPL">'[44]WEO-BOP'!#REF!</definedName>
    <definedName name="BFPLD" localSheetId="76">'[43]WEO-BOP'!#REF!</definedName>
    <definedName name="BFPLD" localSheetId="22">'[44]WEO-BOP'!#REF!</definedName>
    <definedName name="BFPLD" localSheetId="24">'[44]WEO-BOP'!#REF!</definedName>
    <definedName name="BFPLD" localSheetId="25">'[44]WEO-BOP'!#REF!</definedName>
    <definedName name="BFPLD" localSheetId="28">'[44]WEO-BOP'!#REF!</definedName>
    <definedName name="BFPLD" localSheetId="30">'[44]WEO-BOP'!#REF!</definedName>
    <definedName name="BFPLD" localSheetId="44">'[44]WEO-BOP'!#REF!</definedName>
    <definedName name="BFPLD">'[44]WEO-BOP'!#REF!</definedName>
    <definedName name="BFPLDG" localSheetId="76">'[43]WEO-BOP'!#REF!</definedName>
    <definedName name="BFPLDG" localSheetId="22">'[44]WEO-BOP'!#REF!</definedName>
    <definedName name="BFPLDG" localSheetId="24">'[44]WEO-BOP'!#REF!</definedName>
    <definedName name="BFPLDG" localSheetId="25">'[44]WEO-BOP'!#REF!</definedName>
    <definedName name="BFPLDG" localSheetId="28">'[44]WEO-BOP'!#REF!</definedName>
    <definedName name="BFPLDG" localSheetId="30">'[44]WEO-BOP'!#REF!</definedName>
    <definedName name="BFPLDG" localSheetId="44">'[44]WEO-BOP'!#REF!</definedName>
    <definedName name="BFPLDG">'[44]WEO-BOP'!#REF!</definedName>
    <definedName name="BFPLE" localSheetId="76">'[43]WEO-BOP'!#REF!</definedName>
    <definedName name="BFPLE" localSheetId="22">'[44]WEO-BOP'!#REF!</definedName>
    <definedName name="BFPLE" localSheetId="24">'[44]WEO-BOP'!#REF!</definedName>
    <definedName name="BFPLE" localSheetId="25">'[44]WEO-BOP'!#REF!</definedName>
    <definedName name="BFPLE" localSheetId="28">'[44]WEO-BOP'!#REF!</definedName>
    <definedName name="BFPLE" localSheetId="30">'[44]WEO-BOP'!#REF!</definedName>
    <definedName name="BFPLE" localSheetId="44">'[44]WEO-BOP'!#REF!</definedName>
    <definedName name="BFPLE">'[44]WEO-BOP'!#REF!</definedName>
    <definedName name="BFRA">#N/A</definedName>
    <definedName name="bfsdhtr" localSheetId="57" hidden="1">[1]WB!#REF!</definedName>
    <definedName name="bfsdhtr" localSheetId="58" hidden="1">[1]WB!#REF!</definedName>
    <definedName name="bfsdhtr" localSheetId="62" hidden="1">[1]WB!#REF!</definedName>
    <definedName name="bfsdhtr" localSheetId="77" hidden="1">[1]WB!#REF!</definedName>
    <definedName name="bfsdhtr" localSheetId="78" hidden="1">[1]WB!#REF!</definedName>
    <definedName name="bfsdhtr" localSheetId="79" hidden="1">[1]WB!#REF!</definedName>
    <definedName name="bfsdhtr" localSheetId="80" hidden="1">[1]WB!#REF!</definedName>
    <definedName name="bfsdhtr" localSheetId="81" hidden="1">[1]WB!#REF!</definedName>
    <definedName name="bfsdhtr" localSheetId="24" hidden="1">[1]WB!#REF!</definedName>
    <definedName name="bfsdhtr" localSheetId="25" hidden="1">[1]WB!#REF!</definedName>
    <definedName name="bfsdhtr" localSheetId="28" hidden="1">[1]WB!#REF!</definedName>
    <definedName name="bfsdhtr" localSheetId="30" hidden="1">[1]WB!#REF!</definedName>
    <definedName name="bfsdhtr" localSheetId="44" hidden="1">[1]WB!#REF!</definedName>
    <definedName name="bfsdhtr" hidden="1">[1]WB!#REF!</definedName>
    <definedName name="BGS" localSheetId="76">'[43]WEO-BOP'!#REF!</definedName>
    <definedName name="BGS" localSheetId="22">'[44]WEO-BOP'!#REF!</definedName>
    <definedName name="BGS" localSheetId="24">'[44]WEO-BOP'!#REF!</definedName>
    <definedName name="BGS" localSheetId="25">'[44]WEO-BOP'!#REF!</definedName>
    <definedName name="BGS" localSheetId="28">'[44]WEO-BOP'!#REF!</definedName>
    <definedName name="BGS" localSheetId="30">'[44]WEO-BOP'!#REF!</definedName>
    <definedName name="BGS" localSheetId="44">'[44]WEO-BOP'!#REF!</definedName>
    <definedName name="BGS">'[44]WEO-BOP'!#REF!</definedName>
    <definedName name="BI">#N/A</definedName>
    <definedName name="BID" localSheetId="76">'[43]WEO-BOP'!#REF!</definedName>
    <definedName name="BID" localSheetId="22">'[44]WEO-BOP'!#REF!</definedName>
    <definedName name="BID" localSheetId="24">'[44]WEO-BOP'!#REF!</definedName>
    <definedName name="BID" localSheetId="25">'[44]WEO-BOP'!#REF!</definedName>
    <definedName name="BID" localSheetId="28">'[44]WEO-BOP'!#REF!</definedName>
    <definedName name="BID" localSheetId="30">'[44]WEO-BOP'!#REF!</definedName>
    <definedName name="BID" localSheetId="44">'[44]WEO-BOP'!#REF!</definedName>
    <definedName name="BID">'[44]WEO-BOP'!#REF!</definedName>
    <definedName name="BK">#N/A</definedName>
    <definedName name="BKF">#N/A</definedName>
    <definedName name="BLPH1" hidden="1">'[45]Ex rate bloom'!$A$4</definedName>
    <definedName name="BLPH2" hidden="1">'[45]Ex rate bloom'!$D$4</definedName>
    <definedName name="BLPH3" hidden="1">'[45]Ex rate bloom'!$G$4</definedName>
    <definedName name="BLPH4" hidden="1">'[45]Ex rate bloom'!$J$4</definedName>
    <definedName name="BLPH5" hidden="1">'[45]Ex rate bloom'!$M$4</definedName>
    <definedName name="BLPH6" hidden="1">'[45]Ex rate bloom'!$P$4</definedName>
    <definedName name="BLPH7" hidden="1">'[45]Ex rate bloom'!$S$4</definedName>
    <definedName name="BLPH8" hidden="1">'[45]Ex rate bloom'!$V$4</definedName>
    <definedName name="BMG" localSheetId="76">[44]Q6!$E$28:$AH$28</definedName>
    <definedName name="BMG">[46]Q6!$E$28:$AH$28</definedName>
    <definedName name="BMII">#N/A</definedName>
    <definedName name="BMIIB">#N/A</definedName>
    <definedName name="BMIIG">#N/A</definedName>
    <definedName name="BMS" localSheetId="76">'[43]WEO-BOP'!#REF!</definedName>
    <definedName name="BMS" localSheetId="22">'[44]WEO-BOP'!#REF!</definedName>
    <definedName name="BMS" localSheetId="24">'[44]WEO-BOP'!#REF!</definedName>
    <definedName name="BMS" localSheetId="25">'[44]WEO-BOP'!#REF!</definedName>
    <definedName name="BMS" localSheetId="28">'[44]WEO-BOP'!#REF!</definedName>
    <definedName name="BMS" localSheetId="30">'[44]WEO-BOP'!#REF!</definedName>
    <definedName name="BMS" localSheetId="44">'[44]WEO-BOP'!#REF!</definedName>
    <definedName name="BMS">'[44]WEO-BOP'!#REF!</definedName>
    <definedName name="bn" localSheetId="55" hidden="1">{"'előző év december'!$A$2:$CP$214"}</definedName>
    <definedName name="bn" localSheetId="56" hidden="1">{"'előző év december'!$A$2:$CP$214"}</definedName>
    <definedName name="bn" localSheetId="57" hidden="1">{"'előző év december'!$A$2:$CP$214"}</definedName>
    <definedName name="bn" localSheetId="58" hidden="1">{"'előző év december'!$A$2:$CP$214"}</definedName>
    <definedName name="bn" localSheetId="59" hidden="1">{"'előző év december'!$A$2:$CP$214"}</definedName>
    <definedName name="bn" localSheetId="60" hidden="1">{"'előző év december'!$A$2:$CP$214"}</definedName>
    <definedName name="bn" localSheetId="61" hidden="1">{"'előző év december'!$A$2:$CP$214"}</definedName>
    <definedName name="bn" localSheetId="62" hidden="1">{"'előző év december'!$A$2:$CP$214"}</definedName>
    <definedName name="bn" localSheetId="63" hidden="1">{"'előző év december'!$A$2:$CP$214"}</definedName>
    <definedName name="bn" localSheetId="70" hidden="1">{"'előző év december'!$A$2:$CP$214"}</definedName>
    <definedName name="bn" localSheetId="74" hidden="1">{"'előző év december'!$A$2:$CP$214"}</definedName>
    <definedName name="bn" localSheetId="75" hidden="1">{"'előző év december'!$A$2:$CP$214"}</definedName>
    <definedName name="bn" localSheetId="76" hidden="1">{"'előző év december'!$A$2:$CP$214"}</definedName>
    <definedName name="bn" localSheetId="77" hidden="1">{"'előző év december'!$A$2:$CP$214"}</definedName>
    <definedName name="bn" localSheetId="78" hidden="1">{"'előző év december'!$A$2:$CP$214"}</definedName>
    <definedName name="bn" localSheetId="79" hidden="1">{"'előző év december'!$A$2:$CP$214"}</definedName>
    <definedName name="bn" localSheetId="80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17" hidden="1">{"'előző év december'!$A$2:$CP$214"}</definedName>
    <definedName name="bn" localSheetId="18" hidden="1">{"'előző év december'!$A$2:$CP$214"}</definedName>
    <definedName name="bn" localSheetId="19" hidden="1">{"'előző év december'!$A$2:$CP$214"}</definedName>
    <definedName name="bn" localSheetId="22" hidden="1">{"'előző év december'!$A$2:$CP$214"}</definedName>
    <definedName name="bn" localSheetId="23" hidden="1">{"'előző év december'!$A$2:$CP$214"}</definedName>
    <definedName name="bn" localSheetId="24" hidden="1">{"'előző év december'!$A$2:$CP$214"}</definedName>
    <definedName name="bn" localSheetId="25" hidden="1">{"'előző év december'!$A$2:$CP$214"}</definedName>
    <definedName name="bn" localSheetId="36" hidden="1">{"'előző év december'!$A$2:$CP$214"}</definedName>
    <definedName name="bn" localSheetId="45" hidden="1">{"'előző év december'!$A$2:$CP$214"}</definedName>
    <definedName name="bn" hidden="1">{"'előző év december'!$A$2:$CP$214"}</definedName>
    <definedName name="Bolivia" localSheetId="76">#REF!</definedName>
    <definedName name="Bolivia" localSheetId="22">#REF!</definedName>
    <definedName name="Bolivia" localSheetId="24">#REF!</definedName>
    <definedName name="Bolivia" localSheetId="25">#REF!</definedName>
    <definedName name="Bolivia" localSheetId="28">#REF!</definedName>
    <definedName name="Bolivia" localSheetId="30">#REF!</definedName>
    <definedName name="Bolivia" localSheetId="44">#REF!</definedName>
    <definedName name="Bolivia">#REF!</definedName>
    <definedName name="BOP">#N/A</definedName>
    <definedName name="BOPB" localSheetId="76">#REF!</definedName>
    <definedName name="BOPB" localSheetId="22">#REF!</definedName>
    <definedName name="BOPB" localSheetId="24">#REF!</definedName>
    <definedName name="BOPB" localSheetId="25">#REF!</definedName>
    <definedName name="BOPB" localSheetId="28">#REF!</definedName>
    <definedName name="BOPB" localSheetId="30">#REF!</definedName>
    <definedName name="BOPB" localSheetId="44">#REF!</definedName>
    <definedName name="BOPB">#REF!</definedName>
    <definedName name="BOPMEMOB" localSheetId="76">#REF!</definedName>
    <definedName name="BOPMEMOB" localSheetId="22">#REF!</definedName>
    <definedName name="BOPMEMOB" localSheetId="24">#REF!</definedName>
    <definedName name="BOPMEMOB" localSheetId="25">#REF!</definedName>
    <definedName name="BOPMEMOB" localSheetId="28">#REF!</definedName>
    <definedName name="BOPMEMOB" localSheetId="30">#REF!</definedName>
    <definedName name="BOPMEMOB" localSheetId="44">#REF!</definedName>
    <definedName name="BOPMEMOB">#REF!</definedName>
    <definedName name="bracket_2" localSheetId="76">#REF!</definedName>
    <definedName name="bracket_2" localSheetId="22">#REF!</definedName>
    <definedName name="bracket_2" localSheetId="24">#REF!</definedName>
    <definedName name="bracket_2" localSheetId="25">#REF!</definedName>
    <definedName name="bracket_2" localSheetId="28">#REF!</definedName>
    <definedName name="bracket_2" localSheetId="30">#REF!</definedName>
    <definedName name="bracket_2" localSheetId="44">#REF!</definedName>
    <definedName name="bracket_2">#REF!</definedName>
    <definedName name="BRASS" localSheetId="76">'[43]WEO-BOP'!#REF!</definedName>
    <definedName name="BRASS" localSheetId="22">'[44]WEO-BOP'!#REF!</definedName>
    <definedName name="BRASS" localSheetId="24">'[44]WEO-BOP'!#REF!</definedName>
    <definedName name="BRASS" localSheetId="25">'[44]WEO-BOP'!#REF!</definedName>
    <definedName name="BRASS" localSheetId="28">'[44]WEO-BOP'!#REF!</definedName>
    <definedName name="BRASS" localSheetId="30">'[44]WEO-BOP'!#REF!</definedName>
    <definedName name="BRASS" localSheetId="44">'[44]WEO-BOP'!#REF!</definedName>
    <definedName name="BRASS">'[44]WEO-BOP'!#REF!</definedName>
    <definedName name="Brazil" localSheetId="76">#REF!</definedName>
    <definedName name="Brazil" localSheetId="22">#REF!</definedName>
    <definedName name="Brazil" localSheetId="24">#REF!</definedName>
    <definedName name="Brazil" localSheetId="25">#REF!</definedName>
    <definedName name="Brazil" localSheetId="28">#REF!</definedName>
    <definedName name="Brazil" localSheetId="30">#REF!</definedName>
    <definedName name="Brazil" localSheetId="44">#REF!</definedName>
    <definedName name="Brazil">#REF!</definedName>
    <definedName name="BTR" localSheetId="76">'[43]WEO-BOP'!#REF!</definedName>
    <definedName name="BTR" localSheetId="22">'[44]WEO-BOP'!#REF!</definedName>
    <definedName name="BTR" localSheetId="24">'[44]WEO-BOP'!#REF!</definedName>
    <definedName name="BTR" localSheetId="25">'[44]WEO-BOP'!#REF!</definedName>
    <definedName name="BTR" localSheetId="28">'[44]WEO-BOP'!#REF!</definedName>
    <definedName name="BTR" localSheetId="30">'[44]WEO-BOP'!#REF!</definedName>
    <definedName name="BTR" localSheetId="44">'[44]WEO-BOP'!#REF!</definedName>
    <definedName name="BTR">'[44]WEO-BOP'!#REF!</definedName>
    <definedName name="BTRG" localSheetId="76">'[43]WEO-BOP'!#REF!</definedName>
    <definedName name="BTRG" localSheetId="22">'[44]WEO-BOP'!#REF!</definedName>
    <definedName name="BTRG" localSheetId="24">'[44]WEO-BOP'!#REF!</definedName>
    <definedName name="BTRG" localSheetId="25">'[44]WEO-BOP'!#REF!</definedName>
    <definedName name="BTRG" localSheetId="28">'[44]WEO-BOP'!#REF!</definedName>
    <definedName name="BTRG" localSheetId="30">'[44]WEO-BOP'!#REF!</definedName>
    <definedName name="BTRG" localSheetId="44">'[44]WEO-BOP'!#REF!</definedName>
    <definedName name="BTRG">'[44]WEO-BOP'!#REF!</definedName>
    <definedName name="BUDGET" localSheetId="76">#REF!</definedName>
    <definedName name="BUDGET" localSheetId="22">#REF!</definedName>
    <definedName name="BUDGET" localSheetId="24">#REF!</definedName>
    <definedName name="BUDGET" localSheetId="25">#REF!</definedName>
    <definedName name="BUDGET" localSheetId="28">#REF!</definedName>
    <definedName name="BUDGET" localSheetId="30">#REF!</definedName>
    <definedName name="BUDGET" localSheetId="44">#REF!</definedName>
    <definedName name="BUDGET">#REF!</definedName>
    <definedName name="Budget_expenditure" localSheetId="76">#REF!</definedName>
    <definedName name="Budget_expenditure" localSheetId="22">#REF!</definedName>
    <definedName name="Budget_expenditure" localSheetId="24">#REF!</definedName>
    <definedName name="Budget_expenditure" localSheetId="25">#REF!</definedName>
    <definedName name="Budget_expenditure" localSheetId="28">#REF!</definedName>
    <definedName name="Budget_expenditure" localSheetId="30">#REF!</definedName>
    <definedName name="Budget_expenditure" localSheetId="44">#REF!</definedName>
    <definedName name="Budget_expenditure">#REF!</definedName>
    <definedName name="Budget_revenue" localSheetId="76">#REF!</definedName>
    <definedName name="Budget_revenue" localSheetId="22">#REF!</definedName>
    <definedName name="Budget_revenue" localSheetId="24">#REF!</definedName>
    <definedName name="Budget_revenue" localSheetId="25">#REF!</definedName>
    <definedName name="Budget_revenue" localSheetId="28">#REF!</definedName>
    <definedName name="Budget_revenue" localSheetId="30">#REF!</definedName>
    <definedName name="Budget_revenue" localSheetId="44">#REF!</definedName>
    <definedName name="Budget_revenue">#REF!</definedName>
    <definedName name="BXG" localSheetId="76">[44]Q6!$E$26:$AH$26</definedName>
    <definedName name="BXG">[46]Q6!$E$26:$AH$26</definedName>
    <definedName name="BXS" localSheetId="76">'[43]WEO-BOP'!#REF!</definedName>
    <definedName name="BXS" localSheetId="22">'[44]WEO-BOP'!#REF!</definedName>
    <definedName name="BXS" localSheetId="24">'[44]WEO-BOP'!#REF!</definedName>
    <definedName name="BXS" localSheetId="25">'[44]WEO-BOP'!#REF!</definedName>
    <definedName name="BXS" localSheetId="28">'[44]WEO-BOP'!#REF!</definedName>
    <definedName name="BXS" localSheetId="30">'[44]WEO-BOP'!#REF!</definedName>
    <definedName name="BXS" localSheetId="44">'[44]WEO-BOP'!#REF!</definedName>
    <definedName name="BXS">'[44]WEO-BOP'!#REF!</definedName>
    <definedName name="BXTSAq" localSheetId="76">#REF!</definedName>
    <definedName name="BXTSAq" localSheetId="22">#REF!</definedName>
    <definedName name="BXTSAq" localSheetId="24">#REF!</definedName>
    <definedName name="BXTSAq" localSheetId="25">#REF!</definedName>
    <definedName name="BXTSAq" localSheetId="28">#REF!</definedName>
    <definedName name="BXTSAq" localSheetId="30">#REF!</definedName>
    <definedName name="BXTSAq" localSheetId="44">#REF!</definedName>
    <definedName name="BXTSAq">#REF!</definedName>
    <definedName name="CalcMCV_4" localSheetId="76">#REF!</definedName>
    <definedName name="CalcMCV_4" localSheetId="22">#REF!</definedName>
    <definedName name="CalcMCV_4" localSheetId="24">#REF!</definedName>
    <definedName name="CalcMCV_4" localSheetId="25">#REF!</definedName>
    <definedName name="CalcMCV_4" localSheetId="28">#REF!</definedName>
    <definedName name="CalcMCV_4" localSheetId="30">#REF!</definedName>
    <definedName name="CalcMCV_4" localSheetId="44">#REF!</definedName>
    <definedName name="CalcMCV_4">#REF!</definedName>
    <definedName name="calcNGS_NGDP">#N/A</definedName>
    <definedName name="CAPACCB" localSheetId="76">#REF!</definedName>
    <definedName name="CAPACCB" localSheetId="22">#REF!</definedName>
    <definedName name="CAPACCB" localSheetId="24">#REF!</definedName>
    <definedName name="CAPACCB" localSheetId="25">#REF!</definedName>
    <definedName name="CAPACCB" localSheetId="28">#REF!</definedName>
    <definedName name="CAPACCB" localSheetId="30">#REF!</definedName>
    <definedName name="CAPACCB" localSheetId="44">#REF!</definedName>
    <definedName name="CAPACCB">#REF!</definedName>
    <definedName name="cc" localSheetId="52" hidden="1">{"Riqfin97",#N/A,FALSE,"Tran";"Riqfinpro",#N/A,FALSE,"Tran"}</definedName>
    <definedName name="cc" localSheetId="55" hidden="1">{"Riqfin97",#N/A,FALSE,"Tran";"Riqfinpro",#N/A,FALSE,"Tran"}</definedName>
    <definedName name="cc" localSheetId="56" hidden="1">{"Riqfin97",#N/A,FALSE,"Tran";"Riqfinpro",#N/A,FALSE,"Tran"}</definedName>
    <definedName name="cc" localSheetId="57" hidden="1">{"Riqfin97",#N/A,FALSE,"Tran";"Riqfinpro",#N/A,FALSE,"Tran"}</definedName>
    <definedName name="cc" localSheetId="58" hidden="1">{"Riqfin97",#N/A,FALSE,"Tran";"Riqfinpro",#N/A,FALSE,"Tran"}</definedName>
    <definedName name="cc" localSheetId="59" hidden="1">{"Riqfin97",#N/A,FALSE,"Tran";"Riqfinpro",#N/A,FALSE,"Tran"}</definedName>
    <definedName name="cc" localSheetId="60" hidden="1">{"Riqfin97",#N/A,FALSE,"Tran";"Riqfinpro",#N/A,FALSE,"Tran"}</definedName>
    <definedName name="cc" localSheetId="61" hidden="1">{"Riqfin97",#N/A,FALSE,"Tran";"Riqfinpro",#N/A,FALSE,"Tran"}</definedName>
    <definedName name="cc" localSheetId="62" hidden="1">{"Riqfin97",#N/A,FALSE,"Tran";"Riqfinpro",#N/A,FALSE,"Tran"}</definedName>
    <definedName name="cc" localSheetId="63" hidden="1">{"Riqfin97",#N/A,FALSE,"Tran";"Riqfinpro",#N/A,FALSE,"Tran"}</definedName>
    <definedName name="cc" localSheetId="70" hidden="1">{"Riqfin97",#N/A,FALSE,"Tran";"Riqfinpro",#N/A,FALSE,"Tran"}</definedName>
    <definedName name="cc" localSheetId="74" hidden="1">{"Riqfin97",#N/A,FALSE,"Tran";"Riqfinpro",#N/A,FALSE,"Tran"}</definedName>
    <definedName name="cc" localSheetId="75" hidden="1">{"Riqfin97",#N/A,FALSE,"Tran";"Riqfinpro",#N/A,FALSE,"Tran"}</definedName>
    <definedName name="cc" localSheetId="76" hidden="1">{"Riqfin97",#N/A,FALSE,"Tran";"Riqfinpro",#N/A,FALSE,"Tran"}</definedName>
    <definedName name="cc" localSheetId="77" hidden="1">{"Riqfin97",#N/A,FALSE,"Tran";"Riqfinpro",#N/A,FALSE,"Tran"}</definedName>
    <definedName name="cc" localSheetId="78" hidden="1">{"Riqfin97",#N/A,FALSE,"Tran";"Riqfinpro",#N/A,FALSE,"Tran"}</definedName>
    <definedName name="cc" localSheetId="79" hidden="1">{"Riqfin97",#N/A,FALSE,"Tran";"Riqfinpro",#N/A,FALSE,"Tran"}</definedName>
    <definedName name="cc" localSheetId="80" hidden="1">{"Riqfin97",#N/A,FALSE,"Tran";"Riqfinpro",#N/A,FALSE,"Tran"}</definedName>
    <definedName name="cc" localSheetId="6" hidden="1">{"Riqfin97",#N/A,FALSE,"Tran";"Riqfinpro",#N/A,FALSE,"Tran"}</definedName>
    <definedName name="cc" localSheetId="7" hidden="1">{"Riqfin97",#N/A,FALSE,"Tran";"Riqfinpro",#N/A,FALSE,"Tran"}</definedName>
    <definedName name="cc" localSheetId="17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22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25" hidden="1">{"Riqfin97",#N/A,FALSE,"Tran";"Riqfinpro",#N/A,FALSE,"Tran"}</definedName>
    <definedName name="cc" localSheetId="36" hidden="1">{"Riqfin97",#N/A,FALSE,"Tran";"Riqfinpro",#N/A,FALSE,"Tran"}</definedName>
    <definedName name="cc" localSheetId="45" hidden="1">{"Riqfin97",#N/A,FALSE,"Tran";"Riqfinpro",#N/A,FALSE,"Tran"}</definedName>
    <definedName name="cc" hidden="1">{"Riqfin97",#N/A,FALSE,"Tran";"Riqfinpro",#N/A,FALSE,"Tran"}</definedName>
    <definedName name="ccc" localSheetId="52" hidden="1">{"Riqfin97",#N/A,FALSE,"Tran";"Riqfinpro",#N/A,FALSE,"Tran"}</definedName>
    <definedName name="ccc" localSheetId="55" hidden="1">{"Riqfin97",#N/A,FALSE,"Tran";"Riqfinpro",#N/A,FALSE,"Tran"}</definedName>
    <definedName name="ccc" localSheetId="56" hidden="1">{"Riqfin97",#N/A,FALSE,"Tran";"Riqfinpro",#N/A,FALSE,"Tran"}</definedName>
    <definedName name="ccc" localSheetId="57" hidden="1">{"Riqfin97",#N/A,FALSE,"Tran";"Riqfinpro",#N/A,FALSE,"Tran"}</definedName>
    <definedName name="ccc" localSheetId="58" hidden="1">{"Riqfin97",#N/A,FALSE,"Tran";"Riqfinpro",#N/A,FALSE,"Tran"}</definedName>
    <definedName name="ccc" localSheetId="59" hidden="1">{"Riqfin97",#N/A,FALSE,"Tran";"Riqfinpro",#N/A,FALSE,"Tran"}</definedName>
    <definedName name="ccc" localSheetId="60" hidden="1">{"Riqfin97",#N/A,FALSE,"Tran";"Riqfinpro",#N/A,FALSE,"Tran"}</definedName>
    <definedName name="ccc" localSheetId="61" hidden="1">{"Riqfin97",#N/A,FALSE,"Tran";"Riqfinpro",#N/A,FALSE,"Tran"}</definedName>
    <definedName name="ccc" localSheetId="62" hidden="1">{"Riqfin97",#N/A,FALSE,"Tran";"Riqfinpro",#N/A,FALSE,"Tran"}</definedName>
    <definedName name="ccc" localSheetId="63" hidden="1">{"Riqfin97",#N/A,FALSE,"Tran";"Riqfinpro",#N/A,FALSE,"Tran"}</definedName>
    <definedName name="ccc" localSheetId="70" hidden="1">{"Riqfin97",#N/A,FALSE,"Tran";"Riqfinpro",#N/A,FALSE,"Tran"}</definedName>
    <definedName name="ccc" localSheetId="74" hidden="1">{"Riqfin97",#N/A,FALSE,"Tran";"Riqfinpro",#N/A,FALSE,"Tran"}</definedName>
    <definedName name="ccc" localSheetId="75" hidden="1">{"Riqfin97",#N/A,FALSE,"Tran";"Riqfinpro",#N/A,FALSE,"Tran"}</definedName>
    <definedName name="ccc" localSheetId="76" hidden="1">{"Riqfin97",#N/A,FALSE,"Tran";"Riqfinpro",#N/A,FALSE,"Tran"}</definedName>
    <definedName name="ccc" localSheetId="77" hidden="1">{"Riqfin97",#N/A,FALSE,"Tran";"Riqfinpro",#N/A,FALSE,"Tran"}</definedName>
    <definedName name="ccc" localSheetId="78" hidden="1">{"Riqfin97",#N/A,FALSE,"Tran";"Riqfinpro",#N/A,FALSE,"Tran"}</definedName>
    <definedName name="ccc" localSheetId="79" hidden="1">{"Riqfin97",#N/A,FALSE,"Tran";"Riqfinpro",#N/A,FALSE,"Tran"}</definedName>
    <definedName name="ccc" localSheetId="80" hidden="1">{"Riqfin97",#N/A,FALSE,"Tran";"Riqfinpro",#N/A,FALSE,"Tran"}</definedName>
    <definedName name="ccc" localSheetId="6" hidden="1">{"Riqfin97",#N/A,FALSE,"Tran";"Riqfinpro",#N/A,FALSE,"Tran"}</definedName>
    <definedName name="ccc" localSheetId="7" hidden="1">{"Riqfin97",#N/A,FALSE,"Tran";"Riqfinpro",#N/A,FALSE,"Tran"}</definedName>
    <definedName name="ccc" localSheetId="17" hidden="1">{"Riqfin97",#N/A,FALSE,"Tran";"Riqfinpro",#N/A,FALSE,"Tran"}</definedName>
    <definedName name="ccc" localSheetId="18" hidden="1">{"Riqfin97",#N/A,FALSE,"Tran";"Riqfinpro",#N/A,FALSE,"Tran"}</definedName>
    <definedName name="ccc" localSheetId="19" hidden="1">{"Riqfin97",#N/A,FALSE,"Tran";"Riqfinpro",#N/A,FALSE,"Tran"}</definedName>
    <definedName name="ccc" localSheetId="22" hidden="1">{"Riqfin97",#N/A,FALSE,"Tran";"Riqfinpro",#N/A,FALSE,"Tran"}</definedName>
    <definedName name="ccc" localSheetId="23" hidden="1">{"Riqfin97",#N/A,FALSE,"Tran";"Riqfinpro",#N/A,FALSE,"Tran"}</definedName>
    <definedName name="ccc" localSheetId="24" hidden="1">{"Riqfin97",#N/A,FALSE,"Tran";"Riqfinpro",#N/A,FALSE,"Tran"}</definedName>
    <definedName name="ccc" localSheetId="25" hidden="1">{"Riqfin97",#N/A,FALSE,"Tran";"Riqfinpro",#N/A,FALSE,"Tran"}</definedName>
    <definedName name="ccc" localSheetId="36" hidden="1">{"Riqfin97",#N/A,FALSE,"Tran";"Riqfinpro",#N/A,FALSE,"Tran"}</definedName>
    <definedName name="ccc" localSheetId="45" hidden="1">{"Riqfin97",#N/A,FALSE,"Tran";"Riqfinpro",#N/A,FALSE,"Tran"}</definedName>
    <definedName name="ccc" hidden="1">{"Riqfin97",#N/A,FALSE,"Tran";"Riqfinpro",#N/A,FALSE,"Tran"}</definedName>
    <definedName name="CCODE" localSheetId="76">#REF!</definedName>
    <definedName name="CCODE" localSheetId="22">#REF!</definedName>
    <definedName name="CCODE" localSheetId="24">#REF!</definedName>
    <definedName name="CCODE" localSheetId="25">#REF!</definedName>
    <definedName name="CCODE" localSheetId="28">#REF!</definedName>
    <definedName name="CCODE" localSheetId="30">#REF!</definedName>
    <definedName name="CCODE" localSheetId="44">#REF!</definedName>
    <definedName name="CCODE">#REF!</definedName>
    <definedName name="cgb" localSheetId="76">#REF!</definedName>
    <definedName name="cgb" localSheetId="22">#REF!</definedName>
    <definedName name="cgb" localSheetId="24">#REF!</definedName>
    <definedName name="cgb" localSheetId="25">#REF!</definedName>
    <definedName name="cgb" localSheetId="28">#REF!</definedName>
    <definedName name="cgb" localSheetId="30">#REF!</definedName>
    <definedName name="cgb" localSheetId="44">#REF!</definedName>
    <definedName name="cgb">#REF!</definedName>
    <definedName name="cge" localSheetId="76">#REF!</definedName>
    <definedName name="cge" localSheetId="22">#REF!</definedName>
    <definedName name="cge" localSheetId="24">#REF!</definedName>
    <definedName name="cge" localSheetId="25">#REF!</definedName>
    <definedName name="cge" localSheetId="28">#REF!</definedName>
    <definedName name="cge" localSheetId="30">#REF!</definedName>
    <definedName name="cge" localSheetId="44">#REF!</definedName>
    <definedName name="cge">#REF!</definedName>
    <definedName name="cgr" localSheetId="76">#REF!</definedName>
    <definedName name="cgr" localSheetId="22">#REF!</definedName>
    <definedName name="cgr" localSheetId="24">#REF!</definedName>
    <definedName name="cgr" localSheetId="25">#REF!</definedName>
    <definedName name="cgr" localSheetId="28">#REF!</definedName>
    <definedName name="cgr" localSheetId="30">#REF!</definedName>
    <definedName name="cgr" localSheetId="44">#REF!</definedName>
    <definedName name="cgr">#REF!</definedName>
    <definedName name="CONCK" localSheetId="76">#REF!</definedName>
    <definedName name="CONCK" localSheetId="22">#REF!</definedName>
    <definedName name="CONCK" localSheetId="24">#REF!</definedName>
    <definedName name="CONCK" localSheetId="25">#REF!</definedName>
    <definedName name="CONCK" localSheetId="28">#REF!</definedName>
    <definedName name="CONCK" localSheetId="30">#REF!</definedName>
    <definedName name="CONCK" localSheetId="44">#REF!</definedName>
    <definedName name="CONCK">#REF!</definedName>
    <definedName name="Cons" localSheetId="76">#REF!</definedName>
    <definedName name="Cons" localSheetId="22">#REF!</definedName>
    <definedName name="Cons" localSheetId="24">#REF!</definedName>
    <definedName name="Cons" localSheetId="25">#REF!</definedName>
    <definedName name="Cons" localSheetId="28">#REF!</definedName>
    <definedName name="Cons" localSheetId="30">#REF!</definedName>
    <definedName name="Cons" localSheetId="44">#REF!</definedName>
    <definedName name="Cons">#REF!</definedName>
    <definedName name="CORULCSA" localSheetId="76">[46]E!$V$15:$V$98</definedName>
    <definedName name="CORULCSA">[47]E!$V$15:$V$98</definedName>
    <definedName name="cp" localSheetId="55" hidden="1">{"'előző év december'!$A$2:$CP$214"}</definedName>
    <definedName name="cp" localSheetId="56" hidden="1">{"'előző év december'!$A$2:$CP$214"}</definedName>
    <definedName name="cp" localSheetId="57" hidden="1">{"'előző év december'!$A$2:$CP$214"}</definedName>
    <definedName name="cp" localSheetId="58" hidden="1">{"'előző év december'!$A$2:$CP$214"}</definedName>
    <definedName name="cp" localSheetId="59" hidden="1">{"'előző év december'!$A$2:$CP$214"}</definedName>
    <definedName name="cp" localSheetId="60" hidden="1">{"'előző év december'!$A$2:$CP$214"}</definedName>
    <definedName name="cp" localSheetId="61" hidden="1">{"'előző év december'!$A$2:$CP$214"}</definedName>
    <definedName name="cp" localSheetId="62" hidden="1">{"'előző év december'!$A$2:$CP$214"}</definedName>
    <definedName name="cp" localSheetId="63" hidden="1">{"'előző év december'!$A$2:$CP$214"}</definedName>
    <definedName name="cp" localSheetId="70" hidden="1">{"'előző év december'!$A$2:$CP$214"}</definedName>
    <definedName name="cp" localSheetId="74" hidden="1">{"'előző év december'!$A$2:$CP$214"}</definedName>
    <definedName name="cp" localSheetId="75" hidden="1">{"'előző év december'!$A$2:$CP$214"}</definedName>
    <definedName name="cp" localSheetId="76" hidden="1">{"'előző év december'!$A$2:$CP$214"}</definedName>
    <definedName name="cp" localSheetId="77" hidden="1">{"'előző év december'!$A$2:$CP$214"}</definedName>
    <definedName name="cp" localSheetId="78" hidden="1">{"'előző év december'!$A$2:$CP$214"}</definedName>
    <definedName name="cp" localSheetId="79" hidden="1">{"'előző év december'!$A$2:$CP$214"}</definedName>
    <definedName name="cp" localSheetId="80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17" hidden="1">{"'előző év december'!$A$2:$CP$214"}</definedName>
    <definedName name="cp" localSheetId="18" hidden="1">{"'előző év december'!$A$2:$CP$214"}</definedName>
    <definedName name="cp" localSheetId="19" hidden="1">{"'előző év december'!$A$2:$CP$214"}</definedName>
    <definedName name="cp" localSheetId="22" hidden="1">{"'előző év december'!$A$2:$CP$214"}</definedName>
    <definedName name="cp" localSheetId="23" hidden="1">{"'előző év december'!$A$2:$CP$214"}</definedName>
    <definedName name="cp" localSheetId="24" hidden="1">{"'előző év december'!$A$2:$CP$214"}</definedName>
    <definedName name="cp" localSheetId="25" hidden="1">{"'előző év december'!$A$2:$CP$214"}</definedName>
    <definedName name="cp" localSheetId="36" hidden="1">{"'előző év december'!$A$2:$CP$214"}</definedName>
    <definedName name="cp" localSheetId="45" hidden="1">{"'előző év december'!$A$2:$CP$214"}</definedName>
    <definedName name="cp" hidden="1">{"'előző év december'!$A$2:$CP$214"}</definedName>
    <definedName name="cpr" localSheetId="55" hidden="1">{"'előző év december'!$A$2:$CP$214"}</definedName>
    <definedName name="cpr" localSheetId="56" hidden="1">{"'előző év december'!$A$2:$CP$214"}</definedName>
    <definedName name="cpr" localSheetId="57" hidden="1">{"'előző év december'!$A$2:$CP$214"}</definedName>
    <definedName name="cpr" localSheetId="58" hidden="1">{"'előző év december'!$A$2:$CP$214"}</definedName>
    <definedName name="cpr" localSheetId="59" hidden="1">{"'előző év december'!$A$2:$CP$214"}</definedName>
    <definedName name="cpr" localSheetId="60" hidden="1">{"'előző év december'!$A$2:$CP$214"}</definedName>
    <definedName name="cpr" localSheetId="61" hidden="1">{"'előző év december'!$A$2:$CP$214"}</definedName>
    <definedName name="cpr" localSheetId="62" hidden="1">{"'előző év december'!$A$2:$CP$214"}</definedName>
    <definedName name="cpr" localSheetId="63" hidden="1">{"'előző év december'!$A$2:$CP$214"}</definedName>
    <definedName name="cpr" localSheetId="70" hidden="1">{"'előző év december'!$A$2:$CP$214"}</definedName>
    <definedName name="cpr" localSheetId="74" hidden="1">{"'előző év december'!$A$2:$CP$214"}</definedName>
    <definedName name="cpr" localSheetId="75" hidden="1">{"'előző év december'!$A$2:$CP$214"}</definedName>
    <definedName name="cpr" localSheetId="76" hidden="1">{"'előző év december'!$A$2:$CP$214"}</definedName>
    <definedName name="cpr" localSheetId="77" hidden="1">{"'előző év december'!$A$2:$CP$214"}</definedName>
    <definedName name="cpr" localSheetId="78" hidden="1">{"'előző év december'!$A$2:$CP$214"}</definedName>
    <definedName name="cpr" localSheetId="79" hidden="1">{"'előző év december'!$A$2:$CP$214"}</definedName>
    <definedName name="cpr" localSheetId="80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17" hidden="1">{"'előző év december'!$A$2:$CP$214"}</definedName>
    <definedName name="cpr" localSheetId="18" hidden="1">{"'előző év december'!$A$2:$CP$214"}</definedName>
    <definedName name="cpr" localSheetId="19" hidden="1">{"'előző év december'!$A$2:$CP$214"}</definedName>
    <definedName name="cpr" localSheetId="22" hidden="1">{"'előző év december'!$A$2:$CP$214"}</definedName>
    <definedName name="cpr" localSheetId="23" hidden="1">{"'előző év december'!$A$2:$CP$214"}</definedName>
    <definedName name="cpr" localSheetId="24" hidden="1">{"'előző év december'!$A$2:$CP$214"}</definedName>
    <definedName name="cpr" localSheetId="25" hidden="1">{"'előző év december'!$A$2:$CP$214"}</definedName>
    <definedName name="cpr" localSheetId="36" hidden="1">{"'előző év december'!$A$2:$CP$214"}</definedName>
    <definedName name="cpr" localSheetId="45" hidden="1">{"'előző év december'!$A$2:$CP$214"}</definedName>
    <definedName name="cpr" hidden="1">{"'előző év december'!$A$2:$CP$214"}</definedName>
    <definedName name="cprsa" localSheetId="55" hidden="1">{"'előző év december'!$A$2:$CP$214"}</definedName>
    <definedName name="cprsa" localSheetId="56" hidden="1">{"'előző év december'!$A$2:$CP$214"}</definedName>
    <definedName name="cprsa" localSheetId="57" hidden="1">{"'előző év december'!$A$2:$CP$214"}</definedName>
    <definedName name="cprsa" localSheetId="58" hidden="1">{"'előző év december'!$A$2:$CP$214"}</definedName>
    <definedName name="cprsa" localSheetId="59" hidden="1">{"'előző év december'!$A$2:$CP$214"}</definedName>
    <definedName name="cprsa" localSheetId="60" hidden="1">{"'előző év december'!$A$2:$CP$214"}</definedName>
    <definedName name="cprsa" localSheetId="61" hidden="1">{"'előző év december'!$A$2:$CP$214"}</definedName>
    <definedName name="cprsa" localSheetId="62" hidden="1">{"'előző év december'!$A$2:$CP$214"}</definedName>
    <definedName name="cprsa" localSheetId="63" hidden="1">{"'előző év december'!$A$2:$CP$214"}</definedName>
    <definedName name="cprsa" localSheetId="70" hidden="1">{"'előző év december'!$A$2:$CP$214"}</definedName>
    <definedName name="cprsa" localSheetId="74" hidden="1">{"'előző év december'!$A$2:$CP$214"}</definedName>
    <definedName name="cprsa" localSheetId="75" hidden="1">{"'előző év december'!$A$2:$CP$214"}</definedName>
    <definedName name="cprsa" localSheetId="76" hidden="1">{"'előző év december'!$A$2:$CP$214"}</definedName>
    <definedName name="cprsa" localSheetId="77" hidden="1">{"'előző év december'!$A$2:$CP$214"}</definedName>
    <definedName name="cprsa" localSheetId="78" hidden="1">{"'előző év december'!$A$2:$CP$214"}</definedName>
    <definedName name="cprsa" localSheetId="79" hidden="1">{"'előző év december'!$A$2:$CP$214"}</definedName>
    <definedName name="cprsa" localSheetId="80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17" hidden="1">{"'előző év december'!$A$2:$CP$214"}</definedName>
    <definedName name="cprsa" localSheetId="18" hidden="1">{"'előző év december'!$A$2:$CP$214"}</definedName>
    <definedName name="cprsa" localSheetId="19" hidden="1">{"'előző év december'!$A$2:$CP$214"}</definedName>
    <definedName name="cprsa" localSheetId="22" hidden="1">{"'előző év december'!$A$2:$CP$214"}</definedName>
    <definedName name="cprsa" localSheetId="23" hidden="1">{"'előző év december'!$A$2:$CP$214"}</definedName>
    <definedName name="cprsa" localSheetId="24" hidden="1">{"'előző év december'!$A$2:$CP$214"}</definedName>
    <definedName name="cprsa" localSheetId="25" hidden="1">{"'előző év december'!$A$2:$CP$214"}</definedName>
    <definedName name="cprsa" localSheetId="36" hidden="1">{"'előző év december'!$A$2:$CP$214"}</definedName>
    <definedName name="cprsa" localSheetId="45" hidden="1">{"'előző év december'!$A$2:$CP$214"}</definedName>
    <definedName name="cprsa" hidden="1">{"'előző év december'!$A$2:$CP$214"}</definedName>
    <definedName name="CurrVintage" localSheetId="76">[47]Current!$D$66</definedName>
    <definedName name="CurrVintage">[48]Current!$D$66</definedName>
    <definedName name="Cwvu.a." localSheetId="57" hidden="1">[49]BOP!$A$36:$IV$36,[49]BOP!$A$44:$IV$44,[49]BOP!$A$59:$IV$59,[49]BOP!#REF!,[49]BOP!#REF!,[49]BOP!$A$81:$IV$88</definedName>
    <definedName name="Cwvu.a." localSheetId="58" hidden="1">[49]BOP!$A$36:$IV$36,[49]BOP!$A$44:$IV$44,[49]BOP!$A$59:$IV$59,[49]BOP!#REF!,[49]BOP!#REF!,[49]BOP!$A$81:$IV$88</definedName>
    <definedName name="Cwvu.a." localSheetId="62" hidden="1">[49]BOP!$A$36:$IV$36,[49]BOP!$A$44:$IV$44,[49]BOP!$A$59:$IV$59,[49]BOP!#REF!,[49]BOP!#REF!,[49]BOP!$A$81:$IV$88</definedName>
    <definedName name="Cwvu.a." localSheetId="77" hidden="1">[49]BOP!$A$36:$IV$36,[49]BOP!$A$44:$IV$44,[49]BOP!$A$59:$IV$59,[49]BOP!#REF!,[49]BOP!#REF!,[49]BOP!$A$81:$IV$88</definedName>
    <definedName name="Cwvu.a." localSheetId="78" hidden="1">[49]BOP!$A$36:$IV$36,[49]BOP!$A$44:$IV$44,[49]BOP!$A$59:$IV$59,[49]BOP!#REF!,[49]BOP!#REF!,[49]BOP!$A$81:$IV$88</definedName>
    <definedName name="Cwvu.a." localSheetId="79" hidden="1">[49]BOP!$A$36:$IV$36,[49]BOP!$A$44:$IV$44,[49]BOP!$A$59:$IV$59,[49]BOP!#REF!,[49]BOP!#REF!,[49]BOP!$A$81:$IV$88</definedName>
    <definedName name="Cwvu.a." localSheetId="80" hidden="1">[49]BOP!$A$36:$IV$36,[49]BOP!$A$44:$IV$44,[49]BOP!$A$59:$IV$59,[49]BOP!#REF!,[49]BOP!#REF!,[49]BOP!$A$81:$IV$88</definedName>
    <definedName name="Cwvu.a." localSheetId="81" hidden="1">[49]BOP!$A$36:$IV$36,[49]BOP!$A$44:$IV$44,[49]BOP!$A$59:$IV$59,[49]BOP!#REF!,[49]BOP!#REF!,[49]BOP!$A$81:$IV$88</definedName>
    <definedName name="Cwvu.a." localSheetId="17" hidden="1">[49]BOP!$A$36:$IV$36,[49]BOP!$A$44:$IV$44,[49]BOP!$A$59:$IV$59,[49]BOP!#REF!,[49]BOP!#REF!,[49]BOP!$A$81:$IV$88</definedName>
    <definedName name="Cwvu.a." localSheetId="18" hidden="1">[49]BOP!$A$36:$IV$36,[49]BOP!$A$44:$IV$44,[49]BOP!$A$59:$IV$59,[49]BOP!#REF!,[49]BOP!#REF!,[49]BOP!$A$81:$IV$88</definedName>
    <definedName name="Cwvu.a." localSheetId="24" hidden="1">[49]BOP!$A$36:$IV$36,[49]BOP!$A$44:$IV$44,[49]BOP!$A$59:$IV$59,[49]BOP!#REF!,[49]BOP!#REF!,[49]BOP!$A$81:$IV$88</definedName>
    <definedName name="Cwvu.a." localSheetId="25" hidden="1">[49]BOP!$A$36:$IV$36,[49]BOP!$A$44:$IV$44,[49]BOP!$A$59:$IV$59,[49]BOP!#REF!,[49]BOP!#REF!,[49]BOP!$A$81:$IV$88</definedName>
    <definedName name="Cwvu.a." localSheetId="28" hidden="1">[49]BOP!$A$36:$IV$36,[49]BOP!$A$44:$IV$44,[49]BOP!$A$59:$IV$59,[49]BOP!#REF!,[49]BOP!#REF!,[49]BOP!$A$81:$IV$88</definedName>
    <definedName name="Cwvu.a." localSheetId="30" hidden="1">[49]BOP!$A$36:$IV$36,[49]BOP!$A$44:$IV$44,[49]BOP!$A$59:$IV$59,[49]BOP!#REF!,[49]BOP!#REF!,[49]BOP!$A$81:$IV$88</definedName>
    <definedName name="Cwvu.a." localSheetId="44" hidden="1">[49]BOP!$A$36:$IV$36,[49]BOP!$A$44:$IV$44,[49]BOP!$A$59:$IV$59,[49]BOP!#REF!,[49]BOP!#REF!,[49]BOP!$A$81:$IV$88</definedName>
    <definedName name="Cwvu.a." hidden="1">[49]BOP!$A$36:$IV$36,[49]BOP!$A$44:$IV$44,[49]BOP!$A$59:$IV$59,[49]BOP!#REF!,[49]BOP!#REF!,[49]BOP!$A$81:$IV$88</definedName>
    <definedName name="Cwvu.bop." localSheetId="57" hidden="1">[49]BOP!$A$36:$IV$36,[49]BOP!$A$44:$IV$44,[49]BOP!$A$59:$IV$59,[49]BOP!#REF!,[49]BOP!#REF!,[49]BOP!$A$81:$IV$88</definedName>
    <definedName name="Cwvu.bop." localSheetId="58" hidden="1">[49]BOP!$A$36:$IV$36,[49]BOP!$A$44:$IV$44,[49]BOP!$A$59:$IV$59,[49]BOP!#REF!,[49]BOP!#REF!,[49]BOP!$A$81:$IV$88</definedName>
    <definedName name="Cwvu.bop." localSheetId="62" hidden="1">[49]BOP!$A$36:$IV$36,[49]BOP!$A$44:$IV$44,[49]BOP!$A$59:$IV$59,[49]BOP!#REF!,[49]BOP!#REF!,[49]BOP!$A$81:$IV$88</definedName>
    <definedName name="Cwvu.bop." localSheetId="77" hidden="1">[49]BOP!$A$36:$IV$36,[49]BOP!$A$44:$IV$44,[49]BOP!$A$59:$IV$59,[49]BOP!#REF!,[49]BOP!#REF!,[49]BOP!$A$81:$IV$88</definedName>
    <definedName name="Cwvu.bop." localSheetId="78" hidden="1">[49]BOP!$A$36:$IV$36,[49]BOP!$A$44:$IV$44,[49]BOP!$A$59:$IV$59,[49]BOP!#REF!,[49]BOP!#REF!,[49]BOP!$A$81:$IV$88</definedName>
    <definedName name="Cwvu.bop." localSheetId="79" hidden="1">[49]BOP!$A$36:$IV$36,[49]BOP!$A$44:$IV$44,[49]BOP!$A$59:$IV$59,[49]BOP!#REF!,[49]BOP!#REF!,[49]BOP!$A$81:$IV$88</definedName>
    <definedName name="Cwvu.bop." localSheetId="80" hidden="1">[49]BOP!$A$36:$IV$36,[49]BOP!$A$44:$IV$44,[49]BOP!$A$59:$IV$59,[49]BOP!#REF!,[49]BOP!#REF!,[49]BOP!$A$81:$IV$88</definedName>
    <definedName name="Cwvu.bop." localSheetId="81" hidden="1">[49]BOP!$A$36:$IV$36,[49]BOP!$A$44:$IV$44,[49]BOP!$A$59:$IV$59,[49]BOP!#REF!,[49]BOP!#REF!,[49]BOP!$A$81:$IV$88</definedName>
    <definedName name="Cwvu.bop." localSheetId="24" hidden="1">[49]BOP!$A$36:$IV$36,[49]BOP!$A$44:$IV$44,[49]BOP!$A$59:$IV$59,[49]BOP!#REF!,[49]BOP!#REF!,[49]BOP!$A$81:$IV$88</definedName>
    <definedName name="Cwvu.bop." localSheetId="25" hidden="1">[49]BOP!$A$36:$IV$36,[49]BOP!$A$44:$IV$44,[49]BOP!$A$59:$IV$59,[49]BOP!#REF!,[49]BOP!#REF!,[49]BOP!$A$81:$IV$88</definedName>
    <definedName name="Cwvu.bop." localSheetId="28" hidden="1">[49]BOP!$A$36:$IV$36,[49]BOP!$A$44:$IV$44,[49]BOP!$A$59:$IV$59,[49]BOP!#REF!,[49]BOP!#REF!,[49]BOP!$A$81:$IV$88</definedName>
    <definedName name="Cwvu.bop." localSheetId="30" hidden="1">[49]BOP!$A$36:$IV$36,[49]BOP!$A$44:$IV$44,[49]BOP!$A$59:$IV$59,[49]BOP!#REF!,[49]BOP!#REF!,[49]BOP!$A$81:$IV$88</definedName>
    <definedName name="Cwvu.bop." localSheetId="44" hidden="1">[49]BOP!$A$36:$IV$36,[49]BOP!$A$44:$IV$44,[49]BOP!$A$59:$IV$59,[49]BOP!#REF!,[49]BOP!#REF!,[49]BOP!$A$81:$IV$88</definedName>
    <definedName name="Cwvu.bop." hidden="1">[49]BOP!$A$36:$IV$36,[49]BOP!$A$44:$IV$44,[49]BOP!$A$59:$IV$59,[49]BOP!#REF!,[49]BOP!#REF!,[49]BOP!$A$81:$IV$88</definedName>
    <definedName name="Cwvu.bop.sr." localSheetId="57" hidden="1">[49]BOP!$A$36:$IV$36,[49]BOP!$A$44:$IV$44,[49]BOP!$A$59:$IV$59,[49]BOP!#REF!,[49]BOP!#REF!,[49]BOP!$A$81:$IV$88</definedName>
    <definedName name="Cwvu.bop.sr." localSheetId="58" hidden="1">[49]BOP!$A$36:$IV$36,[49]BOP!$A$44:$IV$44,[49]BOP!$A$59:$IV$59,[49]BOP!#REF!,[49]BOP!#REF!,[49]BOP!$A$81:$IV$88</definedName>
    <definedName name="Cwvu.bop.sr." localSheetId="62" hidden="1">[49]BOP!$A$36:$IV$36,[49]BOP!$A$44:$IV$44,[49]BOP!$A$59:$IV$59,[49]BOP!#REF!,[49]BOP!#REF!,[49]BOP!$A$81:$IV$88</definedName>
    <definedName name="Cwvu.bop.sr." localSheetId="77" hidden="1">[49]BOP!$A$36:$IV$36,[49]BOP!$A$44:$IV$44,[49]BOP!$A$59:$IV$59,[49]BOP!#REF!,[49]BOP!#REF!,[49]BOP!$A$81:$IV$88</definedName>
    <definedName name="Cwvu.bop.sr." localSheetId="78" hidden="1">[49]BOP!$A$36:$IV$36,[49]BOP!$A$44:$IV$44,[49]BOP!$A$59:$IV$59,[49]BOP!#REF!,[49]BOP!#REF!,[49]BOP!$A$81:$IV$88</definedName>
    <definedName name="Cwvu.bop.sr." localSheetId="79" hidden="1">[49]BOP!$A$36:$IV$36,[49]BOP!$A$44:$IV$44,[49]BOP!$A$59:$IV$59,[49]BOP!#REF!,[49]BOP!#REF!,[49]BOP!$A$81:$IV$88</definedName>
    <definedName name="Cwvu.bop.sr." localSheetId="80" hidden="1">[49]BOP!$A$36:$IV$36,[49]BOP!$A$44:$IV$44,[49]BOP!$A$59:$IV$59,[49]BOP!#REF!,[49]BOP!#REF!,[49]BOP!$A$81:$IV$88</definedName>
    <definedName name="Cwvu.bop.sr." localSheetId="81" hidden="1">[49]BOP!$A$36:$IV$36,[49]BOP!$A$44:$IV$44,[49]BOP!$A$59:$IV$59,[49]BOP!#REF!,[49]BOP!#REF!,[49]BOP!$A$81:$IV$88</definedName>
    <definedName name="Cwvu.bop.sr." localSheetId="24" hidden="1">[49]BOP!$A$36:$IV$36,[49]BOP!$A$44:$IV$44,[49]BOP!$A$59:$IV$59,[49]BOP!#REF!,[49]BOP!#REF!,[49]BOP!$A$81:$IV$88</definedName>
    <definedName name="Cwvu.bop.sr." localSheetId="25" hidden="1">[49]BOP!$A$36:$IV$36,[49]BOP!$A$44:$IV$44,[49]BOP!$A$59:$IV$59,[49]BOP!#REF!,[49]BOP!#REF!,[49]BOP!$A$81:$IV$88</definedName>
    <definedName name="Cwvu.bop.sr." localSheetId="28" hidden="1">[49]BOP!$A$36:$IV$36,[49]BOP!$A$44:$IV$44,[49]BOP!$A$59:$IV$59,[49]BOP!#REF!,[49]BOP!#REF!,[49]BOP!$A$81:$IV$88</definedName>
    <definedName name="Cwvu.bop.sr." localSheetId="30" hidden="1">[49]BOP!$A$36:$IV$36,[49]BOP!$A$44:$IV$44,[49]BOP!$A$59:$IV$59,[49]BOP!#REF!,[49]BOP!#REF!,[49]BOP!$A$81:$IV$88</definedName>
    <definedName name="Cwvu.bop.sr." localSheetId="44" hidden="1">[49]BOP!$A$36:$IV$36,[49]BOP!$A$44:$IV$44,[49]BOP!$A$59:$IV$59,[49]BOP!#REF!,[49]BOP!#REF!,[49]BOP!$A$81:$IV$88</definedName>
    <definedName name="Cwvu.bop.sr." hidden="1">[49]BOP!$A$36:$IV$36,[49]BOP!$A$44:$IV$44,[49]BOP!$A$59:$IV$59,[49]BOP!#REF!,[49]BOP!#REF!,[49]BOP!$A$81:$IV$88</definedName>
    <definedName name="Cwvu.bopsdr.sr." localSheetId="57" hidden="1">[49]BOP!$A$36:$IV$36,[49]BOP!$A$44:$IV$44,[49]BOP!$A$59:$IV$59,[49]BOP!#REF!,[49]BOP!#REF!,[49]BOP!$A$81:$IV$88</definedName>
    <definedName name="Cwvu.bopsdr.sr." localSheetId="58" hidden="1">[49]BOP!$A$36:$IV$36,[49]BOP!$A$44:$IV$44,[49]BOP!$A$59:$IV$59,[49]BOP!#REF!,[49]BOP!#REF!,[49]BOP!$A$81:$IV$88</definedName>
    <definedName name="Cwvu.bopsdr.sr." localSheetId="62" hidden="1">[49]BOP!$A$36:$IV$36,[49]BOP!$A$44:$IV$44,[49]BOP!$A$59:$IV$59,[49]BOP!#REF!,[49]BOP!#REF!,[49]BOP!$A$81:$IV$88</definedName>
    <definedName name="Cwvu.bopsdr.sr." localSheetId="77" hidden="1">[49]BOP!$A$36:$IV$36,[49]BOP!$A$44:$IV$44,[49]BOP!$A$59:$IV$59,[49]BOP!#REF!,[49]BOP!#REF!,[49]BOP!$A$81:$IV$88</definedName>
    <definedName name="Cwvu.bopsdr.sr." localSheetId="78" hidden="1">[49]BOP!$A$36:$IV$36,[49]BOP!$A$44:$IV$44,[49]BOP!$A$59:$IV$59,[49]BOP!#REF!,[49]BOP!#REF!,[49]BOP!$A$81:$IV$88</definedName>
    <definedName name="Cwvu.bopsdr.sr." localSheetId="79" hidden="1">[49]BOP!$A$36:$IV$36,[49]BOP!$A$44:$IV$44,[49]BOP!$A$59:$IV$59,[49]BOP!#REF!,[49]BOP!#REF!,[49]BOP!$A$81:$IV$88</definedName>
    <definedName name="Cwvu.bopsdr.sr." localSheetId="80" hidden="1">[49]BOP!$A$36:$IV$36,[49]BOP!$A$44:$IV$44,[49]BOP!$A$59:$IV$59,[49]BOP!#REF!,[49]BOP!#REF!,[49]BOP!$A$81:$IV$88</definedName>
    <definedName name="Cwvu.bopsdr.sr." localSheetId="81" hidden="1">[49]BOP!$A$36:$IV$36,[49]BOP!$A$44:$IV$44,[49]BOP!$A$59:$IV$59,[49]BOP!#REF!,[49]BOP!#REF!,[49]BOP!$A$81:$IV$88</definedName>
    <definedName name="Cwvu.bopsdr.sr." localSheetId="24" hidden="1">[49]BOP!$A$36:$IV$36,[49]BOP!$A$44:$IV$44,[49]BOP!$A$59:$IV$59,[49]BOP!#REF!,[49]BOP!#REF!,[49]BOP!$A$81:$IV$88</definedName>
    <definedName name="Cwvu.bopsdr.sr." localSheetId="25" hidden="1">[49]BOP!$A$36:$IV$36,[49]BOP!$A$44:$IV$44,[49]BOP!$A$59:$IV$59,[49]BOP!#REF!,[49]BOP!#REF!,[49]BOP!$A$81:$IV$88</definedName>
    <definedName name="Cwvu.bopsdr.sr." localSheetId="28" hidden="1">[49]BOP!$A$36:$IV$36,[49]BOP!$A$44:$IV$44,[49]BOP!$A$59:$IV$59,[49]BOP!#REF!,[49]BOP!#REF!,[49]BOP!$A$81:$IV$88</definedName>
    <definedName name="Cwvu.bopsdr.sr." localSheetId="30" hidden="1">[49]BOP!$A$36:$IV$36,[49]BOP!$A$44:$IV$44,[49]BOP!$A$59:$IV$59,[49]BOP!#REF!,[49]BOP!#REF!,[49]BOP!$A$81:$IV$88</definedName>
    <definedName name="Cwvu.bopsdr.sr." localSheetId="44" hidden="1">[49]BOP!$A$36:$IV$36,[49]BOP!$A$44:$IV$44,[49]BOP!$A$59:$IV$59,[49]BOP!#REF!,[49]BOP!#REF!,[49]BOP!$A$81:$IV$88</definedName>
    <definedName name="Cwvu.bopsdr.sr." hidden="1">[49]BOP!$A$36:$IV$36,[49]BOP!$A$44:$IV$44,[49]BOP!$A$59:$IV$59,[49]BOP!#REF!,[49]BOP!#REF!,[49]BOP!$A$81:$IV$88</definedName>
    <definedName name="Cwvu.cotton." localSheetId="57" hidden="1">[49]BOP!$A$36:$IV$36,[49]BOP!$A$44:$IV$44,[49]BOP!$A$59:$IV$59,[49]BOP!#REF!,[49]BOP!#REF!,[49]BOP!$A$79:$IV$79,[49]BOP!$A$81:$IV$88,[49]BOP!#REF!</definedName>
    <definedName name="Cwvu.cotton." localSheetId="58" hidden="1">[49]BOP!$A$36:$IV$36,[49]BOP!$A$44:$IV$44,[49]BOP!$A$59:$IV$59,[49]BOP!#REF!,[49]BOP!#REF!,[49]BOP!$A$79:$IV$79,[49]BOP!$A$81:$IV$88,[49]BOP!#REF!</definedName>
    <definedName name="Cwvu.cotton." localSheetId="62" hidden="1">[49]BOP!$A$36:$IV$36,[49]BOP!$A$44:$IV$44,[49]BOP!$A$59:$IV$59,[49]BOP!#REF!,[49]BOP!#REF!,[49]BOP!$A$79:$IV$79,[49]BOP!$A$81:$IV$88,[49]BOP!#REF!</definedName>
    <definedName name="Cwvu.cotton." localSheetId="77" hidden="1">[49]BOP!$A$36:$IV$36,[49]BOP!$A$44:$IV$44,[49]BOP!$A$59:$IV$59,[49]BOP!#REF!,[49]BOP!#REF!,[49]BOP!$A$79:$IV$79,[49]BOP!$A$81:$IV$88,[49]BOP!#REF!</definedName>
    <definedName name="Cwvu.cotton." localSheetId="78" hidden="1">[49]BOP!$A$36:$IV$36,[49]BOP!$A$44:$IV$44,[49]BOP!$A$59:$IV$59,[49]BOP!#REF!,[49]BOP!#REF!,[49]BOP!$A$79:$IV$79,[49]BOP!$A$81:$IV$88,[49]BOP!#REF!</definedName>
    <definedName name="Cwvu.cotton." localSheetId="79" hidden="1">[49]BOP!$A$36:$IV$36,[49]BOP!$A$44:$IV$44,[49]BOP!$A$59:$IV$59,[49]BOP!#REF!,[49]BOP!#REF!,[49]BOP!$A$79:$IV$79,[49]BOP!$A$81:$IV$88,[49]BOP!#REF!</definedName>
    <definedName name="Cwvu.cotton." localSheetId="80" hidden="1">[49]BOP!$A$36:$IV$36,[49]BOP!$A$44:$IV$44,[49]BOP!$A$59:$IV$59,[49]BOP!#REF!,[49]BOP!#REF!,[49]BOP!$A$79:$IV$79,[49]BOP!$A$81:$IV$88,[49]BOP!#REF!</definedName>
    <definedName name="Cwvu.cotton." localSheetId="81" hidden="1">[49]BOP!$A$36:$IV$36,[49]BOP!$A$44:$IV$44,[49]BOP!$A$59:$IV$59,[49]BOP!#REF!,[49]BOP!#REF!,[49]BOP!$A$79:$IV$79,[49]BOP!$A$81:$IV$88,[49]BOP!#REF!</definedName>
    <definedName name="Cwvu.cotton." localSheetId="17" hidden="1">[49]BOP!$A$36:$IV$36,[49]BOP!$A$44:$IV$44,[49]BOP!$A$59:$IV$59,[49]BOP!#REF!,[49]BOP!#REF!,[49]BOP!$A$79:$IV$79,[49]BOP!$A$81:$IV$88,[49]BOP!#REF!</definedName>
    <definedName name="Cwvu.cotton." localSheetId="18" hidden="1">[49]BOP!$A$36:$IV$36,[49]BOP!$A$44:$IV$44,[49]BOP!$A$59:$IV$59,[49]BOP!#REF!,[49]BOP!#REF!,[49]BOP!$A$79:$IV$79,[49]BOP!$A$81:$IV$88,[49]BOP!#REF!</definedName>
    <definedName name="Cwvu.cotton." localSheetId="24" hidden="1">[49]BOP!$A$36:$IV$36,[49]BOP!$A$44:$IV$44,[49]BOP!$A$59:$IV$59,[49]BOP!#REF!,[49]BOP!#REF!,[49]BOP!$A$79:$IV$79,[49]BOP!$A$81:$IV$88,[49]BOP!#REF!</definedName>
    <definedName name="Cwvu.cotton." localSheetId="25" hidden="1">[49]BOP!$A$36:$IV$36,[49]BOP!$A$44:$IV$44,[49]BOP!$A$59:$IV$59,[49]BOP!#REF!,[49]BOP!#REF!,[49]BOP!$A$79:$IV$79,[49]BOP!$A$81:$IV$88,[49]BOP!#REF!</definedName>
    <definedName name="Cwvu.cotton." localSheetId="28" hidden="1">[49]BOP!$A$36:$IV$36,[49]BOP!$A$44:$IV$44,[49]BOP!$A$59:$IV$59,[49]BOP!#REF!,[49]BOP!#REF!,[49]BOP!$A$79:$IV$79,[49]BOP!$A$81:$IV$88,[49]BOP!#REF!</definedName>
    <definedName name="Cwvu.cotton." localSheetId="30" hidden="1">[49]BOP!$A$36:$IV$36,[49]BOP!$A$44:$IV$44,[49]BOP!$A$59:$IV$59,[49]BOP!#REF!,[49]BOP!#REF!,[49]BOP!$A$79:$IV$79,[49]BOP!$A$81:$IV$88,[49]BOP!#REF!</definedName>
    <definedName name="Cwvu.cotton." localSheetId="44" hidden="1">[49]BOP!$A$36:$IV$36,[49]BOP!$A$44:$IV$44,[49]BOP!$A$59:$IV$59,[49]BOP!#REF!,[49]BOP!#REF!,[49]BOP!$A$79:$IV$79,[49]BOP!$A$81:$IV$88,[49]BOP!#REF!</definedName>
    <definedName name="Cwvu.cotton." hidden="1">[49]BOP!$A$36:$IV$36,[49]BOP!$A$44:$IV$44,[49]BOP!$A$59:$IV$59,[49]BOP!#REF!,[49]BOP!#REF!,[49]BOP!$A$79:$IV$79,[49]BOP!$A$81:$IV$88,[49]BOP!#REF!</definedName>
    <definedName name="Cwvu.cottonall." localSheetId="57" hidden="1">[49]BOP!$A$36:$IV$36,[49]BOP!$A$44:$IV$44,[49]BOP!$A$59:$IV$59,[49]BOP!#REF!,[49]BOP!#REF!,[49]BOP!$A$79:$IV$79,[49]BOP!$A$81:$IV$88</definedName>
    <definedName name="Cwvu.cottonall." localSheetId="58" hidden="1">[49]BOP!$A$36:$IV$36,[49]BOP!$A$44:$IV$44,[49]BOP!$A$59:$IV$59,[49]BOP!#REF!,[49]BOP!#REF!,[49]BOP!$A$79:$IV$79,[49]BOP!$A$81:$IV$88</definedName>
    <definedName name="Cwvu.cottonall." localSheetId="62" hidden="1">[49]BOP!$A$36:$IV$36,[49]BOP!$A$44:$IV$44,[49]BOP!$A$59:$IV$59,[49]BOP!#REF!,[49]BOP!#REF!,[49]BOP!$A$79:$IV$79,[49]BOP!$A$81:$IV$88</definedName>
    <definedName name="Cwvu.cottonall." localSheetId="77" hidden="1">[49]BOP!$A$36:$IV$36,[49]BOP!$A$44:$IV$44,[49]BOP!$A$59:$IV$59,[49]BOP!#REF!,[49]BOP!#REF!,[49]BOP!$A$79:$IV$79,[49]BOP!$A$81:$IV$88</definedName>
    <definedName name="Cwvu.cottonall." localSheetId="78" hidden="1">[49]BOP!$A$36:$IV$36,[49]BOP!$A$44:$IV$44,[49]BOP!$A$59:$IV$59,[49]BOP!#REF!,[49]BOP!#REF!,[49]BOP!$A$79:$IV$79,[49]BOP!$A$81:$IV$88</definedName>
    <definedName name="Cwvu.cottonall." localSheetId="79" hidden="1">[49]BOP!$A$36:$IV$36,[49]BOP!$A$44:$IV$44,[49]BOP!$A$59:$IV$59,[49]BOP!#REF!,[49]BOP!#REF!,[49]BOP!$A$79:$IV$79,[49]BOP!$A$81:$IV$88</definedName>
    <definedName name="Cwvu.cottonall." localSheetId="80" hidden="1">[49]BOP!$A$36:$IV$36,[49]BOP!$A$44:$IV$44,[49]BOP!$A$59:$IV$59,[49]BOP!#REF!,[49]BOP!#REF!,[49]BOP!$A$79:$IV$79,[49]BOP!$A$81:$IV$88</definedName>
    <definedName name="Cwvu.cottonall." localSheetId="81" hidden="1">[49]BOP!$A$36:$IV$36,[49]BOP!$A$44:$IV$44,[49]BOP!$A$59:$IV$59,[49]BOP!#REF!,[49]BOP!#REF!,[49]BOP!$A$79:$IV$79,[49]BOP!$A$81:$IV$88</definedName>
    <definedName name="Cwvu.cottonall." localSheetId="24" hidden="1">[49]BOP!$A$36:$IV$36,[49]BOP!$A$44:$IV$44,[49]BOP!$A$59:$IV$59,[49]BOP!#REF!,[49]BOP!#REF!,[49]BOP!$A$79:$IV$79,[49]BOP!$A$81:$IV$88</definedName>
    <definedName name="Cwvu.cottonall." localSheetId="25" hidden="1">[49]BOP!$A$36:$IV$36,[49]BOP!$A$44:$IV$44,[49]BOP!$A$59:$IV$59,[49]BOP!#REF!,[49]BOP!#REF!,[49]BOP!$A$79:$IV$79,[49]BOP!$A$81:$IV$88</definedName>
    <definedName name="Cwvu.cottonall." localSheetId="28" hidden="1">[49]BOP!$A$36:$IV$36,[49]BOP!$A$44:$IV$44,[49]BOP!$A$59:$IV$59,[49]BOP!#REF!,[49]BOP!#REF!,[49]BOP!$A$79:$IV$79,[49]BOP!$A$81:$IV$88</definedName>
    <definedName name="Cwvu.cottonall." localSheetId="30" hidden="1">[49]BOP!$A$36:$IV$36,[49]BOP!$A$44:$IV$44,[49]BOP!$A$59:$IV$59,[49]BOP!#REF!,[49]BOP!#REF!,[49]BOP!$A$79:$IV$79,[49]BOP!$A$81:$IV$88</definedName>
    <definedName name="Cwvu.cottonall." localSheetId="44" hidden="1">[49]BOP!$A$36:$IV$36,[49]BOP!$A$44:$IV$44,[49]BOP!$A$59:$IV$59,[49]BOP!#REF!,[49]BOP!#REF!,[49]BOP!$A$79:$IV$79,[49]BOP!$A$81:$IV$88</definedName>
    <definedName name="Cwvu.cottonall." hidden="1">[49]BOP!$A$36:$IV$36,[49]BOP!$A$44:$IV$44,[49]BOP!$A$59:$IV$59,[49]BOP!#REF!,[49]BOP!#REF!,[49]BOP!$A$79:$IV$79,[49]BOP!$A$81:$IV$88</definedName>
    <definedName name="Cwvu.exportdetails." localSheetId="57" hidden="1">[49]BOP!$A$36:$IV$36,[49]BOP!$A$44:$IV$44,[49]BOP!$A$59:$IV$59,[49]BOP!#REF!,[49]BOP!#REF!,[49]BOP!$A$79:$IV$79,[49]BOP!#REF!</definedName>
    <definedName name="Cwvu.exportdetails." localSheetId="58" hidden="1">[49]BOP!$A$36:$IV$36,[49]BOP!$A$44:$IV$44,[49]BOP!$A$59:$IV$59,[49]BOP!#REF!,[49]BOP!#REF!,[49]BOP!$A$79:$IV$79,[49]BOP!#REF!</definedName>
    <definedName name="Cwvu.exportdetails." localSheetId="62" hidden="1">[49]BOP!$A$36:$IV$36,[49]BOP!$A$44:$IV$44,[49]BOP!$A$59:$IV$59,[49]BOP!#REF!,[49]BOP!#REF!,[49]BOP!$A$79:$IV$79,[49]BOP!#REF!</definedName>
    <definedName name="Cwvu.exportdetails." localSheetId="77" hidden="1">[49]BOP!$A$36:$IV$36,[49]BOP!$A$44:$IV$44,[49]BOP!$A$59:$IV$59,[49]BOP!#REF!,[49]BOP!#REF!,[49]BOP!$A$79:$IV$79,[49]BOP!#REF!</definedName>
    <definedName name="Cwvu.exportdetails." localSheetId="78" hidden="1">[49]BOP!$A$36:$IV$36,[49]BOP!$A$44:$IV$44,[49]BOP!$A$59:$IV$59,[49]BOP!#REF!,[49]BOP!#REF!,[49]BOP!$A$79:$IV$79,[49]BOP!#REF!</definedName>
    <definedName name="Cwvu.exportdetails." localSheetId="79" hidden="1">[49]BOP!$A$36:$IV$36,[49]BOP!$A$44:$IV$44,[49]BOP!$A$59:$IV$59,[49]BOP!#REF!,[49]BOP!#REF!,[49]BOP!$A$79:$IV$79,[49]BOP!#REF!</definedName>
    <definedName name="Cwvu.exportdetails." localSheetId="80" hidden="1">[49]BOP!$A$36:$IV$36,[49]BOP!$A$44:$IV$44,[49]BOP!$A$59:$IV$59,[49]BOP!#REF!,[49]BOP!#REF!,[49]BOP!$A$79:$IV$79,[49]BOP!#REF!</definedName>
    <definedName name="Cwvu.exportdetails." localSheetId="81" hidden="1">[49]BOP!$A$36:$IV$36,[49]BOP!$A$44:$IV$44,[49]BOP!$A$59:$IV$59,[49]BOP!#REF!,[49]BOP!#REF!,[49]BOP!$A$79:$IV$79,[49]BOP!#REF!</definedName>
    <definedName name="Cwvu.exportdetails." localSheetId="24" hidden="1">[49]BOP!$A$36:$IV$36,[49]BOP!$A$44:$IV$44,[49]BOP!$A$59:$IV$59,[49]BOP!#REF!,[49]BOP!#REF!,[49]BOP!$A$79:$IV$79,[49]BOP!#REF!</definedName>
    <definedName name="Cwvu.exportdetails." localSheetId="25" hidden="1">[49]BOP!$A$36:$IV$36,[49]BOP!$A$44:$IV$44,[49]BOP!$A$59:$IV$59,[49]BOP!#REF!,[49]BOP!#REF!,[49]BOP!$A$79:$IV$79,[49]BOP!#REF!</definedName>
    <definedName name="Cwvu.exportdetails." localSheetId="28" hidden="1">[49]BOP!$A$36:$IV$36,[49]BOP!$A$44:$IV$44,[49]BOP!$A$59:$IV$59,[49]BOP!#REF!,[49]BOP!#REF!,[49]BOP!$A$79:$IV$79,[49]BOP!#REF!</definedName>
    <definedName name="Cwvu.exportdetails." localSheetId="30" hidden="1">[49]BOP!$A$36:$IV$36,[49]BOP!$A$44:$IV$44,[49]BOP!$A$59:$IV$59,[49]BOP!#REF!,[49]BOP!#REF!,[49]BOP!$A$79:$IV$79,[49]BOP!#REF!</definedName>
    <definedName name="Cwvu.exportdetails." localSheetId="44" hidden="1">[49]BOP!$A$36:$IV$36,[49]BOP!$A$44:$IV$44,[49]BOP!$A$59:$IV$59,[49]BOP!#REF!,[49]BOP!#REF!,[49]BOP!$A$79:$IV$79,[49]BOP!#REF!</definedName>
    <definedName name="Cwvu.exportdetails." hidden="1">[49]BOP!$A$36:$IV$36,[49]BOP!$A$44:$IV$44,[49]BOP!$A$59:$IV$59,[49]BOP!#REF!,[49]BOP!#REF!,[49]BOP!$A$79:$IV$79,[49]BOP!#REF!</definedName>
    <definedName name="Cwvu.exports." localSheetId="57" hidden="1">[49]BOP!$A$36:$IV$36,[49]BOP!$A$44:$IV$44,[49]BOP!$A$59:$IV$59,[49]BOP!#REF!,[49]BOP!#REF!,[49]BOP!$A$79:$IV$79,[49]BOP!$A$81:$IV$88,[49]BOP!#REF!</definedName>
    <definedName name="Cwvu.exports." localSheetId="58" hidden="1">[49]BOP!$A$36:$IV$36,[49]BOP!$A$44:$IV$44,[49]BOP!$A$59:$IV$59,[49]BOP!#REF!,[49]BOP!#REF!,[49]BOP!$A$79:$IV$79,[49]BOP!$A$81:$IV$88,[49]BOP!#REF!</definedName>
    <definedName name="Cwvu.exports." localSheetId="62" hidden="1">[49]BOP!$A$36:$IV$36,[49]BOP!$A$44:$IV$44,[49]BOP!$A$59:$IV$59,[49]BOP!#REF!,[49]BOP!#REF!,[49]BOP!$A$79:$IV$79,[49]BOP!$A$81:$IV$88,[49]BOP!#REF!</definedName>
    <definedName name="Cwvu.exports." localSheetId="77" hidden="1">[49]BOP!$A$36:$IV$36,[49]BOP!$A$44:$IV$44,[49]BOP!$A$59:$IV$59,[49]BOP!#REF!,[49]BOP!#REF!,[49]BOP!$A$79:$IV$79,[49]BOP!$A$81:$IV$88,[49]BOP!#REF!</definedName>
    <definedName name="Cwvu.exports." localSheetId="78" hidden="1">[49]BOP!$A$36:$IV$36,[49]BOP!$A$44:$IV$44,[49]BOP!$A$59:$IV$59,[49]BOP!#REF!,[49]BOP!#REF!,[49]BOP!$A$79:$IV$79,[49]BOP!$A$81:$IV$88,[49]BOP!#REF!</definedName>
    <definedName name="Cwvu.exports." localSheetId="79" hidden="1">[49]BOP!$A$36:$IV$36,[49]BOP!$A$44:$IV$44,[49]BOP!$A$59:$IV$59,[49]BOP!#REF!,[49]BOP!#REF!,[49]BOP!$A$79:$IV$79,[49]BOP!$A$81:$IV$88,[49]BOP!#REF!</definedName>
    <definedName name="Cwvu.exports." localSheetId="80" hidden="1">[49]BOP!$A$36:$IV$36,[49]BOP!$A$44:$IV$44,[49]BOP!$A$59:$IV$59,[49]BOP!#REF!,[49]BOP!#REF!,[49]BOP!$A$79:$IV$79,[49]BOP!$A$81:$IV$88,[49]BOP!#REF!</definedName>
    <definedName name="Cwvu.exports." localSheetId="81" hidden="1">[49]BOP!$A$36:$IV$36,[49]BOP!$A$44:$IV$44,[49]BOP!$A$59:$IV$59,[49]BOP!#REF!,[49]BOP!#REF!,[49]BOP!$A$79:$IV$79,[49]BOP!$A$81:$IV$88,[49]BOP!#REF!</definedName>
    <definedName name="Cwvu.exports." localSheetId="24" hidden="1">[49]BOP!$A$36:$IV$36,[49]BOP!$A$44:$IV$44,[49]BOP!$A$59:$IV$59,[49]BOP!#REF!,[49]BOP!#REF!,[49]BOP!$A$79:$IV$79,[49]BOP!$A$81:$IV$88,[49]BOP!#REF!</definedName>
    <definedName name="Cwvu.exports." localSheetId="25" hidden="1">[49]BOP!$A$36:$IV$36,[49]BOP!$A$44:$IV$44,[49]BOP!$A$59:$IV$59,[49]BOP!#REF!,[49]BOP!#REF!,[49]BOP!$A$79:$IV$79,[49]BOP!$A$81:$IV$88,[49]BOP!#REF!</definedName>
    <definedName name="Cwvu.exports." localSheetId="28" hidden="1">[49]BOP!$A$36:$IV$36,[49]BOP!$A$44:$IV$44,[49]BOP!$A$59:$IV$59,[49]BOP!#REF!,[49]BOP!#REF!,[49]BOP!$A$79:$IV$79,[49]BOP!$A$81:$IV$88,[49]BOP!#REF!</definedName>
    <definedName name="Cwvu.exports." localSheetId="30" hidden="1">[49]BOP!$A$36:$IV$36,[49]BOP!$A$44:$IV$44,[49]BOP!$A$59:$IV$59,[49]BOP!#REF!,[49]BOP!#REF!,[49]BOP!$A$79:$IV$79,[49]BOP!$A$81:$IV$88,[49]BOP!#REF!</definedName>
    <definedName name="Cwvu.exports." localSheetId="44" hidden="1">[49]BOP!$A$36:$IV$36,[49]BOP!$A$44:$IV$44,[49]BOP!$A$59:$IV$59,[49]BOP!#REF!,[49]BOP!#REF!,[49]BOP!$A$79:$IV$79,[49]BOP!$A$81:$IV$88,[49]BOP!#REF!</definedName>
    <definedName name="Cwvu.exports." hidden="1">[49]BOP!$A$36:$IV$36,[49]BOP!$A$44:$IV$44,[49]BOP!$A$59:$IV$59,[49]BOP!#REF!,[49]BOP!#REF!,[49]BOP!$A$79:$IV$79,[49]BOP!$A$81:$IV$88,[49]BOP!#REF!</definedName>
    <definedName name="Cwvu.gold." localSheetId="57" hidden="1">[49]BOP!$A$36:$IV$36,[49]BOP!$A$44:$IV$44,[49]BOP!$A$59:$IV$59,[49]BOP!#REF!,[49]BOP!#REF!,[49]BOP!$A$79:$IV$79,[49]BOP!$A$81:$IV$88,[49]BOP!#REF!</definedName>
    <definedName name="Cwvu.gold." localSheetId="58" hidden="1">[49]BOP!$A$36:$IV$36,[49]BOP!$A$44:$IV$44,[49]BOP!$A$59:$IV$59,[49]BOP!#REF!,[49]BOP!#REF!,[49]BOP!$A$79:$IV$79,[49]BOP!$A$81:$IV$88,[49]BOP!#REF!</definedName>
    <definedName name="Cwvu.gold." localSheetId="62" hidden="1">[49]BOP!$A$36:$IV$36,[49]BOP!$A$44:$IV$44,[49]BOP!$A$59:$IV$59,[49]BOP!#REF!,[49]BOP!#REF!,[49]BOP!$A$79:$IV$79,[49]BOP!$A$81:$IV$88,[49]BOP!#REF!</definedName>
    <definedName name="Cwvu.gold." localSheetId="77" hidden="1">[49]BOP!$A$36:$IV$36,[49]BOP!$A$44:$IV$44,[49]BOP!$A$59:$IV$59,[49]BOP!#REF!,[49]BOP!#REF!,[49]BOP!$A$79:$IV$79,[49]BOP!$A$81:$IV$88,[49]BOP!#REF!</definedName>
    <definedName name="Cwvu.gold." localSheetId="78" hidden="1">[49]BOP!$A$36:$IV$36,[49]BOP!$A$44:$IV$44,[49]BOP!$A$59:$IV$59,[49]BOP!#REF!,[49]BOP!#REF!,[49]BOP!$A$79:$IV$79,[49]BOP!$A$81:$IV$88,[49]BOP!#REF!</definedName>
    <definedName name="Cwvu.gold." localSheetId="79" hidden="1">[49]BOP!$A$36:$IV$36,[49]BOP!$A$44:$IV$44,[49]BOP!$A$59:$IV$59,[49]BOP!#REF!,[49]BOP!#REF!,[49]BOP!$A$79:$IV$79,[49]BOP!$A$81:$IV$88,[49]BOP!#REF!</definedName>
    <definedName name="Cwvu.gold." localSheetId="80" hidden="1">[49]BOP!$A$36:$IV$36,[49]BOP!$A$44:$IV$44,[49]BOP!$A$59:$IV$59,[49]BOP!#REF!,[49]BOP!#REF!,[49]BOP!$A$79:$IV$79,[49]BOP!$A$81:$IV$88,[49]BOP!#REF!</definedName>
    <definedName name="Cwvu.gold." localSheetId="81" hidden="1">[49]BOP!$A$36:$IV$36,[49]BOP!$A$44:$IV$44,[49]BOP!$A$59:$IV$59,[49]BOP!#REF!,[49]BOP!#REF!,[49]BOP!$A$79:$IV$79,[49]BOP!$A$81:$IV$88,[49]BOP!#REF!</definedName>
    <definedName name="Cwvu.gold." localSheetId="24" hidden="1">[49]BOP!$A$36:$IV$36,[49]BOP!$A$44:$IV$44,[49]BOP!$A$59:$IV$59,[49]BOP!#REF!,[49]BOP!#REF!,[49]BOP!$A$79:$IV$79,[49]BOP!$A$81:$IV$88,[49]BOP!#REF!</definedName>
    <definedName name="Cwvu.gold." localSheetId="25" hidden="1">[49]BOP!$A$36:$IV$36,[49]BOP!$A$44:$IV$44,[49]BOP!$A$59:$IV$59,[49]BOP!#REF!,[49]BOP!#REF!,[49]BOP!$A$79:$IV$79,[49]BOP!$A$81:$IV$88,[49]BOP!#REF!</definedName>
    <definedName name="Cwvu.gold." localSheetId="28" hidden="1">[49]BOP!$A$36:$IV$36,[49]BOP!$A$44:$IV$44,[49]BOP!$A$59:$IV$59,[49]BOP!#REF!,[49]BOP!#REF!,[49]BOP!$A$79:$IV$79,[49]BOP!$A$81:$IV$88,[49]BOP!#REF!</definedName>
    <definedName name="Cwvu.gold." localSheetId="30" hidden="1">[49]BOP!$A$36:$IV$36,[49]BOP!$A$44:$IV$44,[49]BOP!$A$59:$IV$59,[49]BOP!#REF!,[49]BOP!#REF!,[49]BOP!$A$79:$IV$79,[49]BOP!$A$81:$IV$88,[49]BOP!#REF!</definedName>
    <definedName name="Cwvu.gold." localSheetId="44" hidden="1">[49]BOP!$A$36:$IV$36,[49]BOP!$A$44:$IV$44,[49]BOP!$A$59:$IV$59,[49]BOP!#REF!,[49]BOP!#REF!,[49]BOP!$A$79:$IV$79,[49]BOP!$A$81:$IV$88,[49]BOP!#REF!</definedName>
    <definedName name="Cwvu.gold." hidden="1">[49]BOP!$A$36:$IV$36,[49]BOP!$A$44:$IV$44,[49]BOP!$A$59:$IV$59,[49]BOP!#REF!,[49]BOP!#REF!,[49]BOP!$A$79:$IV$79,[49]BOP!$A$81:$IV$88,[49]BOP!#REF!</definedName>
    <definedName name="Cwvu.goldall." localSheetId="57" hidden="1">[49]BOP!$A$36:$IV$36,[49]BOP!$A$44:$IV$44,[49]BOP!$A$59:$IV$59,[49]BOP!#REF!,[49]BOP!#REF!,[49]BOP!$A$79:$IV$79,[49]BOP!$A$81:$IV$88,[49]BOP!#REF!</definedName>
    <definedName name="Cwvu.goldall." localSheetId="58" hidden="1">[49]BOP!$A$36:$IV$36,[49]BOP!$A$44:$IV$44,[49]BOP!$A$59:$IV$59,[49]BOP!#REF!,[49]BOP!#REF!,[49]BOP!$A$79:$IV$79,[49]BOP!$A$81:$IV$88,[49]BOP!#REF!</definedName>
    <definedName name="Cwvu.goldall." localSheetId="62" hidden="1">[49]BOP!$A$36:$IV$36,[49]BOP!$A$44:$IV$44,[49]BOP!$A$59:$IV$59,[49]BOP!#REF!,[49]BOP!#REF!,[49]BOP!$A$79:$IV$79,[49]BOP!$A$81:$IV$88,[49]BOP!#REF!</definedName>
    <definedName name="Cwvu.goldall." localSheetId="77" hidden="1">[49]BOP!$A$36:$IV$36,[49]BOP!$A$44:$IV$44,[49]BOP!$A$59:$IV$59,[49]BOP!#REF!,[49]BOP!#REF!,[49]BOP!$A$79:$IV$79,[49]BOP!$A$81:$IV$88,[49]BOP!#REF!</definedName>
    <definedName name="Cwvu.goldall." localSheetId="78" hidden="1">[49]BOP!$A$36:$IV$36,[49]BOP!$A$44:$IV$44,[49]BOP!$A$59:$IV$59,[49]BOP!#REF!,[49]BOP!#REF!,[49]BOP!$A$79:$IV$79,[49]BOP!$A$81:$IV$88,[49]BOP!#REF!</definedName>
    <definedName name="Cwvu.goldall." localSheetId="79" hidden="1">[49]BOP!$A$36:$IV$36,[49]BOP!$A$44:$IV$44,[49]BOP!$A$59:$IV$59,[49]BOP!#REF!,[49]BOP!#REF!,[49]BOP!$A$79:$IV$79,[49]BOP!$A$81:$IV$88,[49]BOP!#REF!</definedName>
    <definedName name="Cwvu.goldall." localSheetId="80" hidden="1">[49]BOP!$A$36:$IV$36,[49]BOP!$A$44:$IV$44,[49]BOP!$A$59:$IV$59,[49]BOP!#REF!,[49]BOP!#REF!,[49]BOP!$A$79:$IV$79,[49]BOP!$A$81:$IV$88,[49]BOP!#REF!</definedName>
    <definedName name="Cwvu.goldall." localSheetId="81" hidden="1">[49]BOP!$A$36:$IV$36,[49]BOP!$A$44:$IV$44,[49]BOP!$A$59:$IV$59,[49]BOP!#REF!,[49]BOP!#REF!,[49]BOP!$A$79:$IV$79,[49]BOP!$A$81:$IV$88,[49]BOP!#REF!</definedName>
    <definedName name="Cwvu.goldall." localSheetId="24" hidden="1">[49]BOP!$A$36:$IV$36,[49]BOP!$A$44:$IV$44,[49]BOP!$A$59:$IV$59,[49]BOP!#REF!,[49]BOP!#REF!,[49]BOP!$A$79:$IV$79,[49]BOP!$A$81:$IV$88,[49]BOP!#REF!</definedName>
    <definedName name="Cwvu.goldall." localSheetId="25" hidden="1">[49]BOP!$A$36:$IV$36,[49]BOP!$A$44:$IV$44,[49]BOP!$A$59:$IV$59,[49]BOP!#REF!,[49]BOP!#REF!,[49]BOP!$A$79:$IV$79,[49]BOP!$A$81:$IV$88,[49]BOP!#REF!</definedName>
    <definedName name="Cwvu.goldall." localSheetId="28" hidden="1">[49]BOP!$A$36:$IV$36,[49]BOP!$A$44:$IV$44,[49]BOP!$A$59:$IV$59,[49]BOP!#REF!,[49]BOP!#REF!,[49]BOP!$A$79:$IV$79,[49]BOP!$A$81:$IV$88,[49]BOP!#REF!</definedName>
    <definedName name="Cwvu.goldall." localSheetId="30" hidden="1">[49]BOP!$A$36:$IV$36,[49]BOP!$A$44:$IV$44,[49]BOP!$A$59:$IV$59,[49]BOP!#REF!,[49]BOP!#REF!,[49]BOP!$A$79:$IV$79,[49]BOP!$A$81:$IV$88,[49]BOP!#REF!</definedName>
    <definedName name="Cwvu.goldall." localSheetId="44" hidden="1">[49]BOP!$A$36:$IV$36,[49]BOP!$A$44:$IV$44,[49]BOP!$A$59:$IV$59,[49]BOP!#REF!,[49]BOP!#REF!,[49]BOP!$A$79:$IV$79,[49]BOP!$A$81:$IV$88,[49]BOP!#REF!</definedName>
    <definedName name="Cwvu.goldall." hidden="1">[49]BOP!$A$36:$IV$36,[49]BOP!$A$44:$IV$44,[49]BOP!$A$59:$IV$59,[49]BOP!#REF!,[49]BOP!#REF!,[49]BOP!$A$79:$IV$79,[49]BOP!$A$81:$IV$88,[49]BOP!#REF!</definedName>
    <definedName name="Cwvu.imports." localSheetId="57" hidden="1">[49]BOP!$A$36:$IV$36,[49]BOP!$A$44:$IV$44,[49]BOP!$A$59:$IV$59,[49]BOP!#REF!,[49]BOP!#REF!,[49]BOP!$A$79:$IV$79,[49]BOP!$A$81:$IV$88,[49]BOP!#REF!,[49]BOP!#REF!</definedName>
    <definedName name="Cwvu.imports." localSheetId="58" hidden="1">[49]BOP!$A$36:$IV$36,[49]BOP!$A$44:$IV$44,[49]BOP!$A$59:$IV$59,[49]BOP!#REF!,[49]BOP!#REF!,[49]BOP!$A$79:$IV$79,[49]BOP!$A$81:$IV$88,[49]BOP!#REF!,[49]BOP!#REF!</definedName>
    <definedName name="Cwvu.imports." localSheetId="62" hidden="1">[49]BOP!$A$36:$IV$36,[49]BOP!$A$44:$IV$44,[49]BOP!$A$59:$IV$59,[49]BOP!#REF!,[49]BOP!#REF!,[49]BOP!$A$79:$IV$79,[49]BOP!$A$81:$IV$88,[49]BOP!#REF!,[49]BOP!#REF!</definedName>
    <definedName name="Cwvu.imports." localSheetId="77" hidden="1">[49]BOP!$A$36:$IV$36,[49]BOP!$A$44:$IV$44,[49]BOP!$A$59:$IV$59,[49]BOP!#REF!,[49]BOP!#REF!,[49]BOP!$A$79:$IV$79,[49]BOP!$A$81:$IV$88,[49]BOP!#REF!,[49]BOP!#REF!</definedName>
    <definedName name="Cwvu.imports." localSheetId="78" hidden="1">[49]BOP!$A$36:$IV$36,[49]BOP!$A$44:$IV$44,[49]BOP!$A$59:$IV$59,[49]BOP!#REF!,[49]BOP!#REF!,[49]BOP!$A$79:$IV$79,[49]BOP!$A$81:$IV$88,[49]BOP!#REF!,[49]BOP!#REF!</definedName>
    <definedName name="Cwvu.imports." localSheetId="79" hidden="1">[49]BOP!$A$36:$IV$36,[49]BOP!$A$44:$IV$44,[49]BOP!$A$59:$IV$59,[49]BOP!#REF!,[49]BOP!#REF!,[49]BOP!$A$79:$IV$79,[49]BOP!$A$81:$IV$88,[49]BOP!#REF!,[49]BOP!#REF!</definedName>
    <definedName name="Cwvu.imports." localSheetId="80" hidden="1">[49]BOP!$A$36:$IV$36,[49]BOP!$A$44:$IV$44,[49]BOP!$A$59:$IV$59,[49]BOP!#REF!,[49]BOP!#REF!,[49]BOP!$A$79:$IV$79,[49]BOP!$A$81:$IV$88,[49]BOP!#REF!,[49]BOP!#REF!</definedName>
    <definedName name="Cwvu.imports." localSheetId="81" hidden="1">[49]BOP!$A$36:$IV$36,[49]BOP!$A$44:$IV$44,[49]BOP!$A$59:$IV$59,[49]BOP!#REF!,[49]BOP!#REF!,[49]BOP!$A$79:$IV$79,[49]BOP!$A$81:$IV$88,[49]BOP!#REF!,[49]BOP!#REF!</definedName>
    <definedName name="Cwvu.imports." localSheetId="17" hidden="1">[49]BOP!$A$36:$IV$36,[49]BOP!$A$44:$IV$44,[49]BOP!$A$59:$IV$59,[49]BOP!#REF!,[49]BOP!#REF!,[49]BOP!$A$79:$IV$79,[49]BOP!$A$81:$IV$88,[49]BOP!#REF!,[49]BOP!#REF!</definedName>
    <definedName name="Cwvu.imports." localSheetId="18" hidden="1">[49]BOP!$A$36:$IV$36,[49]BOP!$A$44:$IV$44,[49]BOP!$A$59:$IV$59,[49]BOP!#REF!,[49]BOP!#REF!,[49]BOP!$A$79:$IV$79,[49]BOP!$A$81:$IV$88,[49]BOP!#REF!,[49]BOP!#REF!</definedName>
    <definedName name="Cwvu.imports." localSheetId="24" hidden="1">[49]BOP!$A$36:$IV$36,[49]BOP!$A$44:$IV$44,[49]BOP!$A$59:$IV$59,[49]BOP!#REF!,[49]BOP!#REF!,[49]BOP!$A$79:$IV$79,[49]BOP!$A$81:$IV$88,[49]BOP!#REF!,[49]BOP!#REF!</definedName>
    <definedName name="Cwvu.imports." localSheetId="25" hidden="1">[49]BOP!$A$36:$IV$36,[49]BOP!$A$44:$IV$44,[49]BOP!$A$59:$IV$59,[49]BOP!#REF!,[49]BOP!#REF!,[49]BOP!$A$79:$IV$79,[49]BOP!$A$81:$IV$88,[49]BOP!#REF!,[49]BOP!#REF!</definedName>
    <definedName name="Cwvu.imports." localSheetId="28" hidden="1">[49]BOP!$A$36:$IV$36,[49]BOP!$A$44:$IV$44,[49]BOP!$A$59:$IV$59,[49]BOP!#REF!,[49]BOP!#REF!,[49]BOP!$A$79:$IV$79,[49]BOP!$A$81:$IV$88,[49]BOP!#REF!,[49]BOP!#REF!</definedName>
    <definedName name="Cwvu.imports." localSheetId="30" hidden="1">[49]BOP!$A$36:$IV$36,[49]BOP!$A$44:$IV$44,[49]BOP!$A$59:$IV$59,[49]BOP!#REF!,[49]BOP!#REF!,[49]BOP!$A$79:$IV$79,[49]BOP!$A$81:$IV$88,[49]BOP!#REF!,[49]BOP!#REF!</definedName>
    <definedName name="Cwvu.imports." localSheetId="44" hidden="1">[49]BOP!$A$36:$IV$36,[49]BOP!$A$44:$IV$44,[49]BOP!$A$59:$IV$59,[49]BOP!#REF!,[49]BOP!#REF!,[49]BOP!$A$79:$IV$79,[49]BOP!$A$81:$IV$88,[49]BOP!#REF!,[49]BOP!#REF!</definedName>
    <definedName name="Cwvu.imports." hidden="1">[49]BOP!$A$36:$IV$36,[49]BOP!$A$44:$IV$44,[49]BOP!$A$59:$IV$59,[49]BOP!#REF!,[49]BOP!#REF!,[49]BOP!$A$79:$IV$79,[49]BOP!$A$81:$IV$88,[49]BOP!#REF!,[49]BOP!#REF!</definedName>
    <definedName name="Cwvu.importsall." localSheetId="57" hidden="1">[49]BOP!$A$36:$IV$36,[49]BOP!$A$44:$IV$44,[49]BOP!$A$59:$IV$59,[49]BOP!#REF!,[49]BOP!#REF!,[49]BOP!$A$79:$IV$79,[49]BOP!$A$81:$IV$88,[49]BOP!#REF!,[49]BOP!#REF!</definedName>
    <definedName name="Cwvu.importsall." localSheetId="58" hidden="1">[49]BOP!$A$36:$IV$36,[49]BOP!$A$44:$IV$44,[49]BOP!$A$59:$IV$59,[49]BOP!#REF!,[49]BOP!#REF!,[49]BOP!$A$79:$IV$79,[49]BOP!$A$81:$IV$88,[49]BOP!#REF!,[49]BOP!#REF!</definedName>
    <definedName name="Cwvu.importsall." localSheetId="62" hidden="1">[49]BOP!$A$36:$IV$36,[49]BOP!$A$44:$IV$44,[49]BOP!$A$59:$IV$59,[49]BOP!#REF!,[49]BOP!#REF!,[49]BOP!$A$79:$IV$79,[49]BOP!$A$81:$IV$88,[49]BOP!#REF!,[49]BOP!#REF!</definedName>
    <definedName name="Cwvu.importsall." localSheetId="77" hidden="1">[49]BOP!$A$36:$IV$36,[49]BOP!$A$44:$IV$44,[49]BOP!$A$59:$IV$59,[49]BOP!#REF!,[49]BOP!#REF!,[49]BOP!$A$79:$IV$79,[49]BOP!$A$81:$IV$88,[49]BOP!#REF!,[49]BOP!#REF!</definedName>
    <definedName name="Cwvu.importsall." localSheetId="78" hidden="1">[49]BOP!$A$36:$IV$36,[49]BOP!$A$44:$IV$44,[49]BOP!$A$59:$IV$59,[49]BOP!#REF!,[49]BOP!#REF!,[49]BOP!$A$79:$IV$79,[49]BOP!$A$81:$IV$88,[49]BOP!#REF!,[49]BOP!#REF!</definedName>
    <definedName name="Cwvu.importsall." localSheetId="79" hidden="1">[49]BOP!$A$36:$IV$36,[49]BOP!$A$44:$IV$44,[49]BOP!$A$59:$IV$59,[49]BOP!#REF!,[49]BOP!#REF!,[49]BOP!$A$79:$IV$79,[49]BOP!$A$81:$IV$88,[49]BOP!#REF!,[49]BOP!#REF!</definedName>
    <definedName name="Cwvu.importsall." localSheetId="80" hidden="1">[49]BOP!$A$36:$IV$36,[49]BOP!$A$44:$IV$44,[49]BOP!$A$59:$IV$59,[49]BOP!#REF!,[49]BOP!#REF!,[49]BOP!$A$79:$IV$79,[49]BOP!$A$81:$IV$88,[49]BOP!#REF!,[49]BOP!#REF!</definedName>
    <definedName name="Cwvu.importsall." localSheetId="81" hidden="1">[49]BOP!$A$36:$IV$36,[49]BOP!$A$44:$IV$44,[49]BOP!$A$59:$IV$59,[49]BOP!#REF!,[49]BOP!#REF!,[49]BOP!$A$79:$IV$79,[49]BOP!$A$81:$IV$88,[49]BOP!#REF!,[49]BOP!#REF!</definedName>
    <definedName name="Cwvu.importsall." localSheetId="24" hidden="1">[49]BOP!$A$36:$IV$36,[49]BOP!$A$44:$IV$44,[49]BOP!$A$59:$IV$59,[49]BOP!#REF!,[49]BOP!#REF!,[49]BOP!$A$79:$IV$79,[49]BOP!$A$81:$IV$88,[49]BOP!#REF!,[49]BOP!#REF!</definedName>
    <definedName name="Cwvu.importsall." localSheetId="25" hidden="1">[49]BOP!$A$36:$IV$36,[49]BOP!$A$44:$IV$44,[49]BOP!$A$59:$IV$59,[49]BOP!#REF!,[49]BOP!#REF!,[49]BOP!$A$79:$IV$79,[49]BOP!$A$81:$IV$88,[49]BOP!#REF!,[49]BOP!#REF!</definedName>
    <definedName name="Cwvu.importsall." localSheetId="28" hidden="1">[49]BOP!$A$36:$IV$36,[49]BOP!$A$44:$IV$44,[49]BOP!$A$59:$IV$59,[49]BOP!#REF!,[49]BOP!#REF!,[49]BOP!$A$79:$IV$79,[49]BOP!$A$81:$IV$88,[49]BOP!#REF!,[49]BOP!#REF!</definedName>
    <definedName name="Cwvu.importsall." localSheetId="30" hidden="1">[49]BOP!$A$36:$IV$36,[49]BOP!$A$44:$IV$44,[49]BOP!$A$59:$IV$59,[49]BOP!#REF!,[49]BOP!#REF!,[49]BOP!$A$79:$IV$79,[49]BOP!$A$81:$IV$88,[49]BOP!#REF!,[49]BOP!#REF!</definedName>
    <definedName name="Cwvu.importsall." localSheetId="44" hidden="1">[49]BOP!$A$36:$IV$36,[49]BOP!$A$44:$IV$44,[49]BOP!$A$59:$IV$59,[49]BOP!#REF!,[49]BOP!#REF!,[49]BOP!$A$79:$IV$79,[49]BOP!$A$81:$IV$88,[49]BOP!#REF!,[49]BOP!#REF!</definedName>
    <definedName name="Cwvu.importsall." hidden="1">[49]BOP!$A$36:$IV$36,[49]BOP!$A$44:$IV$44,[49]BOP!$A$59:$IV$59,[49]BOP!#REF!,[49]BOP!#REF!,[49]BOP!$A$79:$IV$79,[49]BOP!$A$81:$IV$88,[49]BOP!#REF!,[49]BOP!#REF!</definedName>
    <definedName name="Cwvu.tot." localSheetId="57" hidden="1">[49]BOP!$A$36:$IV$36,[49]BOP!$A$44:$IV$44,[49]BOP!$A$59:$IV$59,[49]BOP!#REF!,[49]BOP!#REF!,[49]BOP!$A$79:$IV$79</definedName>
    <definedName name="Cwvu.tot." localSheetId="58" hidden="1">[49]BOP!$A$36:$IV$36,[49]BOP!$A$44:$IV$44,[49]BOP!$A$59:$IV$59,[49]BOP!#REF!,[49]BOP!#REF!,[49]BOP!$A$79:$IV$79</definedName>
    <definedName name="Cwvu.tot." localSheetId="62" hidden="1">[49]BOP!$A$36:$IV$36,[49]BOP!$A$44:$IV$44,[49]BOP!$A$59:$IV$59,[49]BOP!#REF!,[49]BOP!#REF!,[49]BOP!$A$79:$IV$79</definedName>
    <definedName name="Cwvu.tot." localSheetId="77" hidden="1">[49]BOP!$A$36:$IV$36,[49]BOP!$A$44:$IV$44,[49]BOP!$A$59:$IV$59,[49]BOP!#REF!,[49]BOP!#REF!,[49]BOP!$A$79:$IV$79</definedName>
    <definedName name="Cwvu.tot." localSheetId="78" hidden="1">[49]BOP!$A$36:$IV$36,[49]BOP!$A$44:$IV$44,[49]BOP!$A$59:$IV$59,[49]BOP!#REF!,[49]BOP!#REF!,[49]BOP!$A$79:$IV$79</definedName>
    <definedName name="Cwvu.tot." localSheetId="79" hidden="1">[49]BOP!$A$36:$IV$36,[49]BOP!$A$44:$IV$44,[49]BOP!$A$59:$IV$59,[49]BOP!#REF!,[49]BOP!#REF!,[49]BOP!$A$79:$IV$79</definedName>
    <definedName name="Cwvu.tot." localSheetId="80" hidden="1">[49]BOP!$A$36:$IV$36,[49]BOP!$A$44:$IV$44,[49]BOP!$A$59:$IV$59,[49]BOP!#REF!,[49]BOP!#REF!,[49]BOP!$A$79:$IV$79</definedName>
    <definedName name="Cwvu.tot." localSheetId="81" hidden="1">[49]BOP!$A$36:$IV$36,[49]BOP!$A$44:$IV$44,[49]BOP!$A$59:$IV$59,[49]BOP!#REF!,[49]BOP!#REF!,[49]BOP!$A$79:$IV$79</definedName>
    <definedName name="Cwvu.tot." localSheetId="24" hidden="1">[49]BOP!$A$36:$IV$36,[49]BOP!$A$44:$IV$44,[49]BOP!$A$59:$IV$59,[49]BOP!#REF!,[49]BOP!#REF!,[49]BOP!$A$79:$IV$79</definedName>
    <definedName name="Cwvu.tot." localSheetId="25" hidden="1">[49]BOP!$A$36:$IV$36,[49]BOP!$A$44:$IV$44,[49]BOP!$A$59:$IV$59,[49]BOP!#REF!,[49]BOP!#REF!,[49]BOP!$A$79:$IV$79</definedName>
    <definedName name="Cwvu.tot." localSheetId="28" hidden="1">[49]BOP!$A$36:$IV$36,[49]BOP!$A$44:$IV$44,[49]BOP!$A$59:$IV$59,[49]BOP!#REF!,[49]BOP!#REF!,[49]BOP!$A$79:$IV$79</definedName>
    <definedName name="Cwvu.tot." localSheetId="30" hidden="1">[49]BOP!$A$36:$IV$36,[49]BOP!$A$44:$IV$44,[49]BOP!$A$59:$IV$59,[49]BOP!#REF!,[49]BOP!#REF!,[49]BOP!$A$79:$IV$79</definedName>
    <definedName name="Cwvu.tot." localSheetId="44" hidden="1">[49]BOP!$A$36:$IV$36,[49]BOP!$A$44:$IV$44,[49]BOP!$A$59:$IV$59,[49]BOP!#REF!,[49]BOP!#REF!,[49]BOP!$A$79:$IV$79</definedName>
    <definedName name="Cwvu.tot." hidden="1">[49]BOP!$A$36:$IV$36,[49]BOP!$A$44:$IV$44,[49]BOP!$A$59:$IV$59,[49]BOP!#REF!,[49]BOP!#REF!,[49]BOP!$A$79:$IV$79</definedName>
    <definedName name="cx" localSheetId="55" hidden="1">{"'előző év december'!$A$2:$CP$214"}</definedName>
    <definedName name="cx" localSheetId="56" hidden="1">{"'előző év december'!$A$2:$CP$214"}</definedName>
    <definedName name="cx" localSheetId="57" hidden="1">{"'előző év december'!$A$2:$CP$214"}</definedName>
    <definedName name="cx" localSheetId="58" hidden="1">{"'előző év december'!$A$2:$CP$214"}</definedName>
    <definedName name="cx" localSheetId="59" hidden="1">{"'előző év december'!$A$2:$CP$214"}</definedName>
    <definedName name="cx" localSheetId="60" hidden="1">{"'előző év december'!$A$2:$CP$214"}</definedName>
    <definedName name="cx" localSheetId="61" hidden="1">{"'előző év december'!$A$2:$CP$214"}</definedName>
    <definedName name="cx" localSheetId="62" hidden="1">{"'előző év december'!$A$2:$CP$214"}</definedName>
    <definedName name="cx" localSheetId="63" hidden="1">{"'előző év december'!$A$2:$CP$214"}</definedName>
    <definedName name="cx" localSheetId="70" hidden="1">{"'előző év december'!$A$2:$CP$214"}</definedName>
    <definedName name="cx" localSheetId="74" hidden="1">{"'előző év december'!$A$2:$CP$214"}</definedName>
    <definedName name="cx" localSheetId="75" hidden="1">{"'előző év december'!$A$2:$CP$214"}</definedName>
    <definedName name="cx" localSheetId="76" hidden="1">{"'előző év december'!$A$2:$CP$214"}</definedName>
    <definedName name="cx" localSheetId="77" hidden="1">{"'előző év december'!$A$2:$CP$214"}</definedName>
    <definedName name="cx" localSheetId="78" hidden="1">{"'előző év december'!$A$2:$CP$214"}</definedName>
    <definedName name="cx" localSheetId="79" hidden="1">{"'előző év december'!$A$2:$CP$214"}</definedName>
    <definedName name="cx" localSheetId="80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17" hidden="1">{"'előző év december'!$A$2:$CP$214"}</definedName>
    <definedName name="cx" localSheetId="18" hidden="1">{"'előző év december'!$A$2:$CP$214"}</definedName>
    <definedName name="cx" localSheetId="19" hidden="1">{"'előző év december'!$A$2:$CP$214"}</definedName>
    <definedName name="cx" localSheetId="22" hidden="1">{"'előző év december'!$A$2:$CP$214"}</definedName>
    <definedName name="cx" localSheetId="23" hidden="1">{"'előző év december'!$A$2:$CP$214"}</definedName>
    <definedName name="cx" localSheetId="24" hidden="1">{"'előző év december'!$A$2:$CP$214"}</definedName>
    <definedName name="cx" localSheetId="25" hidden="1">{"'előző év december'!$A$2:$CP$214"}</definedName>
    <definedName name="cx" localSheetId="36" hidden="1">{"'előző év december'!$A$2:$CP$214"}</definedName>
    <definedName name="cx" localSheetId="45" hidden="1">{"'előző év december'!$A$2:$CP$214"}</definedName>
    <definedName name="cx" hidden="1">{"'előző év december'!$A$2:$CP$214"}</definedName>
    <definedName name="d">"Graf 5"</definedName>
    <definedName name="DABproj">#N/A</definedName>
    <definedName name="DAGproj">#N/A</definedName>
    <definedName name="daily_interest_rates" localSheetId="76">'[48]daily calculations'!#REF!</definedName>
    <definedName name="daily_interest_rates" localSheetId="22">'[50]daily calculations'!#REF!</definedName>
    <definedName name="daily_interest_rates" localSheetId="24">'[50]daily calculations'!#REF!</definedName>
    <definedName name="daily_interest_rates" localSheetId="25">'[50]daily calculations'!#REF!</definedName>
    <definedName name="daily_interest_rates" localSheetId="28">'[50]daily calculations'!#REF!</definedName>
    <definedName name="daily_interest_rates" localSheetId="30">'[50]daily calculations'!#REF!</definedName>
    <definedName name="daily_interest_rates" localSheetId="44">'[50]daily calculations'!#REF!</definedName>
    <definedName name="daily_interest_rates">'[50]daily calculations'!#REF!</definedName>
    <definedName name="DAproj">#N/A</definedName>
    <definedName name="DASD">#N/A</definedName>
    <definedName name="DASDB">#N/A</definedName>
    <definedName name="DASDG">#N/A</definedName>
    <definedName name="data_area" localSheetId="76">#REF!</definedName>
    <definedName name="data_area" localSheetId="22">#REF!</definedName>
    <definedName name="data_area" localSheetId="24">#REF!</definedName>
    <definedName name="data_area" localSheetId="25">#REF!</definedName>
    <definedName name="data_area" localSheetId="28">#REF!</definedName>
    <definedName name="data_area" localSheetId="30">#REF!</definedName>
    <definedName name="data_area" localSheetId="44">#REF!</definedName>
    <definedName name="data_area">#REF!</definedName>
    <definedName name="_xlnm.Database" localSheetId="76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8">#REF!</definedName>
    <definedName name="_xlnm.Database" localSheetId="30">#REF!</definedName>
    <definedName name="_xlnm.Database" localSheetId="44">#REF!</definedName>
    <definedName name="_xlnm.Database">#REF!</definedName>
    <definedName name="DATB">[3]REER!$B$144:$B$240</definedName>
    <definedName name="datcr" localSheetId="76">'[18]Tab ann curr'!#REF!</definedName>
    <definedName name="datcr" localSheetId="22">'[18]Tab ann curr'!#REF!</definedName>
    <definedName name="datcr" localSheetId="24">'[18]Tab ann curr'!#REF!</definedName>
    <definedName name="datcr" localSheetId="25">'[18]Tab ann curr'!#REF!</definedName>
    <definedName name="datcr" localSheetId="28">'[18]Tab ann curr'!#REF!</definedName>
    <definedName name="datcr" localSheetId="30">'[18]Tab ann curr'!#REF!</definedName>
    <definedName name="datcr" localSheetId="44">'[18]Tab ann curr'!#REF!</definedName>
    <definedName name="datcr">'[18]Tab ann curr'!#REF!</definedName>
    <definedName name="date" localSheetId="76">#REF!</definedName>
    <definedName name="date" localSheetId="22">#REF!</definedName>
    <definedName name="date" localSheetId="24">#REF!</definedName>
    <definedName name="date" localSheetId="25">#REF!</definedName>
    <definedName name="date" localSheetId="28">#REF!</definedName>
    <definedName name="date" localSheetId="30">#REF!</definedName>
    <definedName name="date" localSheetId="44">#REF!</definedName>
    <definedName name="date">#REF!</definedName>
    <definedName name="date_EXP" localSheetId="76">[50]Sheet1!$B$1:$G$1</definedName>
    <definedName name="date_EXP">[51]Sheet1!$B$1:$G$1</definedName>
    <definedName name="date_FISC" localSheetId="76">#REF!</definedName>
    <definedName name="date_FISC" localSheetId="22">#REF!</definedName>
    <definedName name="date_FISC" localSheetId="24">#REF!</definedName>
    <definedName name="date_FISC" localSheetId="25">#REF!</definedName>
    <definedName name="date_FISC" localSheetId="28">#REF!</definedName>
    <definedName name="date_FISC" localSheetId="30">#REF!</definedName>
    <definedName name="date_FISC" localSheetId="44">#REF!</definedName>
    <definedName name="date_FISC">#REF!</definedName>
    <definedName name="dateIntLiq" localSheetId="76">#REF!</definedName>
    <definedName name="dateIntLiq" localSheetId="22">#REF!</definedName>
    <definedName name="dateIntLiq" localSheetId="24">#REF!</definedName>
    <definedName name="dateIntLiq" localSheetId="25">#REF!</definedName>
    <definedName name="dateIntLiq" localSheetId="28">#REF!</definedName>
    <definedName name="dateIntLiq" localSheetId="30">#REF!</definedName>
    <definedName name="dateIntLiq" localSheetId="44">#REF!</definedName>
    <definedName name="dateIntLiq">#REF!</definedName>
    <definedName name="dateMoney" localSheetId="76">#REF!</definedName>
    <definedName name="dateMoney" localSheetId="22">#REF!</definedName>
    <definedName name="dateMoney" localSheetId="24">#REF!</definedName>
    <definedName name="dateMoney" localSheetId="25">#REF!</definedName>
    <definedName name="dateMoney" localSheetId="28">#REF!</definedName>
    <definedName name="dateMoney" localSheetId="30">#REF!</definedName>
    <definedName name="dateMoney" localSheetId="44">#REF!</definedName>
    <definedName name="dateMoney">#REF!</definedName>
    <definedName name="dateprofit">[3]C!$A$9:$A$125</definedName>
    <definedName name="dateRates" localSheetId="76">#REF!</definedName>
    <definedName name="dateRates" localSheetId="22">#REF!</definedName>
    <definedName name="dateRates" localSheetId="24">#REF!</definedName>
    <definedName name="dateRates" localSheetId="25">#REF!</definedName>
    <definedName name="dateRates" localSheetId="28">#REF!</definedName>
    <definedName name="dateRates" localSheetId="30">#REF!</definedName>
    <definedName name="dateRates" localSheetId="44">#REF!</definedName>
    <definedName name="dateRates">#REF!</definedName>
    <definedName name="dateRawQ" localSheetId="76">'[51]Raw Data'!#REF!</definedName>
    <definedName name="dateRawQ" localSheetId="22">'[52]Raw Data'!#REF!</definedName>
    <definedName name="dateRawQ" localSheetId="24">'[52]Raw Data'!#REF!</definedName>
    <definedName name="dateRawQ" localSheetId="25">'[52]Raw Data'!#REF!</definedName>
    <definedName name="dateRawQ" localSheetId="28">'[52]Raw Data'!#REF!</definedName>
    <definedName name="dateRawQ" localSheetId="30">'[52]Raw Data'!#REF!</definedName>
    <definedName name="dateRawQ" localSheetId="44">'[52]Raw Data'!#REF!</definedName>
    <definedName name="dateRawQ">'[52]Raw Data'!#REF!</definedName>
    <definedName name="dateReal" localSheetId="76">#REF!</definedName>
    <definedName name="dateReal" localSheetId="22">#REF!</definedName>
    <definedName name="dateReal" localSheetId="24">#REF!</definedName>
    <definedName name="dateReal" localSheetId="25">#REF!</definedName>
    <definedName name="dateReal" localSheetId="28">#REF!</definedName>
    <definedName name="dateReal" localSheetId="30">#REF!</definedName>
    <definedName name="dateReal" localSheetId="44">#REF!</definedName>
    <definedName name="dateReal">#REF!</definedName>
    <definedName name="dates" localSheetId="76">#REF!</definedName>
    <definedName name="dates" localSheetId="22">#REF!</definedName>
    <definedName name="dates" localSheetId="24">#REF!</definedName>
    <definedName name="dates" localSheetId="25">#REF!</definedName>
    <definedName name="dates" localSheetId="28">#REF!</definedName>
    <definedName name="dates" localSheetId="30">#REF!</definedName>
    <definedName name="dates" localSheetId="44">#REF!</definedName>
    <definedName name="dates">#REF!</definedName>
    <definedName name="dates_w" localSheetId="76">#REF!</definedName>
    <definedName name="dates_w" localSheetId="22">#REF!</definedName>
    <definedName name="dates_w" localSheetId="24">#REF!</definedName>
    <definedName name="dates_w" localSheetId="25">#REF!</definedName>
    <definedName name="dates_w" localSheetId="28">#REF!</definedName>
    <definedName name="dates_w" localSheetId="30">#REF!</definedName>
    <definedName name="dates_w" localSheetId="44">#REF!</definedName>
    <definedName name="dates_w">#REF!</definedName>
    <definedName name="dates1" localSheetId="76">#REF!</definedName>
    <definedName name="dates1" localSheetId="22">#REF!</definedName>
    <definedName name="dates1" localSheetId="24">#REF!</definedName>
    <definedName name="dates1" localSheetId="25">#REF!</definedName>
    <definedName name="dates1" localSheetId="28">#REF!</definedName>
    <definedName name="dates1" localSheetId="30">#REF!</definedName>
    <definedName name="dates1" localSheetId="44">#REF!</definedName>
    <definedName name="dates1">#REF!</definedName>
    <definedName name="dates2" localSheetId="76">#REF!</definedName>
    <definedName name="dates2" localSheetId="22">#REF!</definedName>
    <definedName name="dates2" localSheetId="24">#REF!</definedName>
    <definedName name="dates2" localSheetId="25">#REF!</definedName>
    <definedName name="dates2" localSheetId="28">#REF!</definedName>
    <definedName name="dates2" localSheetId="30">#REF!</definedName>
    <definedName name="dates2" localSheetId="44">#REF!</definedName>
    <definedName name="dates2">#REF!</definedName>
    <definedName name="datesb" localSheetId="76">[46]B!$B$20:$B$134</definedName>
    <definedName name="datesb">[47]B!$B$20:$B$134</definedName>
    <definedName name="datesc" localSheetId="76">#REF!</definedName>
    <definedName name="datesc" localSheetId="22">#REF!</definedName>
    <definedName name="datesc" localSheetId="24">#REF!</definedName>
    <definedName name="datesc" localSheetId="25">#REF!</definedName>
    <definedName name="datesc" localSheetId="28">#REF!</definedName>
    <definedName name="datesc" localSheetId="30">#REF!</definedName>
    <definedName name="datesc" localSheetId="44">#REF!</definedName>
    <definedName name="datesc">#REF!</definedName>
    <definedName name="datesd" localSheetId="76">#REF!</definedName>
    <definedName name="datesd" localSheetId="22">#REF!</definedName>
    <definedName name="datesd" localSheetId="24">#REF!</definedName>
    <definedName name="datesd" localSheetId="25">#REF!</definedName>
    <definedName name="datesd" localSheetId="28">#REF!</definedName>
    <definedName name="datesd" localSheetId="30">#REF!</definedName>
    <definedName name="datesd" localSheetId="44">#REF!</definedName>
    <definedName name="datesd">#REF!</definedName>
    <definedName name="DATESG" localSheetId="76">#REF!</definedName>
    <definedName name="DATESG" localSheetId="22">#REF!</definedName>
    <definedName name="DATESG" localSheetId="24">#REF!</definedName>
    <definedName name="DATESG" localSheetId="25">#REF!</definedName>
    <definedName name="DATESG" localSheetId="28">#REF!</definedName>
    <definedName name="DATESG" localSheetId="30">#REF!</definedName>
    <definedName name="DATESG" localSheetId="44">#REF!</definedName>
    <definedName name="DATESG">#REF!</definedName>
    <definedName name="datesm" localSheetId="76">#REF!</definedName>
    <definedName name="datesm" localSheetId="22">#REF!</definedName>
    <definedName name="datesm" localSheetId="24">#REF!</definedName>
    <definedName name="datesm" localSheetId="25">#REF!</definedName>
    <definedName name="datesm" localSheetId="28">#REF!</definedName>
    <definedName name="datesm" localSheetId="30">#REF!</definedName>
    <definedName name="datesm" localSheetId="44">#REF!</definedName>
    <definedName name="datesm">#REF!</definedName>
    <definedName name="datesq" localSheetId="76">#REF!</definedName>
    <definedName name="datesq" localSheetId="22">#REF!</definedName>
    <definedName name="datesq" localSheetId="24">#REF!</definedName>
    <definedName name="datesq" localSheetId="25">#REF!</definedName>
    <definedName name="datesq" localSheetId="28">#REF!</definedName>
    <definedName name="datesq" localSheetId="30">#REF!</definedName>
    <definedName name="datesq" localSheetId="44">#REF!</definedName>
    <definedName name="datesq">#REF!</definedName>
    <definedName name="datesr" localSheetId="76">#REF!</definedName>
    <definedName name="datesr" localSheetId="22">#REF!</definedName>
    <definedName name="datesr" localSheetId="24">#REF!</definedName>
    <definedName name="datesr" localSheetId="25">#REF!</definedName>
    <definedName name="datesr" localSheetId="28">#REF!</definedName>
    <definedName name="datesr" localSheetId="30">#REF!</definedName>
    <definedName name="datesr" localSheetId="44">#REF!</definedName>
    <definedName name="datesr">#REF!</definedName>
    <definedName name="datestran" localSheetId="76">[46]transfer!$A$9:$A$116</definedName>
    <definedName name="datestran">[47]transfer!$A$9:$A$116</definedName>
    <definedName name="datgdp" localSheetId="76">#REF!</definedName>
    <definedName name="datgdp" localSheetId="22">#REF!</definedName>
    <definedName name="datgdp" localSheetId="24">#REF!</definedName>
    <definedName name="datgdp" localSheetId="25">#REF!</definedName>
    <definedName name="datgdp" localSheetId="28">#REF!</definedName>
    <definedName name="datgdp" localSheetId="30">#REF!</definedName>
    <definedName name="datgdp" localSheetId="44">#REF!</definedName>
    <definedName name="datgdp">#REF!</definedName>
    <definedName name="datin1">[3]REER!$B$9:$B$119</definedName>
    <definedName name="datin2">[3]REER!$B$144:$B$253</definedName>
    <definedName name="datq" localSheetId="76">#REF!</definedName>
    <definedName name="datq" localSheetId="22">#REF!</definedName>
    <definedName name="datq" localSheetId="24">#REF!</definedName>
    <definedName name="datq" localSheetId="25">#REF!</definedName>
    <definedName name="datq" localSheetId="28">#REF!</definedName>
    <definedName name="datq" localSheetId="30">#REF!</definedName>
    <definedName name="datq" localSheetId="44">#REF!</definedName>
    <definedName name="datq">#REF!</definedName>
    <definedName name="datq1" localSheetId="76">#REF!</definedName>
    <definedName name="datq1" localSheetId="22">#REF!</definedName>
    <definedName name="datq1" localSheetId="24">#REF!</definedName>
    <definedName name="datq1" localSheetId="25">#REF!</definedName>
    <definedName name="datq1" localSheetId="28">#REF!</definedName>
    <definedName name="datq1" localSheetId="30">#REF!</definedName>
    <definedName name="datq1" localSheetId="44">#REF!</definedName>
    <definedName name="datq1">#REF!</definedName>
    <definedName name="datq2" localSheetId="76">#REF!</definedName>
    <definedName name="datq2" localSheetId="22">#REF!</definedName>
    <definedName name="datq2" localSheetId="24">#REF!</definedName>
    <definedName name="datq2" localSheetId="25">#REF!</definedName>
    <definedName name="datq2" localSheetId="28">#REF!</definedName>
    <definedName name="datq2" localSheetId="30">#REF!</definedName>
    <definedName name="datq2" localSheetId="44">#REF!</definedName>
    <definedName name="datq2">#REF!</definedName>
    <definedName name="datreer">[3]REER!$B$144:$B$258</definedName>
    <definedName name="datt" localSheetId="76">#REF!</definedName>
    <definedName name="datt" localSheetId="22">#REF!</definedName>
    <definedName name="datt" localSheetId="24">#REF!</definedName>
    <definedName name="datt" localSheetId="25">#REF!</definedName>
    <definedName name="datt" localSheetId="28">#REF!</definedName>
    <definedName name="datt" localSheetId="30">#REF!</definedName>
    <definedName name="datt" localSheetId="44">#REF!</definedName>
    <definedName name="datt">#REF!</definedName>
    <definedName name="DBproj">#N/A</definedName>
    <definedName name="dd" localSheetId="52" hidden="1">{"Riqfin97",#N/A,FALSE,"Tran";"Riqfinpro",#N/A,FALSE,"Tran"}</definedName>
    <definedName name="dd" localSheetId="55" hidden="1">{"Riqfin97",#N/A,FALSE,"Tran";"Riqfinpro",#N/A,FALSE,"Tran"}</definedName>
    <definedName name="dd" localSheetId="56" hidden="1">{"Riqfin97",#N/A,FALSE,"Tran";"Riqfinpro",#N/A,FALSE,"Tran"}</definedName>
    <definedName name="dd" localSheetId="57" hidden="1">{"Riqfin97",#N/A,FALSE,"Tran";"Riqfinpro",#N/A,FALSE,"Tran"}</definedName>
    <definedName name="dd" localSheetId="58" hidden="1">{"Riqfin97",#N/A,FALSE,"Tran";"Riqfinpro",#N/A,FALSE,"Tran"}</definedName>
    <definedName name="dd" localSheetId="59" hidden="1">{"Riqfin97",#N/A,FALSE,"Tran";"Riqfinpro",#N/A,FALSE,"Tran"}</definedName>
    <definedName name="dd" localSheetId="60" hidden="1">{"Riqfin97",#N/A,FALSE,"Tran";"Riqfinpro",#N/A,FALSE,"Tran"}</definedName>
    <definedName name="dd" localSheetId="61" hidden="1">{"Riqfin97",#N/A,FALSE,"Tran";"Riqfinpro",#N/A,FALSE,"Tran"}</definedName>
    <definedName name="dd" localSheetId="62" hidden="1">{"Riqfin97",#N/A,FALSE,"Tran";"Riqfinpro",#N/A,FALSE,"Tran"}</definedName>
    <definedName name="dd" localSheetId="63" hidden="1">{"Riqfin97",#N/A,FALSE,"Tran";"Riqfinpro",#N/A,FALSE,"Tran"}</definedName>
    <definedName name="dd" localSheetId="70" hidden="1">{"Riqfin97",#N/A,FALSE,"Tran";"Riqfinpro",#N/A,FALSE,"Tran"}</definedName>
    <definedName name="dd" localSheetId="74" hidden="1">{"Riqfin97",#N/A,FALSE,"Tran";"Riqfinpro",#N/A,FALSE,"Tran"}</definedName>
    <definedName name="dd" localSheetId="75" hidden="1">{"Riqfin97",#N/A,FALSE,"Tran";"Riqfinpro",#N/A,FALSE,"Tran"}</definedName>
    <definedName name="dd" localSheetId="76" hidden="1">{"Riqfin97",#N/A,FALSE,"Tran";"Riqfinpro",#N/A,FALSE,"Tran"}</definedName>
    <definedName name="dd" localSheetId="77" hidden="1">{"Riqfin97",#N/A,FALSE,"Tran";"Riqfinpro",#N/A,FALSE,"Tran"}</definedName>
    <definedName name="dd" localSheetId="78" hidden="1">{"Riqfin97",#N/A,FALSE,"Tran";"Riqfinpro",#N/A,FALSE,"Tran"}</definedName>
    <definedName name="dd" localSheetId="79" hidden="1">{"Riqfin97",#N/A,FALSE,"Tran";"Riqfinpro",#N/A,FALSE,"Tran"}</definedName>
    <definedName name="dd" localSheetId="80" hidden="1">{"Riqfin97",#N/A,FALSE,"Tran";"Riqfinpro",#N/A,FALSE,"Tran"}</definedName>
    <definedName name="dd" localSheetId="6" hidden="1">{"Riqfin97",#N/A,FALSE,"Tran";"Riqfinpro",#N/A,FALSE,"Tran"}</definedName>
    <definedName name="dd" localSheetId="7" hidden="1">{"Riqfin97",#N/A,FALSE,"Tran";"Riqfinpro",#N/A,FALSE,"Tran"}</definedName>
    <definedName name="dd" localSheetId="17" hidden="1">{"Riqfin97",#N/A,FALSE,"Tran";"Riqfinpro",#N/A,FALSE,"Tran"}</definedName>
    <definedName name="dd" localSheetId="18" hidden="1">{"Riqfin97",#N/A,FALSE,"Tran";"Riqfinpro",#N/A,FALSE,"Tran"}</definedName>
    <definedName name="dd" localSheetId="19" hidden="1">{"Riqfin97",#N/A,FALSE,"Tran";"Riqfinpro",#N/A,FALSE,"Tran"}</definedName>
    <definedName name="dd" localSheetId="22" hidden="1">{"Riqfin97",#N/A,FALSE,"Tran";"Riqfinpro",#N/A,FALSE,"Tran"}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25" hidden="1">{"Riqfin97",#N/A,FALSE,"Tran";"Riqfinpro",#N/A,FALSE,"Tran"}</definedName>
    <definedName name="dd" localSheetId="36" hidden="1">{"Riqfin97",#N/A,FALSE,"Tran";"Riqfinpro",#N/A,FALSE,"Tran"}</definedName>
    <definedName name="dd" localSheetId="45" hidden="1">{"Riqfin97",#N/A,FALSE,"Tran";"Riqfinpro",#N/A,FALSE,"Tran"}</definedName>
    <definedName name="dd" hidden="1">{"Riqfin97",#N/A,FALSE,"Tran";"Riqfinpro",#N/A,FALSE,"Tran"}</definedName>
    <definedName name="ddd" localSheetId="52" hidden="1">{"Riqfin97",#N/A,FALSE,"Tran";"Riqfinpro",#N/A,FALSE,"Tran"}</definedName>
    <definedName name="ddd" localSheetId="55" hidden="1">{"Riqfin97",#N/A,FALSE,"Tran";"Riqfinpro",#N/A,FALSE,"Tran"}</definedName>
    <definedName name="ddd" localSheetId="56" hidden="1">{"Riqfin97",#N/A,FALSE,"Tran";"Riqfinpro",#N/A,FALSE,"Tran"}</definedName>
    <definedName name="ddd" localSheetId="57" hidden="1">{"Riqfin97",#N/A,FALSE,"Tran";"Riqfinpro",#N/A,FALSE,"Tran"}</definedName>
    <definedName name="ddd" localSheetId="58" hidden="1">{"Riqfin97",#N/A,FALSE,"Tran";"Riqfinpro",#N/A,FALSE,"Tran"}</definedName>
    <definedName name="ddd" localSheetId="59" hidden="1">{"Riqfin97",#N/A,FALSE,"Tran";"Riqfinpro",#N/A,FALSE,"Tran"}</definedName>
    <definedName name="ddd" localSheetId="60" hidden="1">{"Riqfin97",#N/A,FALSE,"Tran";"Riqfinpro",#N/A,FALSE,"Tran"}</definedName>
    <definedName name="ddd" localSheetId="61" hidden="1">{"Riqfin97",#N/A,FALSE,"Tran";"Riqfinpro",#N/A,FALSE,"Tran"}</definedName>
    <definedName name="ddd" localSheetId="62" hidden="1">{"Riqfin97",#N/A,FALSE,"Tran";"Riqfinpro",#N/A,FALSE,"Tran"}</definedName>
    <definedName name="ddd" localSheetId="63" hidden="1">{"Riqfin97",#N/A,FALSE,"Tran";"Riqfinpro",#N/A,FALSE,"Tran"}</definedName>
    <definedName name="ddd" localSheetId="70" hidden="1">{"Riqfin97",#N/A,FALSE,"Tran";"Riqfinpro",#N/A,FALSE,"Tran"}</definedName>
    <definedName name="ddd" localSheetId="74" hidden="1">{"Riqfin97",#N/A,FALSE,"Tran";"Riqfinpro",#N/A,FALSE,"Tran"}</definedName>
    <definedName name="ddd" localSheetId="75" hidden="1">{"Riqfin97",#N/A,FALSE,"Tran";"Riqfinpro",#N/A,FALSE,"Tran"}</definedName>
    <definedName name="ddd" localSheetId="76" hidden="1">{"Riqfin97",#N/A,FALSE,"Tran";"Riqfinpro",#N/A,FALSE,"Tran"}</definedName>
    <definedName name="ddd" localSheetId="77" hidden="1">{"Riqfin97",#N/A,FALSE,"Tran";"Riqfinpro",#N/A,FALSE,"Tran"}</definedName>
    <definedName name="ddd" localSheetId="78" hidden="1">{"Riqfin97",#N/A,FALSE,"Tran";"Riqfinpro",#N/A,FALSE,"Tran"}</definedName>
    <definedName name="ddd" localSheetId="79" hidden="1">{"Riqfin97",#N/A,FALSE,"Tran";"Riqfinpro",#N/A,FALSE,"Tran"}</definedName>
    <definedName name="ddd" localSheetId="80" hidden="1">{"Riqfin97",#N/A,FALSE,"Tran";"Riqfinpro",#N/A,FALSE,"Tran"}</definedName>
    <definedName name="ddd" localSheetId="6" hidden="1">{"Riqfin97",#N/A,FALSE,"Tran";"Riqfinpro",#N/A,FALSE,"Tran"}</definedName>
    <definedName name="ddd" localSheetId="7" hidden="1">{"Riqfin97",#N/A,FALSE,"Tran";"Riqfinpro",#N/A,FALSE,"Tran"}</definedName>
    <definedName name="ddd" localSheetId="17" hidden="1">{"Riqfin97",#N/A,FALSE,"Tran";"Riqfinpro",#N/A,FALSE,"Tran"}</definedName>
    <definedName name="ddd" localSheetId="18" hidden="1">{"Riqfin97",#N/A,FALSE,"Tran";"Riqfinpro",#N/A,FALSE,"Tran"}</definedName>
    <definedName name="ddd" localSheetId="19" hidden="1">{"Riqfin97",#N/A,FALSE,"Tran";"Riqfinpro",#N/A,FALSE,"Tran"}</definedName>
    <definedName name="ddd" localSheetId="22" hidden="1">{"Riqfin97",#N/A,FALSE,"Tran";"Riqfinpro",#N/A,FALSE,"Tran"}</definedName>
    <definedName name="ddd" localSheetId="23" hidden="1">{"Riqfin97",#N/A,FALSE,"Tran";"Riqfinpro",#N/A,FALSE,"Tran"}</definedName>
    <definedName name="ddd" localSheetId="24" hidden="1">{"Riqfin97",#N/A,FALSE,"Tran";"Riqfinpro",#N/A,FALSE,"Tran"}</definedName>
    <definedName name="ddd" localSheetId="25" hidden="1">{"Riqfin97",#N/A,FALSE,"Tran";"Riqfinpro",#N/A,FALSE,"Tran"}</definedName>
    <definedName name="ddd" localSheetId="36" hidden="1">{"Riqfin97",#N/A,FALSE,"Tran";"Riqfinpro",#N/A,FALSE,"Tran"}</definedName>
    <definedName name="ddd" localSheetId="45" hidden="1">{"Riqfin97",#N/A,FALSE,"Tran";"Riqfinpro",#N/A,FALSE,"Tran"}</definedName>
    <definedName name="ddd" hidden="1">{"Riqfin97",#N/A,FALSE,"Tran";"Riqfinpro",#N/A,FALSE,"Tran"}</definedName>
    <definedName name="debt" localSheetId="76">#REF!</definedName>
    <definedName name="debt" localSheetId="22">#REF!</definedName>
    <definedName name="debt" localSheetId="24">#REF!</definedName>
    <definedName name="debt" localSheetId="25">#REF!</definedName>
    <definedName name="debt" localSheetId="28">#REF!</definedName>
    <definedName name="debt" localSheetId="30">#REF!</definedName>
    <definedName name="debt" localSheetId="44">#REF!</definedName>
    <definedName name="debt">#REF!</definedName>
    <definedName name="DEBT1" localSheetId="76">#REF!</definedName>
    <definedName name="DEBT1" localSheetId="22">#REF!</definedName>
    <definedName name="DEBT1" localSheetId="24">#REF!</definedName>
    <definedName name="DEBT1" localSheetId="25">#REF!</definedName>
    <definedName name="DEBT1" localSheetId="28">#REF!</definedName>
    <definedName name="DEBT1" localSheetId="30">#REF!</definedName>
    <definedName name="DEBT1" localSheetId="44">#REF!</definedName>
    <definedName name="DEBT1">#REF!</definedName>
    <definedName name="DEBT10" localSheetId="76">#REF!</definedName>
    <definedName name="DEBT10" localSheetId="22">#REF!</definedName>
    <definedName name="DEBT10" localSheetId="24">#REF!</definedName>
    <definedName name="DEBT10" localSheetId="25">#REF!</definedName>
    <definedName name="DEBT10" localSheetId="28">#REF!</definedName>
    <definedName name="DEBT10" localSheetId="30">#REF!</definedName>
    <definedName name="DEBT10" localSheetId="44">#REF!</definedName>
    <definedName name="DEBT10">#REF!</definedName>
    <definedName name="DEBT11" localSheetId="76">#REF!</definedName>
    <definedName name="DEBT11" localSheetId="22">#REF!</definedName>
    <definedName name="DEBT11" localSheetId="24">#REF!</definedName>
    <definedName name="DEBT11" localSheetId="25">#REF!</definedName>
    <definedName name="DEBT11" localSheetId="28">#REF!</definedName>
    <definedName name="DEBT11" localSheetId="30">#REF!</definedName>
    <definedName name="DEBT11" localSheetId="44">#REF!</definedName>
    <definedName name="DEBT11">#REF!</definedName>
    <definedName name="DEBT12" localSheetId="76">#REF!</definedName>
    <definedName name="DEBT12" localSheetId="22">#REF!</definedName>
    <definedName name="DEBT12" localSheetId="24">#REF!</definedName>
    <definedName name="DEBT12" localSheetId="25">#REF!</definedName>
    <definedName name="DEBT12" localSheetId="28">#REF!</definedName>
    <definedName name="DEBT12" localSheetId="30">#REF!</definedName>
    <definedName name="DEBT12" localSheetId="44">#REF!</definedName>
    <definedName name="DEBT12">#REF!</definedName>
    <definedName name="DEBT13" localSheetId="76">#REF!</definedName>
    <definedName name="DEBT13" localSheetId="22">#REF!</definedName>
    <definedName name="DEBT13" localSheetId="24">#REF!</definedName>
    <definedName name="DEBT13" localSheetId="25">#REF!</definedName>
    <definedName name="DEBT13" localSheetId="28">#REF!</definedName>
    <definedName name="DEBT13" localSheetId="30">#REF!</definedName>
    <definedName name="DEBT13" localSheetId="44">#REF!</definedName>
    <definedName name="DEBT13">#REF!</definedName>
    <definedName name="DEBT14" localSheetId="76">#REF!</definedName>
    <definedName name="DEBT14" localSheetId="22">#REF!</definedName>
    <definedName name="DEBT14" localSheetId="24">#REF!</definedName>
    <definedName name="DEBT14" localSheetId="25">#REF!</definedName>
    <definedName name="DEBT14" localSheetId="28">#REF!</definedName>
    <definedName name="DEBT14" localSheetId="30">#REF!</definedName>
    <definedName name="DEBT14" localSheetId="44">#REF!</definedName>
    <definedName name="DEBT14">#REF!</definedName>
    <definedName name="DEBT15" localSheetId="76">#REF!</definedName>
    <definedName name="DEBT15" localSheetId="22">#REF!</definedName>
    <definedName name="DEBT15" localSheetId="24">#REF!</definedName>
    <definedName name="DEBT15" localSheetId="25">#REF!</definedName>
    <definedName name="DEBT15" localSheetId="28">#REF!</definedName>
    <definedName name="DEBT15" localSheetId="30">#REF!</definedName>
    <definedName name="DEBT15" localSheetId="44">#REF!</definedName>
    <definedName name="DEBT15">#REF!</definedName>
    <definedName name="DEBT16" localSheetId="76">#REF!</definedName>
    <definedName name="DEBT16" localSheetId="22">#REF!</definedName>
    <definedName name="DEBT16" localSheetId="24">#REF!</definedName>
    <definedName name="DEBT16" localSheetId="25">#REF!</definedName>
    <definedName name="DEBT16" localSheetId="28">#REF!</definedName>
    <definedName name="DEBT16" localSheetId="30">#REF!</definedName>
    <definedName name="DEBT16" localSheetId="44">#REF!</definedName>
    <definedName name="DEBT16">#REF!</definedName>
    <definedName name="DEBT1B" localSheetId="76">#REF!</definedName>
    <definedName name="DEBT1B" localSheetId="22">#REF!</definedName>
    <definedName name="DEBT1B" localSheetId="24">#REF!</definedName>
    <definedName name="DEBT1B" localSheetId="25">#REF!</definedName>
    <definedName name="DEBT1B" localSheetId="28">#REF!</definedName>
    <definedName name="DEBT1B" localSheetId="30">#REF!</definedName>
    <definedName name="DEBT1B" localSheetId="44">#REF!</definedName>
    <definedName name="DEBT1B">#REF!</definedName>
    <definedName name="DEBT2" localSheetId="76">#REF!</definedName>
    <definedName name="DEBT2" localSheetId="22">#REF!</definedName>
    <definedName name="DEBT2" localSheetId="24">#REF!</definedName>
    <definedName name="DEBT2" localSheetId="25">#REF!</definedName>
    <definedName name="DEBT2" localSheetId="28">#REF!</definedName>
    <definedName name="DEBT2" localSheetId="30">#REF!</definedName>
    <definedName name="DEBT2" localSheetId="44">#REF!</definedName>
    <definedName name="DEBT2">#REF!</definedName>
    <definedName name="DEBT2B" localSheetId="76">#REF!</definedName>
    <definedName name="DEBT2B" localSheetId="22">#REF!</definedName>
    <definedName name="DEBT2B" localSheetId="24">#REF!</definedName>
    <definedName name="DEBT2B" localSheetId="25">#REF!</definedName>
    <definedName name="DEBT2B" localSheetId="28">#REF!</definedName>
    <definedName name="DEBT2B" localSheetId="30">#REF!</definedName>
    <definedName name="DEBT2B" localSheetId="44">#REF!</definedName>
    <definedName name="DEBT2B">#REF!</definedName>
    <definedName name="DEBT3" localSheetId="76">#REF!</definedName>
    <definedName name="DEBT3" localSheetId="22">#REF!</definedName>
    <definedName name="DEBT3" localSheetId="24">#REF!</definedName>
    <definedName name="DEBT3" localSheetId="25">#REF!</definedName>
    <definedName name="DEBT3" localSheetId="28">#REF!</definedName>
    <definedName name="DEBT3" localSheetId="30">#REF!</definedName>
    <definedName name="DEBT3" localSheetId="44">#REF!</definedName>
    <definedName name="DEBT3">#REF!</definedName>
    <definedName name="DEBT4" localSheetId="76">#REF!</definedName>
    <definedName name="DEBT4" localSheetId="22">#REF!</definedName>
    <definedName name="DEBT4" localSheetId="24">#REF!</definedName>
    <definedName name="DEBT4" localSheetId="25">#REF!</definedName>
    <definedName name="DEBT4" localSheetId="28">#REF!</definedName>
    <definedName name="DEBT4" localSheetId="30">#REF!</definedName>
    <definedName name="DEBT4" localSheetId="44">#REF!</definedName>
    <definedName name="DEBT4">#REF!</definedName>
    <definedName name="DEBT5" localSheetId="76">#REF!</definedName>
    <definedName name="DEBT5" localSheetId="22">#REF!</definedName>
    <definedName name="DEBT5" localSheetId="24">#REF!</definedName>
    <definedName name="DEBT5" localSheetId="25">#REF!</definedName>
    <definedName name="DEBT5" localSheetId="28">#REF!</definedName>
    <definedName name="DEBT5" localSheetId="30">#REF!</definedName>
    <definedName name="DEBT5" localSheetId="44">#REF!</definedName>
    <definedName name="DEBT5">#REF!</definedName>
    <definedName name="DEBT6" localSheetId="76">#REF!</definedName>
    <definedName name="DEBT6" localSheetId="22">#REF!</definedName>
    <definedName name="DEBT6" localSheetId="24">#REF!</definedName>
    <definedName name="DEBT6" localSheetId="25">#REF!</definedName>
    <definedName name="DEBT6" localSheetId="28">#REF!</definedName>
    <definedName name="DEBT6" localSheetId="30">#REF!</definedName>
    <definedName name="DEBT6" localSheetId="44">#REF!</definedName>
    <definedName name="DEBT6">#REF!</definedName>
    <definedName name="DEBT7" localSheetId="76">#REF!</definedName>
    <definedName name="DEBT7" localSheetId="22">#REF!</definedName>
    <definedName name="DEBT7" localSheetId="24">#REF!</definedName>
    <definedName name="DEBT7" localSheetId="25">#REF!</definedName>
    <definedName name="DEBT7" localSheetId="28">#REF!</definedName>
    <definedName name="DEBT7" localSheetId="30">#REF!</definedName>
    <definedName name="DEBT7" localSheetId="44">#REF!</definedName>
    <definedName name="DEBT7">#REF!</definedName>
    <definedName name="DEBT8" localSheetId="76">#REF!</definedName>
    <definedName name="DEBT8" localSheetId="22">#REF!</definedName>
    <definedName name="DEBT8" localSheetId="24">#REF!</definedName>
    <definedName name="DEBT8" localSheetId="25">#REF!</definedName>
    <definedName name="DEBT8" localSheetId="28">#REF!</definedName>
    <definedName name="DEBT8" localSheetId="30">#REF!</definedName>
    <definedName name="DEBT8" localSheetId="44">#REF!</definedName>
    <definedName name="DEBT8">#REF!</definedName>
    <definedName name="DEBT9" localSheetId="76">#REF!</definedName>
    <definedName name="DEBT9" localSheetId="22">#REF!</definedName>
    <definedName name="DEBT9" localSheetId="24">#REF!</definedName>
    <definedName name="DEBT9" localSheetId="25">#REF!</definedName>
    <definedName name="DEBT9" localSheetId="28">#REF!</definedName>
    <definedName name="DEBT9" localSheetId="30">#REF!</definedName>
    <definedName name="DEBT9" localSheetId="44">#REF!</definedName>
    <definedName name="DEBT9">#REF!</definedName>
    <definedName name="debtproj" localSheetId="76">#REF!</definedName>
    <definedName name="debtproj" localSheetId="22">#REF!</definedName>
    <definedName name="debtproj" localSheetId="24">#REF!</definedName>
    <definedName name="debtproj" localSheetId="25">#REF!</definedName>
    <definedName name="debtproj" localSheetId="28">#REF!</definedName>
    <definedName name="debtproj" localSheetId="30">#REF!</definedName>
    <definedName name="debtproj" localSheetId="44">#REF!</definedName>
    <definedName name="debtproj">#REF!</definedName>
    <definedName name="DEFLATORS" localSheetId="76">#REF!</definedName>
    <definedName name="DEFLATORS" localSheetId="22">#REF!</definedName>
    <definedName name="DEFLATORS" localSheetId="24">#REF!</definedName>
    <definedName name="DEFLATORS" localSheetId="25">#REF!</definedName>
    <definedName name="DEFLATORS" localSheetId="28">#REF!</definedName>
    <definedName name="DEFLATORS" localSheetId="30">#REF!</definedName>
    <definedName name="DEFLATORS" localSheetId="44">#REF!</definedName>
    <definedName name="DEFLATORS">#REF!</definedName>
    <definedName name="degresivita" localSheetId="76">#REF!</definedName>
    <definedName name="degresivita" localSheetId="22">#REF!</definedName>
    <definedName name="degresivita" localSheetId="24">#REF!</definedName>
    <definedName name="degresivita" localSheetId="25">#REF!</definedName>
    <definedName name="degresivita" localSheetId="28">#REF!</definedName>
    <definedName name="degresivita" localSheetId="30">#REF!</definedName>
    <definedName name="degresivita" localSheetId="44">#REF!</definedName>
    <definedName name="degresivita">#REF!</definedName>
    <definedName name="degresivita_2" localSheetId="76">#REF!</definedName>
    <definedName name="degresivita_2" localSheetId="22">#REF!</definedName>
    <definedName name="degresivita_2" localSheetId="24">#REF!</definedName>
    <definedName name="degresivita_2" localSheetId="25">#REF!</definedName>
    <definedName name="degresivita_2" localSheetId="28">#REF!</definedName>
    <definedName name="degresivita_2" localSheetId="30">#REF!</definedName>
    <definedName name="degresivita_2" localSheetId="44">#REF!</definedName>
    <definedName name="degresivita_2">#REF!</definedName>
    <definedName name="deleteme1" localSheetId="50" hidden="1">#REF!</definedName>
    <definedName name="deleteme1" localSheetId="51" hidden="1">#REF!</definedName>
    <definedName name="deleteme1" localSheetId="52" hidden="1">#REF!</definedName>
    <definedName name="deleteme1" localSheetId="54" hidden="1">#REF!</definedName>
    <definedName name="deleteme1" localSheetId="55" hidden="1">#REF!</definedName>
    <definedName name="deleteme1" localSheetId="56" hidden="1">#REF!</definedName>
    <definedName name="deleteme1" localSheetId="57" hidden="1">#REF!</definedName>
    <definedName name="deleteme1" localSheetId="58" hidden="1">#REF!</definedName>
    <definedName name="deleteme1" localSheetId="60" hidden="1">#REF!</definedName>
    <definedName name="deleteme1" localSheetId="62" hidden="1">#REF!</definedName>
    <definedName name="deleteme1" localSheetId="63" hidden="1">#REF!</definedName>
    <definedName name="deleteme1" localSheetId="70" hidden="1">#REF!</definedName>
    <definedName name="deleteme1" localSheetId="71" hidden="1">#REF!</definedName>
    <definedName name="deleteme1" localSheetId="76" hidden="1">#REF!</definedName>
    <definedName name="deleteme1" localSheetId="77" hidden="1">#REF!</definedName>
    <definedName name="deleteme1" localSheetId="78" hidden="1">#REF!</definedName>
    <definedName name="deleteme1" localSheetId="79" hidden="1">#REF!</definedName>
    <definedName name="deleteme1" localSheetId="80" hidden="1">#REF!</definedName>
    <definedName name="deleteme1" localSheetId="81" hidden="1">#REF!</definedName>
    <definedName name="deleteme1" localSheetId="17" hidden="1">#REF!</definedName>
    <definedName name="deleteme1" localSheetId="18" hidden="1">#REF!</definedName>
    <definedName name="deleteme1" localSheetId="22" hidden="1">#REF!</definedName>
    <definedName name="deleteme1" localSheetId="24" hidden="1">#REF!</definedName>
    <definedName name="deleteme1" localSheetId="25" hidden="1">#REF!</definedName>
    <definedName name="deleteme1" localSheetId="28" hidden="1">#REF!</definedName>
    <definedName name="deleteme1" localSheetId="30" hidden="1">#REF!</definedName>
    <definedName name="deleteme1" localSheetId="36" hidden="1">#REF!</definedName>
    <definedName name="deleteme1" localSheetId="44" hidden="1">#REF!</definedName>
    <definedName name="deleteme1" hidden="1">#REF!</definedName>
    <definedName name="deleteme3" localSheetId="50" hidden="1">#REF!</definedName>
    <definedName name="deleteme3" localSheetId="51" hidden="1">#REF!</definedName>
    <definedName name="deleteme3" localSheetId="52" hidden="1">#REF!</definedName>
    <definedName name="deleteme3" localSheetId="54" hidden="1">#REF!</definedName>
    <definedName name="deleteme3" localSheetId="55" hidden="1">#REF!</definedName>
    <definedName name="deleteme3" localSheetId="56" hidden="1">#REF!</definedName>
    <definedName name="deleteme3" localSheetId="57" hidden="1">#REF!</definedName>
    <definedName name="deleteme3" localSheetId="58" hidden="1">#REF!</definedName>
    <definedName name="deleteme3" localSheetId="60" hidden="1">#REF!</definedName>
    <definedName name="deleteme3" localSheetId="62" hidden="1">#REF!</definedName>
    <definedName name="deleteme3" localSheetId="63" hidden="1">#REF!</definedName>
    <definedName name="deleteme3" localSheetId="71" hidden="1">#REF!</definedName>
    <definedName name="deleteme3" localSheetId="76" hidden="1">#REF!</definedName>
    <definedName name="deleteme3" localSheetId="77" hidden="1">#REF!</definedName>
    <definedName name="deleteme3" localSheetId="78" hidden="1">#REF!</definedName>
    <definedName name="deleteme3" localSheetId="79" hidden="1">#REF!</definedName>
    <definedName name="deleteme3" localSheetId="80" hidden="1">#REF!</definedName>
    <definedName name="deleteme3" localSheetId="81" hidden="1">#REF!</definedName>
    <definedName name="deleteme3" localSheetId="17" hidden="1">#REF!</definedName>
    <definedName name="deleteme3" localSheetId="18" hidden="1">#REF!</definedName>
    <definedName name="deleteme3" localSheetId="22" hidden="1">#REF!</definedName>
    <definedName name="deleteme3" localSheetId="24" hidden="1">#REF!</definedName>
    <definedName name="deleteme3" localSheetId="25" hidden="1">#REF!</definedName>
    <definedName name="deleteme3" localSheetId="28" hidden="1">#REF!</definedName>
    <definedName name="deleteme3" localSheetId="30" hidden="1">#REF!</definedName>
    <definedName name="deleteme3" localSheetId="44" hidden="1">#REF!</definedName>
    <definedName name="deleteme3" hidden="1">#REF!</definedName>
    <definedName name="Department" localSheetId="76">[52]REER!#REF!</definedName>
    <definedName name="Department" localSheetId="22">[53]REER!#REF!</definedName>
    <definedName name="Department" localSheetId="24">[53]REER!#REF!</definedName>
    <definedName name="Department" localSheetId="25">[53]REER!#REF!</definedName>
    <definedName name="Department" localSheetId="28">[53]REER!#REF!</definedName>
    <definedName name="Department" localSheetId="30">[53]REER!#REF!</definedName>
    <definedName name="Department" localSheetId="44">[53]REER!#REF!</definedName>
    <definedName name="Department">[53]REER!#REF!</definedName>
    <definedName name="DF_GRID_3" localSheetId="76">Počet klientov-[53]PR!$B$17:$H$19</definedName>
    <definedName name="DF_GRID_3" localSheetId="22">Počet klientov-[54]PR!$B$17:$H$19</definedName>
    <definedName name="DF_GRID_3" localSheetId="24">Počet klientov-[54]PR!$B$17:$H$19</definedName>
    <definedName name="DF_GRID_3" localSheetId="25">Počet klientov-[54]PR!$B$17:$H$19</definedName>
    <definedName name="DF_GRID_3" localSheetId="28">Počet klientov-[54]PR!$B$17:$H$19</definedName>
    <definedName name="DF_GRID_3" localSheetId="30">Počet klientov-[54]PR!$B$17:$H$19</definedName>
    <definedName name="DF_GRID_3" localSheetId="44">Počet klientov-[54]PR!$B$17:$H$19</definedName>
    <definedName name="DF_GRID_3">Počet klientov-[54]PR!$B$17:$H$19</definedName>
    <definedName name="DF_GRID_4" localSheetId="76">#REF!</definedName>
    <definedName name="DF_GRID_4" localSheetId="22">#REF!</definedName>
    <definedName name="DF_GRID_4" localSheetId="24">#REF!</definedName>
    <definedName name="DF_GRID_4" localSheetId="25">#REF!</definedName>
    <definedName name="DF_GRID_4" localSheetId="28">#REF!</definedName>
    <definedName name="DF_GRID_4" localSheetId="30">#REF!</definedName>
    <definedName name="DF_GRID_4" localSheetId="44">#REF!</definedName>
    <definedName name="DF_GRID_4">#REF!</definedName>
    <definedName name="DF_GRID_5" localSheetId="76">#REF!</definedName>
    <definedName name="DF_GRID_5" localSheetId="22">#REF!</definedName>
    <definedName name="DF_GRID_5" localSheetId="24">#REF!</definedName>
    <definedName name="DF_GRID_5" localSheetId="25">#REF!</definedName>
    <definedName name="DF_GRID_5" localSheetId="28">#REF!</definedName>
    <definedName name="DF_GRID_5" localSheetId="30">#REF!</definedName>
    <definedName name="DF_GRID_5" localSheetId="44">#REF!</definedName>
    <definedName name="DF_GRID_5">#REF!</definedName>
    <definedName name="DF_GRID_6" localSheetId="76">#REF!</definedName>
    <definedName name="DF_GRID_6" localSheetId="22">#REF!</definedName>
    <definedName name="DF_GRID_6" localSheetId="24">#REF!</definedName>
    <definedName name="DF_GRID_6" localSheetId="25">#REF!</definedName>
    <definedName name="DF_GRID_6" localSheetId="28">#REF!</definedName>
    <definedName name="DF_GRID_6" localSheetId="30">#REF!</definedName>
    <definedName name="DF_GRID_6" localSheetId="44">#REF!</definedName>
    <definedName name="DF_GRID_6">#REF!</definedName>
    <definedName name="DF_GRID_7" localSheetId="76">Počet klientov-#REF!</definedName>
    <definedName name="DF_GRID_7" localSheetId="22">Počet klientov-#REF!</definedName>
    <definedName name="DF_GRID_7" localSheetId="24">Počet klientov-#REF!</definedName>
    <definedName name="DF_GRID_7" localSheetId="25">Počet klientov-#REF!</definedName>
    <definedName name="DF_GRID_7" localSheetId="28">Počet klientov-#REF!</definedName>
    <definedName name="DF_GRID_7" localSheetId="30">Počet klientov-#REF!</definedName>
    <definedName name="DF_GRID_7" localSheetId="44">Počet klientov-#REF!</definedName>
    <definedName name="DF_GRID_7">Počet klientov-#REF!</definedName>
    <definedName name="DGproj">#N/A</definedName>
    <definedName name="DLX1.USE" localSheetId="76">[54]Haver!$A$2:$N$8</definedName>
    <definedName name="DLX1.USE">[55]Haver!$A$2:$N$8</definedName>
    <definedName name="DME_Dirty" hidden="1">"False"</definedName>
    <definedName name="DME_LocalFile" hidden="1">"True"</definedName>
    <definedName name="DOC" localSheetId="76">#REF!</definedName>
    <definedName name="DOC" localSheetId="22">#REF!</definedName>
    <definedName name="DOC" localSheetId="24">#REF!</definedName>
    <definedName name="DOC" localSheetId="25">#REF!</definedName>
    <definedName name="DOC" localSheetId="28">#REF!</definedName>
    <definedName name="DOC" localSheetId="30">#REF!</definedName>
    <definedName name="DOC" localSheetId="44">#REF!</definedName>
    <definedName name="DOC">#REF!</definedName>
    <definedName name="dp" localSheetId="76">[55]DP!$A$1:$E$65536</definedName>
    <definedName name="dp">[56]DP!$A$1:$E$65536</definedName>
    <definedName name="Dproj">#N/A</definedName>
    <definedName name="DSD">#N/A</definedName>
    <definedName name="DSD_S">#N/A</definedName>
    <definedName name="DSDB">#N/A</definedName>
    <definedName name="DSDG">#N/A</definedName>
    <definedName name="dsfsdds" localSheetId="52" hidden="1">{"Riqfin97",#N/A,FALSE,"Tran";"Riqfinpro",#N/A,FALSE,"Tran"}</definedName>
    <definedName name="dsfsdds" localSheetId="55" hidden="1">{"Riqfin97",#N/A,FALSE,"Tran";"Riqfinpro",#N/A,FALSE,"Tran"}</definedName>
    <definedName name="dsfsdds" localSheetId="56" hidden="1">{"Riqfin97",#N/A,FALSE,"Tran";"Riqfinpro",#N/A,FALSE,"Tran"}</definedName>
    <definedName name="dsfsdds" localSheetId="57" hidden="1">{"Riqfin97",#N/A,FALSE,"Tran";"Riqfinpro",#N/A,FALSE,"Tran"}</definedName>
    <definedName name="dsfsdds" localSheetId="58" hidden="1">{"Riqfin97",#N/A,FALSE,"Tran";"Riqfinpro",#N/A,FALSE,"Tran"}</definedName>
    <definedName name="dsfsdds" localSheetId="59" hidden="1">{"Riqfin97",#N/A,FALSE,"Tran";"Riqfinpro",#N/A,FALSE,"Tran"}</definedName>
    <definedName name="dsfsdds" localSheetId="60" hidden="1">{"Riqfin97",#N/A,FALSE,"Tran";"Riqfinpro",#N/A,FALSE,"Tran"}</definedName>
    <definedName name="dsfsdds" localSheetId="61" hidden="1">{"Riqfin97",#N/A,FALSE,"Tran";"Riqfinpro",#N/A,FALSE,"Tran"}</definedName>
    <definedName name="dsfsdds" localSheetId="62" hidden="1">{"Riqfin97",#N/A,FALSE,"Tran";"Riqfinpro",#N/A,FALSE,"Tran"}</definedName>
    <definedName name="dsfsdds" localSheetId="63" hidden="1">{"Riqfin97",#N/A,FALSE,"Tran";"Riqfinpro",#N/A,FALSE,"Tran"}</definedName>
    <definedName name="dsfsdds" localSheetId="70" hidden="1">{"Riqfin97",#N/A,FALSE,"Tran";"Riqfinpro",#N/A,FALSE,"Tran"}</definedName>
    <definedName name="dsfsdds" localSheetId="74" hidden="1">{"Riqfin97",#N/A,FALSE,"Tran";"Riqfinpro",#N/A,FALSE,"Tran"}</definedName>
    <definedName name="dsfsdds" localSheetId="75" hidden="1">{"Riqfin97",#N/A,FALSE,"Tran";"Riqfinpro",#N/A,FALSE,"Tran"}</definedName>
    <definedName name="dsfsdds" localSheetId="76" hidden="1">{"Riqfin97",#N/A,FALSE,"Tran";"Riqfinpro",#N/A,FALSE,"Tran"}</definedName>
    <definedName name="dsfsdds" localSheetId="77" hidden="1">{"Riqfin97",#N/A,FALSE,"Tran";"Riqfinpro",#N/A,FALSE,"Tran"}</definedName>
    <definedName name="dsfsdds" localSheetId="78" hidden="1">{"Riqfin97",#N/A,FALSE,"Tran";"Riqfinpro",#N/A,FALSE,"Tran"}</definedName>
    <definedName name="dsfsdds" localSheetId="79" hidden="1">{"Riqfin97",#N/A,FALSE,"Tran";"Riqfinpro",#N/A,FALSE,"Tran"}</definedName>
    <definedName name="dsfsdds" localSheetId="80" hidden="1">{"Riqfin97",#N/A,FALSE,"Tran";"Riqfinpro",#N/A,FALSE,"Tran"}</definedName>
    <definedName name="dsfsdds" localSheetId="6" hidden="1">{"Riqfin97",#N/A,FALSE,"Tran";"Riqfinpro",#N/A,FALSE,"Tran"}</definedName>
    <definedName name="dsfsdds" localSheetId="7" hidden="1">{"Riqfin97",#N/A,FALSE,"Tran";"Riqfinpro",#N/A,FALSE,"Tran"}</definedName>
    <definedName name="dsfsdds" localSheetId="17" hidden="1">{"Riqfin97",#N/A,FALSE,"Tran";"Riqfinpro",#N/A,FALSE,"Tran"}</definedName>
    <definedName name="dsfsdds" localSheetId="18" hidden="1">{"Riqfin97",#N/A,FALSE,"Tran";"Riqfinpro",#N/A,FALSE,"Tran"}</definedName>
    <definedName name="dsfsdds" localSheetId="19" hidden="1">{"Riqfin97",#N/A,FALSE,"Tran";"Riqfinpro",#N/A,FALSE,"Tran"}</definedName>
    <definedName name="dsfsdds" localSheetId="22" hidden="1">{"Riqfin97",#N/A,FALSE,"Tran";"Riqfinpro",#N/A,FALSE,"Tran"}</definedName>
    <definedName name="dsfsdds" localSheetId="23" hidden="1">{"Riqfin97",#N/A,FALSE,"Tran";"Riqfinpro",#N/A,FALSE,"Tran"}</definedName>
    <definedName name="dsfsdds" localSheetId="24" hidden="1">{"Riqfin97",#N/A,FALSE,"Tran";"Riqfinpro",#N/A,FALSE,"Tran"}</definedName>
    <definedName name="dsfsdds" localSheetId="25" hidden="1">{"Riqfin97",#N/A,FALSE,"Tran";"Riqfinpro",#N/A,FALSE,"Tran"}</definedName>
    <definedName name="dsfsdds" localSheetId="36" hidden="1">{"Riqfin97",#N/A,FALSE,"Tran";"Riqfinpro",#N/A,FALSE,"Tran"}</definedName>
    <definedName name="dsfsdds" localSheetId="45" hidden="1">{"Riqfin97",#N/A,FALSE,"Tran";"Riqfinpro",#N/A,FALSE,"Tran"}</definedName>
    <definedName name="dsfsdds" hidden="1">{"Riqfin97",#N/A,FALSE,"Tran";"Riqfinpro",#N/A,FALSE,"Tran"}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12db" localSheetId="76">#REF!</definedName>
    <definedName name="e12db" localSheetId="22">#REF!</definedName>
    <definedName name="e12db" localSheetId="24">#REF!</definedName>
    <definedName name="e12db" localSheetId="25">#REF!</definedName>
    <definedName name="e12db" localSheetId="28">#REF!</definedName>
    <definedName name="e12db" localSheetId="30">#REF!</definedName>
    <definedName name="e12db" localSheetId="44">#REF!</definedName>
    <definedName name="e12db">#REF!</definedName>
    <definedName name="e9db" localSheetId="76">[56]e9!$A$1:$V$49</definedName>
    <definedName name="e9db">[57]e9!$A$1:$V$49</definedName>
    <definedName name="EDNA">#N/A</definedName>
    <definedName name="edr" localSheetId="55" hidden="1">{"'előző év december'!$A$2:$CP$214"}</definedName>
    <definedName name="edr" localSheetId="56" hidden="1">{"'előző év december'!$A$2:$CP$214"}</definedName>
    <definedName name="edr" localSheetId="57" hidden="1">{"'előző év december'!$A$2:$CP$214"}</definedName>
    <definedName name="edr" localSheetId="58" hidden="1">{"'előző év december'!$A$2:$CP$214"}</definedName>
    <definedName name="edr" localSheetId="59" hidden="1">{"'előző év december'!$A$2:$CP$214"}</definedName>
    <definedName name="edr" localSheetId="60" hidden="1">{"'előző év december'!$A$2:$CP$214"}</definedName>
    <definedName name="edr" localSheetId="61" hidden="1">{"'előző év december'!$A$2:$CP$214"}</definedName>
    <definedName name="edr" localSheetId="62" hidden="1">{"'előző év december'!$A$2:$CP$214"}</definedName>
    <definedName name="edr" localSheetId="63" hidden="1">{"'előző év december'!$A$2:$CP$214"}</definedName>
    <definedName name="edr" localSheetId="70" hidden="1">{"'előző év december'!$A$2:$CP$214"}</definedName>
    <definedName name="edr" localSheetId="74" hidden="1">{"'előző év december'!$A$2:$CP$214"}</definedName>
    <definedName name="edr" localSheetId="75" hidden="1">{"'előző év december'!$A$2:$CP$214"}</definedName>
    <definedName name="edr" localSheetId="76" hidden="1">{"'előző év december'!$A$2:$CP$214"}</definedName>
    <definedName name="edr" localSheetId="77" hidden="1">{"'előző év december'!$A$2:$CP$214"}</definedName>
    <definedName name="edr" localSheetId="78" hidden="1">{"'előző év december'!$A$2:$CP$214"}</definedName>
    <definedName name="edr" localSheetId="79" hidden="1">{"'előző év december'!$A$2:$CP$214"}</definedName>
    <definedName name="edr" localSheetId="80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17" hidden="1">{"'előző év december'!$A$2:$CP$214"}</definedName>
    <definedName name="edr" localSheetId="18" hidden="1">{"'előző év december'!$A$2:$CP$214"}</definedName>
    <definedName name="edr" localSheetId="19" hidden="1">{"'előző év december'!$A$2:$CP$214"}</definedName>
    <definedName name="edr" localSheetId="22" hidden="1">{"'előző év december'!$A$2:$CP$214"}</definedName>
    <definedName name="edr" localSheetId="23" hidden="1">{"'előző év december'!$A$2:$CP$214"}</definedName>
    <definedName name="edr" localSheetId="24" hidden="1">{"'előző év december'!$A$2:$CP$214"}</definedName>
    <definedName name="edr" localSheetId="25" hidden="1">{"'előző év december'!$A$2:$CP$214"}</definedName>
    <definedName name="edr" localSheetId="36" hidden="1">{"'előző év december'!$A$2:$CP$214"}</definedName>
    <definedName name="edr" localSheetId="45" hidden="1">{"'előző év december'!$A$2:$CP$214"}</definedName>
    <definedName name="edr" hidden="1">{"'előző év december'!$A$2:$CP$214"}</definedName>
    <definedName name="EDSSDESCRIPTOR" localSheetId="76">#REF!</definedName>
    <definedName name="EDSSDESCRIPTOR" localSheetId="22">#REF!</definedName>
    <definedName name="EDSSDESCRIPTOR" localSheetId="24">#REF!</definedName>
    <definedName name="EDSSDESCRIPTOR" localSheetId="25">#REF!</definedName>
    <definedName name="EDSSDESCRIPTOR" localSheetId="28">#REF!</definedName>
    <definedName name="EDSSDESCRIPTOR" localSheetId="30">#REF!</definedName>
    <definedName name="EDSSDESCRIPTOR" localSheetId="44">#REF!</definedName>
    <definedName name="EDSSDESCRIPTOR">#REF!</definedName>
    <definedName name="EDSSFILE" localSheetId="76">#REF!</definedName>
    <definedName name="EDSSFILE" localSheetId="22">#REF!</definedName>
    <definedName name="EDSSFILE" localSheetId="24">#REF!</definedName>
    <definedName name="EDSSFILE" localSheetId="25">#REF!</definedName>
    <definedName name="EDSSFILE" localSheetId="28">#REF!</definedName>
    <definedName name="EDSSFILE" localSheetId="30">#REF!</definedName>
    <definedName name="EDSSFILE" localSheetId="44">#REF!</definedName>
    <definedName name="EDSSFILE">#REF!</definedName>
    <definedName name="EDSSNAME" localSheetId="76">#REF!</definedName>
    <definedName name="EDSSNAME" localSheetId="22">#REF!</definedName>
    <definedName name="EDSSNAME" localSheetId="24">#REF!</definedName>
    <definedName name="EDSSNAME" localSheetId="25">#REF!</definedName>
    <definedName name="EDSSNAME" localSheetId="28">#REF!</definedName>
    <definedName name="EDSSNAME" localSheetId="30">#REF!</definedName>
    <definedName name="EDSSNAME" localSheetId="44">#REF!</definedName>
    <definedName name="EDSSNAME">#REF!</definedName>
    <definedName name="EDSSTIME" localSheetId="76">#REF!</definedName>
    <definedName name="EDSSTIME" localSheetId="22">#REF!</definedName>
    <definedName name="EDSSTIME" localSheetId="24">#REF!</definedName>
    <definedName name="EDSSTIME" localSheetId="25">#REF!</definedName>
    <definedName name="EDSSTIME" localSheetId="28">#REF!</definedName>
    <definedName name="EDSSTIME" localSheetId="30">#REF!</definedName>
    <definedName name="EDSSTIME" localSheetId="44">#REF!</definedName>
    <definedName name="EDSSTIME">#REF!</definedName>
    <definedName name="ee" localSheetId="52" hidden="1">{"Tab1",#N/A,FALSE,"P";"Tab2",#N/A,FALSE,"P"}</definedName>
    <definedName name="ee" localSheetId="55" hidden="1">{"Tab1",#N/A,FALSE,"P";"Tab2",#N/A,FALSE,"P"}</definedName>
    <definedName name="ee" localSheetId="56" hidden="1">{"Tab1",#N/A,FALSE,"P";"Tab2",#N/A,FALSE,"P"}</definedName>
    <definedName name="ee" localSheetId="57" hidden="1">{"Tab1",#N/A,FALSE,"P";"Tab2",#N/A,FALSE,"P"}</definedName>
    <definedName name="ee" localSheetId="58" hidden="1">{"Tab1",#N/A,FALSE,"P";"Tab2",#N/A,FALSE,"P"}</definedName>
    <definedName name="ee" localSheetId="59" hidden="1">{"Tab1",#N/A,FALSE,"P";"Tab2",#N/A,FALSE,"P"}</definedName>
    <definedName name="ee" localSheetId="60" hidden="1">{"Tab1",#N/A,FALSE,"P";"Tab2",#N/A,FALSE,"P"}</definedName>
    <definedName name="ee" localSheetId="61" hidden="1">{"Tab1",#N/A,FALSE,"P";"Tab2",#N/A,FALSE,"P"}</definedName>
    <definedName name="ee" localSheetId="62" hidden="1">{"Tab1",#N/A,FALSE,"P";"Tab2",#N/A,FALSE,"P"}</definedName>
    <definedName name="ee" localSheetId="63" hidden="1">{"Tab1",#N/A,FALSE,"P";"Tab2",#N/A,FALSE,"P"}</definedName>
    <definedName name="ee" localSheetId="70" hidden="1">{"Tab1",#N/A,FALSE,"P";"Tab2",#N/A,FALSE,"P"}</definedName>
    <definedName name="ee" localSheetId="74" hidden="1">{"Tab1",#N/A,FALSE,"P";"Tab2",#N/A,FALSE,"P"}</definedName>
    <definedName name="ee" localSheetId="75" hidden="1">{"Tab1",#N/A,FALSE,"P";"Tab2",#N/A,FALSE,"P"}</definedName>
    <definedName name="ee" localSheetId="76" hidden="1">{"Tab1",#N/A,FALSE,"P";"Tab2",#N/A,FALSE,"P"}</definedName>
    <definedName name="ee" localSheetId="77" hidden="1">{"Tab1",#N/A,FALSE,"P";"Tab2",#N/A,FALSE,"P"}</definedName>
    <definedName name="ee" localSheetId="78" hidden="1">{"Tab1",#N/A,FALSE,"P";"Tab2",#N/A,FALSE,"P"}</definedName>
    <definedName name="ee" localSheetId="79" hidden="1">{"Tab1",#N/A,FALSE,"P";"Tab2",#N/A,FALSE,"P"}</definedName>
    <definedName name="ee" localSheetId="80" hidden="1">{"Tab1",#N/A,FALSE,"P";"Tab2",#N/A,FALSE,"P"}</definedName>
    <definedName name="ee" localSheetId="6" hidden="1">{"Tab1",#N/A,FALSE,"P";"Tab2",#N/A,FALSE,"P"}</definedName>
    <definedName name="ee" localSheetId="7" hidden="1">{"Tab1",#N/A,FALSE,"P";"Tab2",#N/A,FALSE,"P"}</definedName>
    <definedName name="ee" localSheetId="17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22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25" hidden="1">{"Tab1",#N/A,FALSE,"P";"Tab2",#N/A,FALSE,"P"}</definedName>
    <definedName name="ee" localSheetId="36" hidden="1">{"Tab1",#N/A,FALSE,"P";"Tab2",#N/A,FALSE,"P"}</definedName>
    <definedName name="ee" localSheetId="45" hidden="1">{"Tab1",#N/A,FALSE,"P";"Tab2",#N/A,FALSE,"P"}</definedName>
    <definedName name="ee" hidden="1">{"Tab1",#N/A,FALSE,"P";"Tab2",#N/A,FALSE,"P"}</definedName>
    <definedName name="EECB" localSheetId="76">#REF!</definedName>
    <definedName name="EECB" localSheetId="22">#REF!</definedName>
    <definedName name="EECB" localSheetId="24">#REF!</definedName>
    <definedName name="EECB" localSheetId="25">#REF!</definedName>
    <definedName name="EECB" localSheetId="28">#REF!</definedName>
    <definedName name="EECB" localSheetId="30">#REF!</definedName>
    <definedName name="EECB" localSheetId="44">#REF!</definedName>
    <definedName name="EECB">#REF!</definedName>
    <definedName name="eedx" localSheetId="52" hidden="1">{"Tab1",#N/A,FALSE,"P";"Tab2",#N/A,FALSE,"P"}</definedName>
    <definedName name="eedx" localSheetId="55" hidden="1">{"Tab1",#N/A,FALSE,"P";"Tab2",#N/A,FALSE,"P"}</definedName>
    <definedName name="eedx" localSheetId="56" hidden="1">{"Tab1",#N/A,FALSE,"P";"Tab2",#N/A,FALSE,"P"}</definedName>
    <definedName name="eedx" localSheetId="57" hidden="1">{"Tab1",#N/A,FALSE,"P";"Tab2",#N/A,FALSE,"P"}</definedName>
    <definedName name="eedx" localSheetId="58" hidden="1">{"Tab1",#N/A,FALSE,"P";"Tab2",#N/A,FALSE,"P"}</definedName>
    <definedName name="eedx" localSheetId="59" hidden="1">{"Tab1",#N/A,FALSE,"P";"Tab2",#N/A,FALSE,"P"}</definedName>
    <definedName name="eedx" localSheetId="60" hidden="1">{"Tab1",#N/A,FALSE,"P";"Tab2",#N/A,FALSE,"P"}</definedName>
    <definedName name="eedx" localSheetId="61" hidden="1">{"Tab1",#N/A,FALSE,"P";"Tab2",#N/A,FALSE,"P"}</definedName>
    <definedName name="eedx" localSheetId="62" hidden="1">{"Tab1",#N/A,FALSE,"P";"Tab2",#N/A,FALSE,"P"}</definedName>
    <definedName name="eedx" localSheetId="63" hidden="1">{"Tab1",#N/A,FALSE,"P";"Tab2",#N/A,FALSE,"P"}</definedName>
    <definedName name="eedx" localSheetId="70" hidden="1">{"Tab1",#N/A,FALSE,"P";"Tab2",#N/A,FALSE,"P"}</definedName>
    <definedName name="eedx" localSheetId="74" hidden="1">{"Tab1",#N/A,FALSE,"P";"Tab2",#N/A,FALSE,"P"}</definedName>
    <definedName name="eedx" localSheetId="75" hidden="1">{"Tab1",#N/A,FALSE,"P";"Tab2",#N/A,FALSE,"P"}</definedName>
    <definedName name="eedx" localSheetId="76" hidden="1">{"Tab1",#N/A,FALSE,"P";"Tab2",#N/A,FALSE,"P"}</definedName>
    <definedName name="eedx" localSheetId="77" hidden="1">{"Tab1",#N/A,FALSE,"P";"Tab2",#N/A,FALSE,"P"}</definedName>
    <definedName name="eedx" localSheetId="78" hidden="1">{"Tab1",#N/A,FALSE,"P";"Tab2",#N/A,FALSE,"P"}</definedName>
    <definedName name="eedx" localSheetId="79" hidden="1">{"Tab1",#N/A,FALSE,"P";"Tab2",#N/A,FALSE,"P"}</definedName>
    <definedName name="eedx" localSheetId="80" hidden="1">{"Tab1",#N/A,FALSE,"P";"Tab2",#N/A,FALSE,"P"}</definedName>
    <definedName name="eedx" localSheetId="6" hidden="1">{"Tab1",#N/A,FALSE,"P";"Tab2",#N/A,FALSE,"P"}</definedName>
    <definedName name="eedx" localSheetId="7" hidden="1">{"Tab1",#N/A,FALSE,"P";"Tab2",#N/A,FALSE,"P"}</definedName>
    <definedName name="eedx" localSheetId="17" hidden="1">{"Tab1",#N/A,FALSE,"P";"Tab2",#N/A,FALSE,"P"}</definedName>
    <definedName name="eedx" localSheetId="18" hidden="1">{"Tab1",#N/A,FALSE,"P";"Tab2",#N/A,FALSE,"P"}</definedName>
    <definedName name="eedx" localSheetId="19" hidden="1">{"Tab1",#N/A,FALSE,"P";"Tab2",#N/A,FALSE,"P"}</definedName>
    <definedName name="eedx" localSheetId="22" hidden="1">{"Tab1",#N/A,FALSE,"P";"Tab2",#N/A,FALSE,"P"}</definedName>
    <definedName name="eedx" localSheetId="23" hidden="1">{"Tab1",#N/A,FALSE,"P";"Tab2",#N/A,FALSE,"P"}</definedName>
    <definedName name="eedx" localSheetId="24" hidden="1">{"Tab1",#N/A,FALSE,"P";"Tab2",#N/A,FALSE,"P"}</definedName>
    <definedName name="eedx" localSheetId="25" hidden="1">{"Tab1",#N/A,FALSE,"P";"Tab2",#N/A,FALSE,"P"}</definedName>
    <definedName name="eedx" localSheetId="36" hidden="1">{"Tab1",#N/A,FALSE,"P";"Tab2",#N/A,FALSE,"P"}</definedName>
    <definedName name="eedx" localSheetId="45" hidden="1">{"Tab1",#N/A,FALSE,"P";"Tab2",#N/A,FALSE,"P"}</definedName>
    <definedName name="eedx" hidden="1">{"Tab1",#N/A,FALSE,"P";"Tab2",#N/A,FALSE,"P"}</definedName>
    <definedName name="eee" localSheetId="52" hidden="1">{"Tab1",#N/A,FALSE,"P";"Tab2",#N/A,FALSE,"P"}</definedName>
    <definedName name="eee" localSheetId="55" hidden="1">{"Tab1",#N/A,FALSE,"P";"Tab2",#N/A,FALSE,"P"}</definedName>
    <definedName name="eee" localSheetId="56" hidden="1">{"Tab1",#N/A,FALSE,"P";"Tab2",#N/A,FALSE,"P"}</definedName>
    <definedName name="eee" localSheetId="57" hidden="1">{"Tab1",#N/A,FALSE,"P";"Tab2",#N/A,FALSE,"P"}</definedName>
    <definedName name="eee" localSheetId="58" hidden="1">{"Tab1",#N/A,FALSE,"P";"Tab2",#N/A,FALSE,"P"}</definedName>
    <definedName name="eee" localSheetId="59" hidden="1">{"Tab1",#N/A,FALSE,"P";"Tab2",#N/A,FALSE,"P"}</definedName>
    <definedName name="eee" localSheetId="60" hidden="1">{"Tab1",#N/A,FALSE,"P";"Tab2",#N/A,FALSE,"P"}</definedName>
    <definedName name="eee" localSheetId="61" hidden="1">{"Tab1",#N/A,FALSE,"P";"Tab2",#N/A,FALSE,"P"}</definedName>
    <definedName name="eee" localSheetId="62" hidden="1">{"Tab1",#N/A,FALSE,"P";"Tab2",#N/A,FALSE,"P"}</definedName>
    <definedName name="eee" localSheetId="63" hidden="1">{"Tab1",#N/A,FALSE,"P";"Tab2",#N/A,FALSE,"P"}</definedName>
    <definedName name="eee" localSheetId="70" hidden="1">{"Tab1",#N/A,FALSE,"P";"Tab2",#N/A,FALSE,"P"}</definedName>
    <definedName name="eee" localSheetId="74" hidden="1">{"Tab1",#N/A,FALSE,"P";"Tab2",#N/A,FALSE,"P"}</definedName>
    <definedName name="eee" localSheetId="75" hidden="1">{"Tab1",#N/A,FALSE,"P";"Tab2",#N/A,FALSE,"P"}</definedName>
    <definedName name="eee" localSheetId="76" hidden="1">{"Tab1",#N/A,FALSE,"P";"Tab2",#N/A,FALSE,"P"}</definedName>
    <definedName name="eee" localSheetId="77" hidden="1">{"Tab1",#N/A,FALSE,"P";"Tab2",#N/A,FALSE,"P"}</definedName>
    <definedName name="eee" localSheetId="78" hidden="1">{"Tab1",#N/A,FALSE,"P";"Tab2",#N/A,FALSE,"P"}</definedName>
    <definedName name="eee" localSheetId="79" hidden="1">{"Tab1",#N/A,FALSE,"P";"Tab2",#N/A,FALSE,"P"}</definedName>
    <definedName name="eee" localSheetId="80" hidden="1">{"Tab1",#N/A,FALSE,"P";"Tab2",#N/A,FALSE,"P"}</definedName>
    <definedName name="eee" localSheetId="6" hidden="1">{"Tab1",#N/A,FALSE,"P";"Tab2",#N/A,FALSE,"P"}</definedName>
    <definedName name="eee" localSheetId="7" hidden="1">{"Tab1",#N/A,FALSE,"P";"Tab2",#N/A,FALSE,"P"}</definedName>
    <definedName name="eee" localSheetId="17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22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25" hidden="1">{"Tab1",#N/A,FALSE,"P";"Tab2",#N/A,FALSE,"P"}</definedName>
    <definedName name="eee" localSheetId="36" hidden="1">{"Tab1",#N/A,FALSE,"P";"Tab2",#N/A,FALSE,"P"}</definedName>
    <definedName name="eee" localSheetId="45" hidden="1">{"Tab1",#N/A,FALSE,"P";"Tab2",#N/A,FALSE,"P"}</definedName>
    <definedName name="eee" hidden="1">{"Tab1",#N/A,FALSE,"P";"Tab2",#N/A,FALSE,"P"}</definedName>
    <definedName name="EISCODE" localSheetId="76">#REF!</definedName>
    <definedName name="EISCODE" localSheetId="22">#REF!</definedName>
    <definedName name="EISCODE" localSheetId="24">#REF!</definedName>
    <definedName name="EISCODE" localSheetId="25">#REF!</definedName>
    <definedName name="EISCODE" localSheetId="28">#REF!</definedName>
    <definedName name="EISCODE" localSheetId="30">#REF!</definedName>
    <definedName name="EISCODE" localSheetId="44">#REF!</definedName>
    <definedName name="EISCODE">#REF!</definedName>
    <definedName name="elect" localSheetId="76">#REF!</definedName>
    <definedName name="elect" localSheetId="22">#REF!</definedName>
    <definedName name="elect" localSheetId="24">#REF!</definedName>
    <definedName name="elect" localSheetId="25">#REF!</definedName>
    <definedName name="elect" localSheetId="28">#REF!</definedName>
    <definedName name="elect" localSheetId="30">#REF!</definedName>
    <definedName name="elect" localSheetId="44">#REF!</definedName>
    <definedName name="elect">#REF!</definedName>
    <definedName name="Emerging_HTML_AREA" localSheetId="76">#REF!</definedName>
    <definedName name="Emerging_HTML_AREA" localSheetId="22">#REF!</definedName>
    <definedName name="Emerging_HTML_AREA" localSheetId="24">#REF!</definedName>
    <definedName name="Emerging_HTML_AREA" localSheetId="25">#REF!</definedName>
    <definedName name="Emerging_HTML_AREA" localSheetId="28">#REF!</definedName>
    <definedName name="Emerging_HTML_AREA" localSheetId="30">#REF!</definedName>
    <definedName name="Emerging_HTML_AREA" localSheetId="44">#REF!</definedName>
    <definedName name="Emerging_HTML_AREA">#REF!</definedName>
    <definedName name="EMETEL" localSheetId="76">#REF!</definedName>
    <definedName name="EMETEL" localSheetId="22">#REF!</definedName>
    <definedName name="EMETEL" localSheetId="24">#REF!</definedName>
    <definedName name="EMETEL" localSheetId="25">#REF!</definedName>
    <definedName name="EMETEL" localSheetId="28">#REF!</definedName>
    <definedName name="EMETEL" localSheetId="30">#REF!</definedName>
    <definedName name="EMETEL" localSheetId="44">#REF!</definedName>
    <definedName name="EMETEL">#REF!</definedName>
    <definedName name="ENDA">#N/A</definedName>
    <definedName name="equal_TLC" localSheetId="76">#REF!</definedName>
    <definedName name="equal_TLC" localSheetId="22">#REF!</definedName>
    <definedName name="equal_TLC" localSheetId="24">#REF!</definedName>
    <definedName name="equal_TLC" localSheetId="25">#REF!</definedName>
    <definedName name="equal_TLC" localSheetId="28">#REF!</definedName>
    <definedName name="equal_TLC" localSheetId="30">#REF!</definedName>
    <definedName name="equal_TLC" localSheetId="44">#REF!</definedName>
    <definedName name="equal_TLC">#REF!</definedName>
    <definedName name="ert" localSheetId="55" hidden="1">{"'előző év december'!$A$2:$CP$214"}</definedName>
    <definedName name="ert" localSheetId="56" hidden="1">{"'előző év december'!$A$2:$CP$214"}</definedName>
    <definedName name="ert" localSheetId="57" hidden="1">{"'előző év december'!$A$2:$CP$214"}</definedName>
    <definedName name="ert" localSheetId="58" hidden="1">{"'előző év december'!$A$2:$CP$214"}</definedName>
    <definedName name="ert" localSheetId="59" hidden="1">{"'előző év december'!$A$2:$CP$214"}</definedName>
    <definedName name="ert" localSheetId="60" hidden="1">{"'előző év december'!$A$2:$CP$214"}</definedName>
    <definedName name="ert" localSheetId="61" hidden="1">{"'előző év december'!$A$2:$CP$214"}</definedName>
    <definedName name="ert" localSheetId="62" hidden="1">{"'előző év december'!$A$2:$CP$214"}</definedName>
    <definedName name="ert" localSheetId="63" hidden="1">{"'előző év december'!$A$2:$CP$214"}</definedName>
    <definedName name="ert" localSheetId="70" hidden="1">{"'előző év december'!$A$2:$CP$214"}</definedName>
    <definedName name="ert" localSheetId="74" hidden="1">{"'előző év december'!$A$2:$CP$214"}</definedName>
    <definedName name="ert" localSheetId="75" hidden="1">{"'előző év december'!$A$2:$CP$214"}</definedName>
    <definedName name="ert" localSheetId="76" hidden="1">{"'előző év december'!$A$2:$CP$214"}</definedName>
    <definedName name="ert" localSheetId="77" hidden="1">{"'előző év december'!$A$2:$CP$214"}</definedName>
    <definedName name="ert" localSheetId="78" hidden="1">{"'előző év december'!$A$2:$CP$214"}</definedName>
    <definedName name="ert" localSheetId="79" hidden="1">{"'előző év december'!$A$2:$CP$214"}</definedName>
    <definedName name="ert" localSheetId="80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17" hidden="1">{"'előző év december'!$A$2:$CP$214"}</definedName>
    <definedName name="ert" localSheetId="18" hidden="1">{"'előző év december'!$A$2:$CP$214"}</definedName>
    <definedName name="ert" localSheetId="19" hidden="1">{"'előző év december'!$A$2:$CP$214"}</definedName>
    <definedName name="ert" localSheetId="22" hidden="1">{"'előző év december'!$A$2:$CP$214"}</definedName>
    <definedName name="ert" localSheetId="23" hidden="1">{"'előző év december'!$A$2:$CP$214"}</definedName>
    <definedName name="ert" localSheetId="24" hidden="1">{"'előző év december'!$A$2:$CP$214"}</definedName>
    <definedName name="ert" localSheetId="25" hidden="1">{"'előző év december'!$A$2:$CP$214"}</definedName>
    <definedName name="ert" localSheetId="36" hidden="1">{"'előző év december'!$A$2:$CP$214"}</definedName>
    <definedName name="ert" localSheetId="45" hidden="1">{"'előző év december'!$A$2:$CP$214"}</definedName>
    <definedName name="ert" hidden="1">{"'előző év december'!$A$2:$CP$214"}</definedName>
    <definedName name="ertertwertwert" localSheetId="55" hidden="1">{"'előző év december'!$A$2:$CP$214"}</definedName>
    <definedName name="ertertwertwert" localSheetId="56" hidden="1">{"'előző év december'!$A$2:$CP$214"}</definedName>
    <definedName name="ertertwertwert" localSheetId="57" hidden="1">{"'előző év december'!$A$2:$CP$214"}</definedName>
    <definedName name="ertertwertwert" localSheetId="58" hidden="1">{"'előző év december'!$A$2:$CP$214"}</definedName>
    <definedName name="ertertwertwert" localSheetId="59" hidden="1">{"'előző év december'!$A$2:$CP$214"}</definedName>
    <definedName name="ertertwertwert" localSheetId="60" hidden="1">{"'előző év december'!$A$2:$CP$214"}</definedName>
    <definedName name="ertertwertwert" localSheetId="61" hidden="1">{"'előző év december'!$A$2:$CP$214"}</definedName>
    <definedName name="ertertwertwert" localSheetId="62" hidden="1">{"'előző év december'!$A$2:$CP$214"}</definedName>
    <definedName name="ertertwertwert" localSheetId="63" hidden="1">{"'előző év december'!$A$2:$CP$214"}</definedName>
    <definedName name="ertertwertwert" localSheetId="70" hidden="1">{"'előző év december'!$A$2:$CP$214"}</definedName>
    <definedName name="ertertwertwert" localSheetId="74" hidden="1">{"'előző év december'!$A$2:$CP$214"}</definedName>
    <definedName name="ertertwertwert" localSheetId="75" hidden="1">{"'előző év december'!$A$2:$CP$214"}</definedName>
    <definedName name="ertertwertwert" localSheetId="76" hidden="1">{"'előző év december'!$A$2:$CP$214"}</definedName>
    <definedName name="ertertwertwert" localSheetId="77" hidden="1">{"'előző év december'!$A$2:$CP$214"}</definedName>
    <definedName name="ertertwertwert" localSheetId="78" hidden="1">{"'előző év december'!$A$2:$CP$214"}</definedName>
    <definedName name="ertertwertwert" localSheetId="79" hidden="1">{"'előző év december'!$A$2:$CP$214"}</definedName>
    <definedName name="ertertwertwert" localSheetId="80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17" hidden="1">{"'előző év december'!$A$2:$CP$214"}</definedName>
    <definedName name="ertertwertwert" localSheetId="18" hidden="1">{"'előző év december'!$A$2:$CP$214"}</definedName>
    <definedName name="ertertwertwert" localSheetId="19" hidden="1">{"'előző év december'!$A$2:$CP$214"}</definedName>
    <definedName name="ertertwertwert" localSheetId="22" hidden="1">{"'előző év december'!$A$2:$CP$214"}</definedName>
    <definedName name="ertertwertwert" localSheetId="23" hidden="1">{"'előző év december'!$A$2:$CP$214"}</definedName>
    <definedName name="ertertwertwert" localSheetId="24" hidden="1">{"'előző év december'!$A$2:$CP$214"}</definedName>
    <definedName name="ertertwertwert" localSheetId="25" hidden="1">{"'előző év december'!$A$2:$CP$214"}</definedName>
    <definedName name="ertertwertwert" localSheetId="36" hidden="1">{"'előző év december'!$A$2:$CP$214"}</definedName>
    <definedName name="ertertwertwert" localSheetId="45" hidden="1">{"'előző év december'!$A$2:$CP$214"}</definedName>
    <definedName name="ertertwertwert" hidden="1">{"'előző év december'!$A$2:$CP$214"}</definedName>
    <definedName name="ewqr" localSheetId="57" hidden="1">[31]Data!#REF!</definedName>
    <definedName name="ewqr" localSheetId="58" hidden="1">[31]Data!#REF!</definedName>
    <definedName name="ewqr" localSheetId="62" hidden="1">[31]Data!#REF!</definedName>
    <definedName name="ewqr" localSheetId="77" hidden="1">[31]Data!#REF!</definedName>
    <definedName name="ewqr" localSheetId="78" hidden="1">[31]Data!#REF!</definedName>
    <definedName name="ewqr" localSheetId="79" hidden="1">[31]Data!#REF!</definedName>
    <definedName name="ewqr" localSheetId="80" hidden="1">[31]Data!#REF!</definedName>
    <definedName name="ewqr" localSheetId="81" hidden="1">[31]Data!#REF!</definedName>
    <definedName name="ewqr" localSheetId="24" hidden="1">[31]Data!#REF!</definedName>
    <definedName name="ewqr" localSheetId="25" hidden="1">[31]Data!#REF!</definedName>
    <definedName name="ewqr" localSheetId="28" hidden="1">[31]Data!#REF!</definedName>
    <definedName name="ewqr" localSheetId="30" hidden="1">[31]Data!#REF!</definedName>
    <definedName name="ewqr" localSheetId="44" hidden="1">[31]Data!#REF!</definedName>
    <definedName name="ewqr" hidden="1">[31]Data!#REF!</definedName>
    <definedName name="ExitWRS" localSheetId="76">[57]Main!$AB$25</definedName>
    <definedName name="ExitWRS">[58]Main!$AB$25</definedName>
    <definedName name="f" localSheetId="55" hidden="1">{"'előző év december'!$A$2:$CP$214"}</definedName>
    <definedName name="f" localSheetId="56" hidden="1">{"'előző év december'!$A$2:$CP$214"}</definedName>
    <definedName name="f" localSheetId="57" hidden="1">{"'előző év december'!$A$2:$CP$214"}</definedName>
    <definedName name="f" localSheetId="58" hidden="1">{"'előző év december'!$A$2:$CP$214"}</definedName>
    <definedName name="f" localSheetId="59" hidden="1">{"'előző év december'!$A$2:$CP$214"}</definedName>
    <definedName name="f" localSheetId="60" hidden="1">{"'előző év december'!$A$2:$CP$214"}</definedName>
    <definedName name="f" localSheetId="61" hidden="1">{"'előző év december'!$A$2:$CP$214"}</definedName>
    <definedName name="f" localSheetId="62" hidden="1">{"'előző év december'!$A$2:$CP$214"}</definedName>
    <definedName name="f" localSheetId="63" hidden="1">{"'előző év december'!$A$2:$CP$214"}</definedName>
    <definedName name="f" localSheetId="70" hidden="1">{"'előző év december'!$A$2:$CP$214"}</definedName>
    <definedName name="f" localSheetId="74" hidden="1">{"'előző év december'!$A$2:$CP$214"}</definedName>
    <definedName name="f" localSheetId="75" hidden="1">{"'előző év december'!$A$2:$CP$214"}</definedName>
    <definedName name="f" localSheetId="76" hidden="1">{"'előző év december'!$A$2:$CP$214"}</definedName>
    <definedName name="f" localSheetId="77" hidden="1">{"'előző év december'!$A$2:$CP$214"}</definedName>
    <definedName name="f" localSheetId="78" hidden="1">{"'előző év december'!$A$2:$CP$214"}</definedName>
    <definedName name="f" localSheetId="79" hidden="1">{"'előző év december'!$A$2:$CP$214"}</definedName>
    <definedName name="f" localSheetId="80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17" hidden="1">{"'előző év december'!$A$2:$CP$214"}</definedName>
    <definedName name="f" localSheetId="18" hidden="1">{"'előző év december'!$A$2:$CP$214"}</definedName>
    <definedName name="f" localSheetId="19" hidden="1">{"'előző év december'!$A$2:$CP$214"}</definedName>
    <definedName name="f" localSheetId="22" hidden="1">{"'előző év december'!$A$2:$CP$214"}</definedName>
    <definedName name="f" localSheetId="23" hidden="1">{"'előző év december'!$A$2:$CP$214"}</definedName>
    <definedName name="f" localSheetId="24" hidden="1">{"'előző év december'!$A$2:$CP$214"}</definedName>
    <definedName name="f" localSheetId="25" hidden="1">{"'előző év december'!$A$2:$CP$214"}</definedName>
    <definedName name="f" localSheetId="36" hidden="1">{"'előző év december'!$A$2:$CP$214"}</definedName>
    <definedName name="f" localSheetId="45" hidden="1">{"'előző év december'!$A$2:$CP$214"}</definedName>
    <definedName name="f" hidden="1">{"'előző év december'!$A$2:$CP$214"}</definedName>
    <definedName name="ff" localSheetId="52" hidden="1">{"Tab1",#N/A,FALSE,"P";"Tab2",#N/A,FALSE,"P"}</definedName>
    <definedName name="ff" localSheetId="55" hidden="1">{"Tab1",#N/A,FALSE,"P";"Tab2",#N/A,FALSE,"P"}</definedName>
    <definedName name="ff" localSheetId="56" hidden="1">{"Tab1",#N/A,FALSE,"P";"Tab2",#N/A,FALSE,"P"}</definedName>
    <definedName name="ff" localSheetId="57" hidden="1">{"Tab1",#N/A,FALSE,"P";"Tab2",#N/A,FALSE,"P"}</definedName>
    <definedName name="ff" localSheetId="58" hidden="1">{"Tab1",#N/A,FALSE,"P";"Tab2",#N/A,FALSE,"P"}</definedName>
    <definedName name="ff" localSheetId="59" hidden="1">{"Tab1",#N/A,FALSE,"P";"Tab2",#N/A,FALSE,"P"}</definedName>
    <definedName name="ff" localSheetId="60" hidden="1">{"Tab1",#N/A,FALSE,"P";"Tab2",#N/A,FALSE,"P"}</definedName>
    <definedName name="ff" localSheetId="61" hidden="1">{"Tab1",#N/A,FALSE,"P";"Tab2",#N/A,FALSE,"P"}</definedName>
    <definedName name="ff" localSheetId="62" hidden="1">{"Tab1",#N/A,FALSE,"P";"Tab2",#N/A,FALSE,"P"}</definedName>
    <definedName name="ff" localSheetId="63" hidden="1">{"Tab1",#N/A,FALSE,"P";"Tab2",#N/A,FALSE,"P"}</definedName>
    <definedName name="ff" localSheetId="70" hidden="1">{"Tab1",#N/A,FALSE,"P";"Tab2",#N/A,FALSE,"P"}</definedName>
    <definedName name="ff" localSheetId="74" hidden="1">{"Tab1",#N/A,FALSE,"P";"Tab2",#N/A,FALSE,"P"}</definedName>
    <definedName name="ff" localSheetId="75" hidden="1">{"Tab1",#N/A,FALSE,"P";"Tab2",#N/A,FALSE,"P"}</definedName>
    <definedName name="ff" localSheetId="76" hidden="1">{"Tab1",#N/A,FALSE,"P";"Tab2",#N/A,FALSE,"P"}</definedName>
    <definedName name="ff" localSheetId="77" hidden="1">{"Tab1",#N/A,FALSE,"P";"Tab2",#N/A,FALSE,"P"}</definedName>
    <definedName name="ff" localSheetId="78" hidden="1">{"Tab1",#N/A,FALSE,"P";"Tab2",#N/A,FALSE,"P"}</definedName>
    <definedName name="ff" localSheetId="79" hidden="1">{"Tab1",#N/A,FALSE,"P";"Tab2",#N/A,FALSE,"P"}</definedName>
    <definedName name="ff" localSheetId="80" hidden="1">{"Tab1",#N/A,FALSE,"P";"Tab2",#N/A,FALSE,"P"}</definedName>
    <definedName name="ff" localSheetId="6" hidden="1">{"Tab1",#N/A,FALSE,"P";"Tab2",#N/A,FALSE,"P"}</definedName>
    <definedName name="ff" localSheetId="7" hidden="1">{"Tab1",#N/A,FALSE,"P";"Tab2",#N/A,FALSE,"P"}</definedName>
    <definedName name="ff" localSheetId="17" hidden="1">{"Tab1",#N/A,FALSE,"P";"Tab2",#N/A,FALSE,"P"}</definedName>
    <definedName name="ff" localSheetId="18" hidden="1">{"Tab1",#N/A,FALSE,"P";"Tab2",#N/A,FALSE,"P"}</definedName>
    <definedName name="ff" localSheetId="19" hidden="1">{"'előző év december'!$A$2:$CP$214"}</definedName>
    <definedName name="ff" localSheetId="22" hidden="1">{"Tab1",#N/A,FALSE,"P";"Tab2",#N/A,FALSE,"P"}</definedName>
    <definedName name="ff" localSheetId="23" hidden="1">{"Tab1",#N/A,FALSE,"P";"Tab2",#N/A,FALSE,"P"}</definedName>
    <definedName name="ff" localSheetId="24" hidden="1">{"Tab1",#N/A,FALSE,"P";"Tab2",#N/A,FALSE,"P"}</definedName>
    <definedName name="ff" localSheetId="25" hidden="1">{"Tab1",#N/A,FALSE,"P";"Tab2",#N/A,FALSE,"P"}</definedName>
    <definedName name="ff" localSheetId="36" hidden="1">{"Tab1",#N/A,FALSE,"P";"Tab2",#N/A,FALSE,"P"}</definedName>
    <definedName name="ff" localSheetId="45" hidden="1">{"Tab1",#N/A,FALSE,"P";"Tab2",#N/A,FALSE,"P"}</definedName>
    <definedName name="ff" hidden="1">{"Tab1",#N/A,FALSE,"P";"Tab2",#N/A,FALSE,"P"}</definedName>
    <definedName name="fff" localSheetId="52" hidden="1">{"Tab1",#N/A,FALSE,"P";"Tab2",#N/A,FALSE,"P"}</definedName>
    <definedName name="fff" localSheetId="55" hidden="1">{"Tab1",#N/A,FALSE,"P";"Tab2",#N/A,FALSE,"P"}</definedName>
    <definedName name="fff" localSheetId="56" hidden="1">{"Tab1",#N/A,FALSE,"P";"Tab2",#N/A,FALSE,"P"}</definedName>
    <definedName name="fff" localSheetId="57" hidden="1">{"Tab1",#N/A,FALSE,"P";"Tab2",#N/A,FALSE,"P"}</definedName>
    <definedName name="fff" localSheetId="58" hidden="1">{"Tab1",#N/A,FALSE,"P";"Tab2",#N/A,FALSE,"P"}</definedName>
    <definedName name="fff" localSheetId="59" hidden="1">{"Tab1",#N/A,FALSE,"P";"Tab2",#N/A,FALSE,"P"}</definedName>
    <definedName name="fff" localSheetId="60" hidden="1">{"Tab1",#N/A,FALSE,"P";"Tab2",#N/A,FALSE,"P"}</definedName>
    <definedName name="fff" localSheetId="61" hidden="1">{"Tab1",#N/A,FALSE,"P";"Tab2",#N/A,FALSE,"P"}</definedName>
    <definedName name="fff" localSheetId="62" hidden="1">{"Tab1",#N/A,FALSE,"P";"Tab2",#N/A,FALSE,"P"}</definedName>
    <definedName name="fff" localSheetId="63" hidden="1">{"Tab1",#N/A,FALSE,"P";"Tab2",#N/A,FALSE,"P"}</definedName>
    <definedName name="fff" localSheetId="70" hidden="1">{"Tab1",#N/A,FALSE,"P";"Tab2",#N/A,FALSE,"P"}</definedName>
    <definedName name="fff" localSheetId="74" hidden="1">{"Tab1",#N/A,FALSE,"P";"Tab2",#N/A,FALSE,"P"}</definedName>
    <definedName name="fff" localSheetId="75" hidden="1">{"Tab1",#N/A,FALSE,"P";"Tab2",#N/A,FALSE,"P"}</definedName>
    <definedName name="fff" localSheetId="76" hidden="1">{"Tab1",#N/A,FALSE,"P";"Tab2",#N/A,FALSE,"P"}</definedName>
    <definedName name="fff" localSheetId="77" hidden="1">{"Tab1",#N/A,FALSE,"P";"Tab2",#N/A,FALSE,"P"}</definedName>
    <definedName name="fff" localSheetId="78" hidden="1">{"Tab1",#N/A,FALSE,"P";"Tab2",#N/A,FALSE,"P"}</definedName>
    <definedName name="fff" localSheetId="79" hidden="1">{"Tab1",#N/A,FALSE,"P";"Tab2",#N/A,FALSE,"P"}</definedName>
    <definedName name="fff" localSheetId="80" hidden="1">{"Tab1",#N/A,FALSE,"P";"Tab2",#N/A,FALSE,"P"}</definedName>
    <definedName name="fff" localSheetId="6" hidden="1">{"Tab1",#N/A,FALSE,"P";"Tab2",#N/A,FALSE,"P"}</definedName>
    <definedName name="fff" localSheetId="7" hidden="1">{"Tab1",#N/A,FALSE,"P";"Tab2",#N/A,FALSE,"P"}</definedName>
    <definedName name="fff" localSheetId="17" hidden="1">{"Tab1",#N/A,FALSE,"P";"Tab2",#N/A,FALSE,"P"}</definedName>
    <definedName name="fff" localSheetId="18" hidden="1">{"Tab1",#N/A,FALSE,"P";"Tab2",#N/A,FALSE,"P"}</definedName>
    <definedName name="fff" localSheetId="19" hidden="1">{"Tab1",#N/A,FALSE,"P";"Tab2",#N/A,FALSE,"P"}</definedName>
    <definedName name="fff" localSheetId="22" hidden="1">{"Tab1",#N/A,FALSE,"P";"Tab2",#N/A,FALSE,"P"}</definedName>
    <definedName name="fff" localSheetId="23" hidden="1">{"Tab1",#N/A,FALSE,"P";"Tab2",#N/A,FALSE,"P"}</definedName>
    <definedName name="fff" localSheetId="24" hidden="1">{"Tab1",#N/A,FALSE,"P";"Tab2",#N/A,FALSE,"P"}</definedName>
    <definedName name="fff" localSheetId="25" hidden="1">{"Tab1",#N/A,FALSE,"P";"Tab2",#N/A,FALSE,"P"}</definedName>
    <definedName name="fff" localSheetId="36" hidden="1">{"Tab1",#N/A,FALSE,"P";"Tab2",#N/A,FALSE,"P"}</definedName>
    <definedName name="fff" localSheetId="45" hidden="1">{"Tab1",#N/A,FALSE,"P";"Tab2",#N/A,FALSE,"P"}</definedName>
    <definedName name="fff" hidden="1">{"Tab1",#N/A,FALSE,"P";"Tab2",#N/A,FALSE,"P"}</definedName>
    <definedName name="ffg" localSheetId="55" hidden="1">{"'előző év december'!$A$2:$CP$214"}</definedName>
    <definedName name="ffg" localSheetId="56" hidden="1">{"'előző év december'!$A$2:$CP$214"}</definedName>
    <definedName name="ffg" localSheetId="57" hidden="1">{"'előző év december'!$A$2:$CP$214"}</definedName>
    <definedName name="ffg" localSheetId="58" hidden="1">{"'előző év december'!$A$2:$CP$214"}</definedName>
    <definedName name="ffg" localSheetId="59" hidden="1">{"'előző év december'!$A$2:$CP$214"}</definedName>
    <definedName name="ffg" localSheetId="60" hidden="1">{"'előző év december'!$A$2:$CP$214"}</definedName>
    <definedName name="ffg" localSheetId="61" hidden="1">{"'előző év december'!$A$2:$CP$214"}</definedName>
    <definedName name="ffg" localSheetId="62" hidden="1">{"'előző év december'!$A$2:$CP$214"}</definedName>
    <definedName name="ffg" localSheetId="63" hidden="1">{"'előző év december'!$A$2:$CP$214"}</definedName>
    <definedName name="ffg" localSheetId="70" hidden="1">{"'előző év december'!$A$2:$CP$214"}</definedName>
    <definedName name="ffg" localSheetId="74" hidden="1">{"'előző év december'!$A$2:$CP$214"}</definedName>
    <definedName name="ffg" localSheetId="75" hidden="1">{"'előző év december'!$A$2:$CP$214"}</definedName>
    <definedName name="ffg" localSheetId="76" hidden="1">{"'előző év december'!$A$2:$CP$214"}</definedName>
    <definedName name="ffg" localSheetId="77" hidden="1">{"'előző év december'!$A$2:$CP$214"}</definedName>
    <definedName name="ffg" localSheetId="78" hidden="1">{"'előző év december'!$A$2:$CP$214"}</definedName>
    <definedName name="ffg" localSheetId="79" hidden="1">{"'előző év december'!$A$2:$CP$214"}</definedName>
    <definedName name="ffg" localSheetId="80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17" hidden="1">{"'előző év december'!$A$2:$CP$214"}</definedName>
    <definedName name="ffg" localSheetId="18" hidden="1">{"'előző év december'!$A$2:$CP$214"}</definedName>
    <definedName name="ffg" localSheetId="19" hidden="1">{"'előző év december'!$A$2:$CP$214"}</definedName>
    <definedName name="ffg" localSheetId="22" hidden="1">{"'előző év december'!$A$2:$CP$214"}</definedName>
    <definedName name="ffg" localSheetId="23" hidden="1">{"'előző év december'!$A$2:$CP$214"}</definedName>
    <definedName name="ffg" localSheetId="24" hidden="1">{"'előző év december'!$A$2:$CP$214"}</definedName>
    <definedName name="ffg" localSheetId="25" hidden="1">{"'előző év december'!$A$2:$CP$214"}</definedName>
    <definedName name="ffg" localSheetId="36" hidden="1">{"'előző év december'!$A$2:$CP$214"}</definedName>
    <definedName name="ffg" localSheetId="45" hidden="1">{"'előző év december'!$A$2:$CP$214"}</definedName>
    <definedName name="ffg" hidden="1">{"'előző év december'!$A$2:$CP$214"}</definedName>
    <definedName name="fg" localSheetId="55" hidden="1">{"'előző év december'!$A$2:$CP$214"}</definedName>
    <definedName name="fg" localSheetId="56" hidden="1">{"'előző év december'!$A$2:$CP$214"}</definedName>
    <definedName name="fg" localSheetId="57" hidden="1">{"'előző év december'!$A$2:$CP$214"}</definedName>
    <definedName name="fg" localSheetId="58" hidden="1">{"'előző év december'!$A$2:$CP$214"}</definedName>
    <definedName name="fg" localSheetId="59" hidden="1">{"'előző év december'!$A$2:$CP$214"}</definedName>
    <definedName name="fg" localSheetId="60" hidden="1">{"'előző év december'!$A$2:$CP$214"}</definedName>
    <definedName name="fg" localSheetId="61" hidden="1">{"'előző év december'!$A$2:$CP$214"}</definedName>
    <definedName name="fg" localSheetId="62" hidden="1">{"'előző év december'!$A$2:$CP$214"}</definedName>
    <definedName name="fg" localSheetId="63" hidden="1">{"'előző év december'!$A$2:$CP$214"}</definedName>
    <definedName name="fg" localSheetId="70" hidden="1">{"'előző év december'!$A$2:$CP$214"}</definedName>
    <definedName name="fg" localSheetId="74" hidden="1">{"'előző év december'!$A$2:$CP$214"}</definedName>
    <definedName name="fg" localSheetId="75" hidden="1">{"'előző év december'!$A$2:$CP$214"}</definedName>
    <definedName name="fg" localSheetId="76" hidden="1">{"'előző év december'!$A$2:$CP$214"}</definedName>
    <definedName name="fg" localSheetId="77" hidden="1">{"'előző év december'!$A$2:$CP$214"}</definedName>
    <definedName name="fg" localSheetId="78" hidden="1">{"'előző év december'!$A$2:$CP$214"}</definedName>
    <definedName name="fg" localSheetId="79" hidden="1">{"'előző év december'!$A$2:$CP$214"}</definedName>
    <definedName name="fg" localSheetId="80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17" hidden="1">{"'előző év december'!$A$2:$CP$214"}</definedName>
    <definedName name="fg" localSheetId="18" hidden="1">{"'előző év december'!$A$2:$CP$214"}</definedName>
    <definedName name="fg" localSheetId="19" hidden="1">{"'előző év december'!$A$2:$CP$214"}</definedName>
    <definedName name="fg" localSheetId="22" hidden="1">{"'előző év december'!$A$2:$CP$214"}</definedName>
    <definedName name="fg" localSheetId="23" hidden="1">{"'előző év december'!$A$2:$CP$214"}</definedName>
    <definedName name="fg" localSheetId="24" hidden="1">{"'előző év december'!$A$2:$CP$214"}</definedName>
    <definedName name="fg" localSheetId="25" hidden="1">{"'előző év december'!$A$2:$CP$214"}</definedName>
    <definedName name="fg" localSheetId="36" hidden="1">{"'előző év december'!$A$2:$CP$214"}</definedName>
    <definedName name="fg" localSheetId="45" hidden="1">{"'előző év december'!$A$2:$CP$214"}</definedName>
    <definedName name="fg" hidden="1">{"'előző év december'!$A$2:$CP$214"}</definedName>
    <definedName name="Fig8.2a" localSheetId="76">#REF!</definedName>
    <definedName name="Fig8.2a" localSheetId="22">#REF!</definedName>
    <definedName name="Fig8.2a" localSheetId="24">#REF!</definedName>
    <definedName name="Fig8.2a" localSheetId="25">#REF!</definedName>
    <definedName name="Fig8.2a" localSheetId="28">#REF!</definedName>
    <definedName name="Fig8.2a" localSheetId="30">#REF!</definedName>
    <definedName name="Fig8.2a" localSheetId="44">#REF!</definedName>
    <definedName name="Fig8.2a">#REF!</definedName>
    <definedName name="fill" localSheetId="52" hidden="1">'[59]Macroframework-Ver.1'!$A$1:$A$267</definedName>
    <definedName name="fill" localSheetId="55" hidden="1">'[60]Macroframework-Ver.1'!$A$1:$A$267</definedName>
    <definedName name="fill" localSheetId="56" hidden="1">'[58]Macroframework-Ver.1'!$A$1:$A$267</definedName>
    <definedName name="fill" localSheetId="57" hidden="1">'[58]Macroframework-Ver.1'!$A$1:$A$267</definedName>
    <definedName name="fill" localSheetId="58" hidden="1">'[58]Macroframework-Ver.1'!$A$1:$A$267</definedName>
    <definedName name="fill" localSheetId="59" hidden="1">'[58]Macroframework-Ver.1'!$A$1:$A$267</definedName>
    <definedName name="fill" localSheetId="60" hidden="1">'[58]Macroframework-Ver.1'!$A$1:$A$267</definedName>
    <definedName name="fill" localSheetId="61" hidden="1">'[58]Macroframework-Ver.1'!$A$1:$A$267</definedName>
    <definedName name="fill" localSheetId="62" hidden="1">'[58]Macroframework-Ver.1'!$A$1:$A$267</definedName>
    <definedName name="fill" localSheetId="63" hidden="1">'[58]Macroframework-Ver.1'!$A$1:$A$267</definedName>
    <definedName name="fill" localSheetId="70" hidden="1">'[58]Macroframework-Ver.1'!$A$1:$A$267</definedName>
    <definedName name="fill" localSheetId="74" hidden="1">'[59]Macroframework-Ver.1'!$A$1:$A$267</definedName>
    <definedName name="fill" localSheetId="75" hidden="1">'[59]Macroframework-Ver.1'!$A$1:$A$267</definedName>
    <definedName name="fill" localSheetId="76" hidden="1">'[59]Macroframework-Ver.1'!$A$1:$A$267</definedName>
    <definedName name="fill" localSheetId="77" hidden="1">'[58]Macroframework-Ver.1'!$A$1:$A$267</definedName>
    <definedName name="fill" localSheetId="78" hidden="1">'[58]Macroframework-Ver.1'!$A$1:$A$267</definedName>
    <definedName name="fill" localSheetId="79" hidden="1">'[58]Macroframework-Ver.1'!$A$1:$A$267</definedName>
    <definedName name="fill" localSheetId="80" hidden="1">'[58]Macroframework-Ver.1'!$A$1:$A$267</definedName>
    <definedName name="fill" localSheetId="6" hidden="1">'[58]Macroframework-Ver.1'!$A$1:$A$267</definedName>
    <definedName name="fill" localSheetId="7" hidden="1">'[58]Macroframework-Ver.1'!$A$1:$A$267</definedName>
    <definedName name="fill" localSheetId="17" hidden="1">'[58]Macroframework-Ver.1'!$A$1:$A$267</definedName>
    <definedName name="fill" localSheetId="18" hidden="1">'[58]Macroframework-Ver.1'!$A$1:$A$267</definedName>
    <definedName name="fill" localSheetId="19" hidden="1">'[58]Macroframework-Ver.1'!$A$1:$A$267</definedName>
    <definedName name="fill" localSheetId="22" hidden="1">'[61]Macroframework-Ver.1'!$A$1:$A$267</definedName>
    <definedName name="fill" localSheetId="36" hidden="1">'[58]Macroframework-Ver.1'!$A$1:$A$267</definedName>
    <definedName name="fill" hidden="1">'[62]Macroframework-Ver.1'!$A$1:$A$267</definedName>
    <definedName name="finan" localSheetId="76">#REF!</definedName>
    <definedName name="finan" localSheetId="22">#REF!</definedName>
    <definedName name="finan" localSheetId="24">#REF!</definedName>
    <definedName name="finan" localSheetId="25">#REF!</definedName>
    <definedName name="finan" localSheetId="28">#REF!</definedName>
    <definedName name="finan" localSheetId="30">#REF!</definedName>
    <definedName name="finan" localSheetId="44">#REF!</definedName>
    <definedName name="finan">#REF!</definedName>
    <definedName name="finan1" localSheetId="76">#REF!</definedName>
    <definedName name="finan1" localSheetId="22">#REF!</definedName>
    <definedName name="finan1" localSheetId="24">#REF!</definedName>
    <definedName name="finan1" localSheetId="25">#REF!</definedName>
    <definedName name="finan1" localSheetId="28">#REF!</definedName>
    <definedName name="finan1" localSheetId="30">#REF!</definedName>
    <definedName name="finan1" localSheetId="44">#REF!</definedName>
    <definedName name="finan1">#REF!</definedName>
    <definedName name="Financing" localSheetId="52" hidden="1">{"Tab1",#N/A,FALSE,"P";"Tab2",#N/A,FALSE,"P"}</definedName>
    <definedName name="Financing" localSheetId="55" hidden="1">{"Tab1",#N/A,FALSE,"P";"Tab2",#N/A,FALSE,"P"}</definedName>
    <definedName name="Financing" localSheetId="56" hidden="1">{"Tab1",#N/A,FALSE,"P";"Tab2",#N/A,FALSE,"P"}</definedName>
    <definedName name="Financing" localSheetId="57" hidden="1">{"Tab1",#N/A,FALSE,"P";"Tab2",#N/A,FALSE,"P"}</definedName>
    <definedName name="Financing" localSheetId="58" hidden="1">{"Tab1",#N/A,FALSE,"P";"Tab2",#N/A,FALSE,"P"}</definedName>
    <definedName name="Financing" localSheetId="59" hidden="1">{"Tab1",#N/A,FALSE,"P";"Tab2",#N/A,FALSE,"P"}</definedName>
    <definedName name="Financing" localSheetId="60" hidden="1">{"Tab1",#N/A,FALSE,"P";"Tab2",#N/A,FALSE,"P"}</definedName>
    <definedName name="Financing" localSheetId="61" hidden="1">{"Tab1",#N/A,FALSE,"P";"Tab2",#N/A,FALSE,"P"}</definedName>
    <definedName name="Financing" localSheetId="62" hidden="1">{"Tab1",#N/A,FALSE,"P";"Tab2",#N/A,FALSE,"P"}</definedName>
    <definedName name="Financing" localSheetId="63" hidden="1">{"Tab1",#N/A,FALSE,"P";"Tab2",#N/A,FALSE,"P"}</definedName>
    <definedName name="Financing" localSheetId="70" hidden="1">{"Tab1",#N/A,FALSE,"P";"Tab2",#N/A,FALSE,"P"}</definedName>
    <definedName name="Financing" localSheetId="74" hidden="1">{"Tab1",#N/A,FALSE,"P";"Tab2",#N/A,FALSE,"P"}</definedName>
    <definedName name="Financing" localSheetId="75" hidden="1">{"Tab1",#N/A,FALSE,"P";"Tab2",#N/A,FALSE,"P"}</definedName>
    <definedName name="Financing" localSheetId="76" hidden="1">{"Tab1",#N/A,FALSE,"P";"Tab2",#N/A,FALSE,"P"}</definedName>
    <definedName name="Financing" localSheetId="77" hidden="1">{"Tab1",#N/A,FALSE,"P";"Tab2",#N/A,FALSE,"P"}</definedName>
    <definedName name="Financing" localSheetId="78" hidden="1">{"Tab1",#N/A,FALSE,"P";"Tab2",#N/A,FALSE,"P"}</definedName>
    <definedName name="Financing" localSheetId="79" hidden="1">{"Tab1",#N/A,FALSE,"P";"Tab2",#N/A,FALSE,"P"}</definedName>
    <definedName name="Financing" localSheetId="80" hidden="1">{"Tab1",#N/A,FALSE,"P";"Tab2",#N/A,FALSE,"P"}</definedName>
    <definedName name="Financing" localSheetId="6" hidden="1">{"Tab1",#N/A,FALSE,"P";"Tab2",#N/A,FALSE,"P"}</definedName>
    <definedName name="Financing" localSheetId="7" hidden="1">{"Tab1",#N/A,FALSE,"P";"Tab2",#N/A,FALSE,"P"}</definedName>
    <definedName name="Financing" localSheetId="17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22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25" hidden="1">{"Tab1",#N/A,FALSE,"P";"Tab2",#N/A,FALSE,"P"}</definedName>
    <definedName name="Financing" localSheetId="36" hidden="1">{"Tab1",#N/A,FALSE,"P";"Tab2",#N/A,FALSE,"P"}</definedName>
    <definedName name="Financing" localSheetId="45" hidden="1">{"Tab1",#N/A,FALSE,"P";"Tab2",#N/A,FALSE,"P"}</definedName>
    <definedName name="Financing" hidden="1">{"Tab1",#N/A,FALSE,"P";"Tab2",#N/A,FALSE,"P"}</definedName>
    <definedName name="FISUM" localSheetId="76">#REF!</definedName>
    <definedName name="FISUM" localSheetId="22">#REF!</definedName>
    <definedName name="FISUM" localSheetId="24">#REF!</definedName>
    <definedName name="FISUM" localSheetId="25">#REF!</definedName>
    <definedName name="FISUM" localSheetId="28">#REF!</definedName>
    <definedName name="FISUM" localSheetId="30">#REF!</definedName>
    <definedName name="FISUM" localSheetId="44">#REF!</definedName>
    <definedName name="FISUM">#REF!</definedName>
    <definedName name="FLOPEC" localSheetId="76">#REF!</definedName>
    <definedName name="FLOPEC" localSheetId="22">#REF!</definedName>
    <definedName name="FLOPEC" localSheetId="24">#REF!</definedName>
    <definedName name="FLOPEC" localSheetId="25">#REF!</definedName>
    <definedName name="FLOPEC" localSheetId="28">#REF!</definedName>
    <definedName name="FLOPEC" localSheetId="30">#REF!</definedName>
    <definedName name="FLOPEC" localSheetId="44">#REF!</definedName>
    <definedName name="FLOPEC">#REF!</definedName>
    <definedName name="FMB" localSheetId="76">#REF!</definedName>
    <definedName name="FMB" localSheetId="22">#REF!</definedName>
    <definedName name="FMB" localSheetId="24">#REF!</definedName>
    <definedName name="FMB" localSheetId="25">#REF!</definedName>
    <definedName name="FMB" localSheetId="28">#REF!</definedName>
    <definedName name="FMB" localSheetId="30">#REF!</definedName>
    <definedName name="FMB" localSheetId="44">#REF!</definedName>
    <definedName name="FMB">#REF!</definedName>
    <definedName name="FODESEC" localSheetId="76">#REF!</definedName>
    <definedName name="FODESEC" localSheetId="22">#REF!</definedName>
    <definedName name="FODESEC" localSheetId="24">#REF!</definedName>
    <definedName name="FODESEC" localSheetId="25">#REF!</definedName>
    <definedName name="FODESEC" localSheetId="28">#REF!</definedName>
    <definedName name="FODESEC" localSheetId="30">#REF!</definedName>
    <definedName name="FODESEC" localSheetId="44">#REF!</definedName>
    <definedName name="FODESEC">#REF!</definedName>
    <definedName name="FOREXPORT">[3]H!$A$2:$F$86</definedName>
    <definedName name="frt" localSheetId="55" hidden="1">{"'előző év december'!$A$2:$CP$214"}</definedName>
    <definedName name="frt" localSheetId="56" hidden="1">{"'előző év december'!$A$2:$CP$214"}</definedName>
    <definedName name="frt" localSheetId="57" hidden="1">{"'előző év december'!$A$2:$CP$214"}</definedName>
    <definedName name="frt" localSheetId="58" hidden="1">{"'előző év december'!$A$2:$CP$214"}</definedName>
    <definedName name="frt" localSheetId="59" hidden="1">{"'előző év december'!$A$2:$CP$214"}</definedName>
    <definedName name="frt" localSheetId="60" hidden="1">{"'előző év december'!$A$2:$CP$214"}</definedName>
    <definedName name="frt" localSheetId="61" hidden="1">{"'előző év december'!$A$2:$CP$214"}</definedName>
    <definedName name="frt" localSheetId="62" hidden="1">{"'előző év december'!$A$2:$CP$214"}</definedName>
    <definedName name="frt" localSheetId="63" hidden="1">{"'előző év december'!$A$2:$CP$214"}</definedName>
    <definedName name="frt" localSheetId="70" hidden="1">{"'előző év december'!$A$2:$CP$214"}</definedName>
    <definedName name="frt" localSheetId="74" hidden="1">{"'előző év december'!$A$2:$CP$214"}</definedName>
    <definedName name="frt" localSheetId="75" hidden="1">{"'előző év december'!$A$2:$CP$214"}</definedName>
    <definedName name="frt" localSheetId="76" hidden="1">{"'előző év december'!$A$2:$CP$214"}</definedName>
    <definedName name="frt" localSheetId="77" hidden="1">{"'előző év december'!$A$2:$CP$214"}</definedName>
    <definedName name="frt" localSheetId="78" hidden="1">{"'előző év december'!$A$2:$CP$214"}</definedName>
    <definedName name="frt" localSheetId="79" hidden="1">{"'előző év december'!$A$2:$CP$214"}</definedName>
    <definedName name="frt" localSheetId="80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17" hidden="1">{"'előző év december'!$A$2:$CP$214"}</definedName>
    <definedName name="frt" localSheetId="18" hidden="1">{"'előző év december'!$A$2:$CP$214"}</definedName>
    <definedName name="frt" localSheetId="19" hidden="1">{"'előző év december'!$A$2:$CP$214"}</definedName>
    <definedName name="frt" localSheetId="22" hidden="1">{"'előző év december'!$A$2:$CP$214"}</definedName>
    <definedName name="frt" localSheetId="23" hidden="1">{"'előző év december'!$A$2:$CP$214"}</definedName>
    <definedName name="frt" localSheetId="24" hidden="1">{"'előző év december'!$A$2:$CP$214"}</definedName>
    <definedName name="frt" localSheetId="25" hidden="1">{"'előző év december'!$A$2:$CP$214"}</definedName>
    <definedName name="frt" localSheetId="36" hidden="1">{"'előző év december'!$A$2:$CP$214"}</definedName>
    <definedName name="frt" localSheetId="45" hidden="1">{"'előző év december'!$A$2:$CP$214"}</definedName>
    <definedName name="frt" hidden="1">{"'előző év december'!$A$2:$CP$214"}</definedName>
    <definedName name="fshrts" hidden="1">[1]WB!$Q$255:$AK$255</definedName>
    <definedName name="FUNDOBL" localSheetId="76">#REF!</definedName>
    <definedName name="FUNDOBL" localSheetId="22">#REF!</definedName>
    <definedName name="FUNDOBL" localSheetId="24">#REF!</definedName>
    <definedName name="FUNDOBL" localSheetId="25">#REF!</definedName>
    <definedName name="FUNDOBL" localSheetId="28">#REF!</definedName>
    <definedName name="FUNDOBL" localSheetId="30">#REF!</definedName>
    <definedName name="FUNDOBL" localSheetId="44">#REF!</definedName>
    <definedName name="FUNDOBL">#REF!</definedName>
    <definedName name="FUNDOBLB" localSheetId="76">#REF!</definedName>
    <definedName name="FUNDOBLB" localSheetId="22">#REF!</definedName>
    <definedName name="FUNDOBLB" localSheetId="24">#REF!</definedName>
    <definedName name="FUNDOBLB" localSheetId="25">#REF!</definedName>
    <definedName name="FUNDOBLB" localSheetId="28">#REF!</definedName>
    <definedName name="FUNDOBLB" localSheetId="30">#REF!</definedName>
    <definedName name="FUNDOBLB" localSheetId="44">#REF!</definedName>
    <definedName name="FUNDOBLB">#REF!</definedName>
    <definedName name="g" localSheetId="76">#REF!</definedName>
    <definedName name="g" localSheetId="22">#REF!</definedName>
    <definedName name="g" localSheetId="24">#REF!</definedName>
    <definedName name="g" localSheetId="25">#REF!</definedName>
    <definedName name="g" localSheetId="28">#REF!</definedName>
    <definedName name="g" localSheetId="30">#REF!</definedName>
    <definedName name="g" localSheetId="44">#REF!</definedName>
    <definedName name="g">#REF!</definedName>
    <definedName name="GCB" localSheetId="76">#REF!</definedName>
    <definedName name="GCB" localSheetId="22">#REF!</definedName>
    <definedName name="GCB" localSheetId="24">#REF!</definedName>
    <definedName name="GCB" localSheetId="25">#REF!</definedName>
    <definedName name="GCB" localSheetId="28">#REF!</definedName>
    <definedName name="GCB" localSheetId="30">#REF!</definedName>
    <definedName name="GCB" localSheetId="44">#REF!</definedName>
    <definedName name="GCB">#REF!</definedName>
    <definedName name="GCB_NGDP">#N/A</definedName>
    <definedName name="GCEI" localSheetId="76">#REF!</definedName>
    <definedName name="GCEI" localSheetId="22">#REF!</definedName>
    <definedName name="GCEI" localSheetId="24">#REF!</definedName>
    <definedName name="GCEI" localSheetId="25">#REF!</definedName>
    <definedName name="GCEI" localSheetId="28">#REF!</definedName>
    <definedName name="GCEI" localSheetId="30">#REF!</definedName>
    <definedName name="GCEI" localSheetId="44">#REF!</definedName>
    <definedName name="GCEI">#REF!</definedName>
    <definedName name="GCENL" localSheetId="76">#REF!</definedName>
    <definedName name="GCENL" localSheetId="22">#REF!</definedName>
    <definedName name="GCENL" localSheetId="24">#REF!</definedName>
    <definedName name="GCENL" localSheetId="25">#REF!</definedName>
    <definedName name="GCENL" localSheetId="28">#REF!</definedName>
    <definedName name="GCENL" localSheetId="30">#REF!</definedName>
    <definedName name="GCENL" localSheetId="44">#REF!</definedName>
    <definedName name="GCENL">#REF!</definedName>
    <definedName name="GCND" localSheetId="76">#REF!</definedName>
    <definedName name="GCND" localSheetId="22">#REF!</definedName>
    <definedName name="GCND" localSheetId="24">#REF!</definedName>
    <definedName name="GCND" localSheetId="25">#REF!</definedName>
    <definedName name="GCND" localSheetId="28">#REF!</definedName>
    <definedName name="GCND" localSheetId="30">#REF!</definedName>
    <definedName name="GCND" localSheetId="44">#REF!</definedName>
    <definedName name="GCND">#REF!</definedName>
    <definedName name="GCND_NGDP" localSheetId="76">#REF!</definedName>
    <definedName name="GCND_NGDP" localSheetId="22">#REF!</definedName>
    <definedName name="GCND_NGDP" localSheetId="24">#REF!</definedName>
    <definedName name="GCND_NGDP" localSheetId="25">#REF!</definedName>
    <definedName name="GCND_NGDP" localSheetId="28">#REF!</definedName>
    <definedName name="GCND_NGDP" localSheetId="30">#REF!</definedName>
    <definedName name="GCND_NGDP" localSheetId="44">#REF!</definedName>
    <definedName name="GCND_NGDP">#REF!</definedName>
    <definedName name="GCRG" localSheetId="76">#REF!</definedName>
    <definedName name="GCRG" localSheetId="22">#REF!</definedName>
    <definedName name="GCRG" localSheetId="24">#REF!</definedName>
    <definedName name="GCRG" localSheetId="25">#REF!</definedName>
    <definedName name="GCRG" localSheetId="28">#REF!</definedName>
    <definedName name="GCRG" localSheetId="30">#REF!</definedName>
    <definedName name="GCRG" localSheetId="44">#REF!</definedName>
    <definedName name="GCRG">#REF!</definedName>
    <definedName name="ggb" localSheetId="76">'[61]budget-G'!$A$1:$W$109</definedName>
    <definedName name="ggb">'[63]budget-G'!$A$1:$W$109</definedName>
    <definedName name="GGB_NGDP">#N/A</definedName>
    <definedName name="ggbeu" localSheetId="76">#REF!</definedName>
    <definedName name="ggbeu" localSheetId="22">#REF!</definedName>
    <definedName name="ggbeu" localSheetId="24">#REF!</definedName>
    <definedName name="ggbeu" localSheetId="25">#REF!</definedName>
    <definedName name="ggbeu" localSheetId="28">#REF!</definedName>
    <definedName name="ggbeu" localSheetId="30">#REF!</definedName>
    <definedName name="ggbeu" localSheetId="44">#REF!</definedName>
    <definedName name="ggbeu">#REF!</definedName>
    <definedName name="ggblg" localSheetId="76">#REF!</definedName>
    <definedName name="ggblg" localSheetId="22">#REF!</definedName>
    <definedName name="ggblg" localSheetId="24">#REF!</definedName>
    <definedName name="ggblg" localSheetId="25">#REF!</definedName>
    <definedName name="ggblg" localSheetId="28">#REF!</definedName>
    <definedName name="ggblg" localSheetId="30">#REF!</definedName>
    <definedName name="ggblg" localSheetId="44">#REF!</definedName>
    <definedName name="ggblg">#REF!</definedName>
    <definedName name="ggbls" localSheetId="76">#REF!</definedName>
    <definedName name="ggbls" localSheetId="22">#REF!</definedName>
    <definedName name="ggbls" localSheetId="24">#REF!</definedName>
    <definedName name="ggbls" localSheetId="25">#REF!</definedName>
    <definedName name="ggbls" localSheetId="28">#REF!</definedName>
    <definedName name="ggbls" localSheetId="30">#REF!</definedName>
    <definedName name="ggbls" localSheetId="44">#REF!</definedName>
    <definedName name="ggbls">#REF!</definedName>
    <definedName name="ggbss" localSheetId="76">#REF!</definedName>
    <definedName name="ggbss" localSheetId="22">#REF!</definedName>
    <definedName name="ggbss" localSheetId="24">#REF!</definedName>
    <definedName name="ggbss" localSheetId="25">#REF!</definedName>
    <definedName name="ggbss" localSheetId="28">#REF!</definedName>
    <definedName name="ggbss" localSheetId="30">#REF!</definedName>
    <definedName name="ggbss" localSheetId="44">#REF!</definedName>
    <definedName name="ggbss">#REF!</definedName>
    <definedName name="gge" localSheetId="76">[61]Expenditures!$A$1:$AC$62</definedName>
    <definedName name="gge">[63]Expenditures!$A$1:$AC$62</definedName>
    <definedName name="GGED" localSheetId="76">#REF!</definedName>
    <definedName name="GGED" localSheetId="22">#REF!</definedName>
    <definedName name="GGED" localSheetId="24">#REF!</definedName>
    <definedName name="GGED" localSheetId="25">#REF!</definedName>
    <definedName name="GGED" localSheetId="28">#REF!</definedName>
    <definedName name="GGED" localSheetId="30">#REF!</definedName>
    <definedName name="GGED" localSheetId="44">#REF!</definedName>
    <definedName name="GGED">#REF!</definedName>
    <definedName name="GGEI" localSheetId="76">#REF!</definedName>
    <definedName name="GGEI" localSheetId="22">#REF!</definedName>
    <definedName name="GGEI" localSheetId="24">#REF!</definedName>
    <definedName name="GGEI" localSheetId="25">#REF!</definedName>
    <definedName name="GGEI" localSheetId="28">#REF!</definedName>
    <definedName name="GGEI" localSheetId="30">#REF!</definedName>
    <definedName name="GGEI" localSheetId="44">#REF!</definedName>
    <definedName name="GGEI">#REF!</definedName>
    <definedName name="GGENL" localSheetId="76">#REF!</definedName>
    <definedName name="GGENL" localSheetId="22">#REF!</definedName>
    <definedName name="GGENL" localSheetId="24">#REF!</definedName>
    <definedName name="GGENL" localSheetId="25">#REF!</definedName>
    <definedName name="GGENL" localSheetId="28">#REF!</definedName>
    <definedName name="GGENL" localSheetId="30">#REF!</definedName>
    <definedName name="GGENL" localSheetId="44">#REF!</definedName>
    <definedName name="GGENL">#REF!</definedName>
    <definedName name="ggg" localSheetId="52" hidden="1">{"Riqfin97",#N/A,FALSE,"Tran";"Riqfinpro",#N/A,FALSE,"Tran"}</definedName>
    <definedName name="ggg" localSheetId="55" hidden="1">{"Riqfin97",#N/A,FALSE,"Tran";"Riqfinpro",#N/A,FALSE,"Tran"}</definedName>
    <definedName name="ggg" localSheetId="56" hidden="1">{"Riqfin97",#N/A,FALSE,"Tran";"Riqfinpro",#N/A,FALSE,"Tran"}</definedName>
    <definedName name="ggg" localSheetId="57" hidden="1">{"Riqfin97",#N/A,FALSE,"Tran";"Riqfinpro",#N/A,FALSE,"Tran"}</definedName>
    <definedName name="ggg" localSheetId="58" hidden="1">{"Riqfin97",#N/A,FALSE,"Tran";"Riqfinpro",#N/A,FALSE,"Tran"}</definedName>
    <definedName name="ggg" localSheetId="59" hidden="1">{"Riqfin97",#N/A,FALSE,"Tran";"Riqfinpro",#N/A,FALSE,"Tran"}</definedName>
    <definedName name="ggg" localSheetId="60" hidden="1">{"Riqfin97",#N/A,FALSE,"Tran";"Riqfinpro",#N/A,FALSE,"Tran"}</definedName>
    <definedName name="ggg" localSheetId="61" hidden="1">{"Riqfin97",#N/A,FALSE,"Tran";"Riqfinpro",#N/A,FALSE,"Tran"}</definedName>
    <definedName name="ggg" localSheetId="62" hidden="1">{"Riqfin97",#N/A,FALSE,"Tran";"Riqfinpro",#N/A,FALSE,"Tran"}</definedName>
    <definedName name="ggg" localSheetId="63" hidden="1">{"Riqfin97",#N/A,FALSE,"Tran";"Riqfinpro",#N/A,FALSE,"Tran"}</definedName>
    <definedName name="ggg" localSheetId="70" hidden="1">{"Riqfin97",#N/A,FALSE,"Tran";"Riqfinpro",#N/A,FALSE,"Tran"}</definedName>
    <definedName name="ggg" localSheetId="74" hidden="1">{"Riqfin97",#N/A,FALSE,"Tran";"Riqfinpro",#N/A,FALSE,"Tran"}</definedName>
    <definedName name="ggg" localSheetId="75" hidden="1">{"Riqfin97",#N/A,FALSE,"Tran";"Riqfinpro",#N/A,FALSE,"Tran"}</definedName>
    <definedName name="ggg" localSheetId="76" hidden="1">{"Riqfin97",#N/A,FALSE,"Tran";"Riqfinpro",#N/A,FALSE,"Tran"}</definedName>
    <definedName name="ggg" localSheetId="77" hidden="1">{"Riqfin97",#N/A,FALSE,"Tran";"Riqfinpro",#N/A,FALSE,"Tran"}</definedName>
    <definedName name="ggg" localSheetId="78" hidden="1">{"Riqfin97",#N/A,FALSE,"Tran";"Riqfinpro",#N/A,FALSE,"Tran"}</definedName>
    <definedName name="ggg" localSheetId="79" hidden="1">{"Riqfin97",#N/A,FALSE,"Tran";"Riqfinpro",#N/A,FALSE,"Tran"}</definedName>
    <definedName name="ggg" localSheetId="80" hidden="1">{"Riqfin97",#N/A,FALSE,"Tran";"Riqfinpro",#N/A,FALSE,"Tran"}</definedName>
    <definedName name="ggg" localSheetId="6" hidden="1">{"Riqfin97",#N/A,FALSE,"Tran";"Riqfinpro",#N/A,FALSE,"Tran"}</definedName>
    <definedName name="ggg" localSheetId="7" hidden="1">{"Riqfin97",#N/A,FALSE,"Tran";"Riqfinpro",#N/A,FALSE,"Tran"}</definedName>
    <definedName name="ggg" localSheetId="17" hidden="1">{"Riqfin97",#N/A,FALSE,"Tran";"Riqfinpro",#N/A,FALSE,"Tran"}</definedName>
    <definedName name="ggg" localSheetId="18" hidden="1">{"Riqfin97",#N/A,FALSE,"Tran";"Riqfinpro",#N/A,FALSE,"Tran"}</definedName>
    <definedName name="ggg" localSheetId="19" hidden="1">{"Riqfin97",#N/A,FALSE,"Tran";"Riqfinpro",#N/A,FALSE,"Tran"}</definedName>
    <definedName name="ggg" localSheetId="22" hidden="1">{"Riqfin97",#N/A,FALSE,"Tran";"Riqfinpro",#N/A,FALSE,"Tran"}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25" hidden="1">{"Riqfin97",#N/A,FALSE,"Tran";"Riqfinpro",#N/A,FALSE,"Tran"}</definedName>
    <definedName name="ggg" localSheetId="36" hidden="1">{"Riqfin97",#N/A,FALSE,"Tran";"Riqfinpro",#N/A,FALSE,"Tran"}</definedName>
    <definedName name="ggg" localSheetId="45" hidden="1">{"Riqfin97",#N/A,FALSE,"Tran";"Riqfinpro",#N/A,FALSE,"Tran"}</definedName>
    <definedName name="ggg" hidden="1">{"Riqfin97",#N/A,FALSE,"Tran";"Riqfinpro",#N/A,FALSE,"Tran"}</definedName>
    <definedName name="ggggg" localSheetId="50" hidden="1">'[64]J(Priv.Cap)'!#REF!</definedName>
    <definedName name="ggggg" localSheetId="51" hidden="1">'[64]J(Priv.Cap)'!#REF!</definedName>
    <definedName name="ggggg" localSheetId="52" hidden="1">'[64]J(Priv.Cap)'!#REF!</definedName>
    <definedName name="ggggg" localSheetId="54" hidden="1">'[64]J(Priv.Cap)'!#REF!</definedName>
    <definedName name="ggggg" localSheetId="55" hidden="1">'[63]J(Priv.Cap)'!#REF!</definedName>
    <definedName name="ggggg" localSheetId="56" hidden="1">'[63]J(Priv.Cap)'!#REF!</definedName>
    <definedName name="ggggg" localSheetId="57" hidden="1">'[63]J(Priv.Cap)'!#REF!</definedName>
    <definedName name="ggggg" localSheetId="58" hidden="1">'[63]J(Priv.Cap)'!#REF!</definedName>
    <definedName name="ggggg" localSheetId="59" hidden="1">'[64]J(Priv.Cap)'!#REF!</definedName>
    <definedName name="ggggg" localSheetId="60" hidden="1">'[63]J(Priv.Cap)'!#REF!</definedName>
    <definedName name="ggggg" localSheetId="61" hidden="1">'[63]J(Priv.Cap)'!#REF!</definedName>
    <definedName name="ggggg" localSheetId="62" hidden="1">'[63]J(Priv.Cap)'!#REF!</definedName>
    <definedName name="ggggg" localSheetId="63" hidden="1">'[63]J(Priv.Cap)'!#REF!</definedName>
    <definedName name="ggggg" localSheetId="70" hidden="1">'[63]J(Priv.Cap)'!#REF!</definedName>
    <definedName name="ggggg" localSheetId="71" hidden="1">'[64]J(Priv.Cap)'!#REF!</definedName>
    <definedName name="ggggg" localSheetId="74" hidden="1">'[63]J(Priv.Cap)'!#REF!</definedName>
    <definedName name="ggggg" localSheetId="75" hidden="1">'[63]J(Priv.Cap)'!#REF!</definedName>
    <definedName name="ggggg" localSheetId="76" hidden="1">'[63]J(Priv.Cap)'!#REF!</definedName>
    <definedName name="ggggg" localSheetId="77" hidden="1">'[64]J(Priv.Cap)'!#REF!</definedName>
    <definedName name="ggggg" localSheetId="78" hidden="1">'[64]J(Priv.Cap)'!#REF!</definedName>
    <definedName name="ggggg" localSheetId="79" hidden="1">'[63]J(Priv.Cap)'!#REF!</definedName>
    <definedName name="ggggg" localSheetId="80" hidden="1">'[63]J(Priv.Cap)'!#REF!</definedName>
    <definedName name="ggggg" localSheetId="81" hidden="1">'[64]J(Priv.Cap)'!#REF!</definedName>
    <definedName name="ggggg" localSheetId="6" hidden="1">'[63]J(Priv.Cap)'!#REF!</definedName>
    <definedName name="ggggg" localSheetId="7" hidden="1">'[63]J(Priv.Cap)'!#REF!</definedName>
    <definedName name="ggggg" localSheetId="17" hidden="1">'[63]J(Priv.Cap)'!#REF!</definedName>
    <definedName name="ggggg" localSheetId="18" hidden="1">'[63]J(Priv.Cap)'!#REF!</definedName>
    <definedName name="ggggg" localSheetId="19" hidden="1">'[63]J(Priv.Cap)'!#REF!</definedName>
    <definedName name="ggggg" localSheetId="22" hidden="1">'[64]J(Priv.Cap)'!#REF!</definedName>
    <definedName name="ggggg" localSheetId="24" hidden="1">'[64]J(Priv.Cap)'!#REF!</definedName>
    <definedName name="ggggg" localSheetId="25" hidden="1">'[64]J(Priv.Cap)'!#REF!</definedName>
    <definedName name="ggggg" localSheetId="28" hidden="1">'[64]J(Priv.Cap)'!#REF!</definedName>
    <definedName name="ggggg" localSheetId="30" hidden="1">'[64]J(Priv.Cap)'!#REF!</definedName>
    <definedName name="ggggg" localSheetId="36" hidden="1">'[63]J(Priv.Cap)'!#REF!</definedName>
    <definedName name="ggggg" localSheetId="44" hidden="1">'[64]J(Priv.Cap)'!#REF!</definedName>
    <definedName name="ggggg" hidden="1">'[64]J(Priv.Cap)'!#REF!</definedName>
    <definedName name="ggggggg" localSheetId="76">[36]!ggggggg</definedName>
    <definedName name="ggggggg" localSheetId="24">[40]!ggggggg</definedName>
    <definedName name="ggggggg" localSheetId="25">[40]!ggggggg</definedName>
    <definedName name="ggggggg" localSheetId="28">[40]!ggggggg</definedName>
    <definedName name="ggggggg" localSheetId="30">[40]!ggggggg</definedName>
    <definedName name="ggggggg" localSheetId="44">[40]!ggggggg</definedName>
    <definedName name="ggggggg">[40]!ggggggg</definedName>
    <definedName name="GGND" localSheetId="76">#REF!</definedName>
    <definedName name="GGND" localSheetId="22">#REF!</definedName>
    <definedName name="GGND" localSheetId="24">#REF!</definedName>
    <definedName name="GGND" localSheetId="25">#REF!</definedName>
    <definedName name="GGND" localSheetId="28">#REF!</definedName>
    <definedName name="GGND" localSheetId="30">#REF!</definedName>
    <definedName name="GGND" localSheetId="44">#REF!</definedName>
    <definedName name="GGND">#REF!</definedName>
    <definedName name="ggr" localSheetId="76">[61]Revenues!$A$1:$AD$58</definedName>
    <definedName name="ggr">[63]Revenues!$A$1:$AD$58</definedName>
    <definedName name="GGRG" localSheetId="76">#REF!</definedName>
    <definedName name="GGRG" localSheetId="22">#REF!</definedName>
    <definedName name="GGRG" localSheetId="24">#REF!</definedName>
    <definedName name="GGRG" localSheetId="25">#REF!</definedName>
    <definedName name="GGRG" localSheetId="28">#REF!</definedName>
    <definedName name="GGRG" localSheetId="30">#REF!</definedName>
    <definedName name="GGRG" localSheetId="44">#REF!</definedName>
    <definedName name="GGRG">#REF!</definedName>
    <definedName name="gh" localSheetId="55" hidden="1">{"'előző év december'!$A$2:$CP$214"}</definedName>
    <definedName name="gh" localSheetId="56" hidden="1">{"'előző év december'!$A$2:$CP$214"}</definedName>
    <definedName name="gh" localSheetId="57" hidden="1">{"'előző év december'!$A$2:$CP$214"}</definedName>
    <definedName name="gh" localSheetId="58" hidden="1">{"'előző év december'!$A$2:$CP$214"}</definedName>
    <definedName name="gh" localSheetId="59" hidden="1">{"'előző év december'!$A$2:$CP$214"}</definedName>
    <definedName name="gh" localSheetId="60" hidden="1">{"'előző év december'!$A$2:$CP$214"}</definedName>
    <definedName name="gh" localSheetId="61" hidden="1">{"'előző év december'!$A$2:$CP$214"}</definedName>
    <definedName name="gh" localSheetId="62" hidden="1">{"'előző év december'!$A$2:$CP$214"}</definedName>
    <definedName name="gh" localSheetId="63" hidden="1">{"'előző év december'!$A$2:$CP$214"}</definedName>
    <definedName name="gh" localSheetId="70" hidden="1">{"'előző év december'!$A$2:$CP$214"}</definedName>
    <definedName name="gh" localSheetId="74" hidden="1">{"'előző év december'!$A$2:$CP$214"}</definedName>
    <definedName name="gh" localSheetId="75" hidden="1">{"'előző év december'!$A$2:$CP$214"}</definedName>
    <definedName name="gh" localSheetId="76" hidden="1">{"'előző év december'!$A$2:$CP$214"}</definedName>
    <definedName name="gh" localSheetId="77" hidden="1">{"'előző év december'!$A$2:$CP$214"}</definedName>
    <definedName name="gh" localSheetId="78" hidden="1">{"'előző év december'!$A$2:$CP$214"}</definedName>
    <definedName name="gh" localSheetId="79" hidden="1">{"'előző év december'!$A$2:$CP$214"}</definedName>
    <definedName name="gh" localSheetId="80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17" hidden="1">{"'előző év december'!$A$2:$CP$214"}</definedName>
    <definedName name="gh" localSheetId="18" hidden="1">{"'előző év december'!$A$2:$CP$214"}</definedName>
    <definedName name="gh" localSheetId="19" hidden="1">{"'előző év december'!$A$2:$CP$214"}</definedName>
    <definedName name="gh" localSheetId="22" hidden="1">{"'előző év december'!$A$2:$CP$214"}</definedName>
    <definedName name="gh" localSheetId="23" hidden="1">{"'előző év december'!$A$2:$CP$214"}</definedName>
    <definedName name="gh" localSheetId="24" hidden="1">{"'előző év december'!$A$2:$CP$214"}</definedName>
    <definedName name="gh" localSheetId="25" hidden="1">{"'előző év december'!$A$2:$CP$214"}</definedName>
    <definedName name="gh" localSheetId="36" hidden="1">{"'előző év december'!$A$2:$CP$214"}</definedName>
    <definedName name="gh" localSheetId="45" hidden="1">{"'előző év december'!$A$2:$CP$214"}</definedName>
    <definedName name="gh" hidden="1">{"'előző év december'!$A$2:$CP$214"}</definedName>
    <definedName name="ghj" localSheetId="55" hidden="1">{"'előző év december'!$A$2:$CP$214"}</definedName>
    <definedName name="ghj" localSheetId="56" hidden="1">{"'előző év december'!$A$2:$CP$214"}</definedName>
    <definedName name="ghj" localSheetId="57" hidden="1">{"'előző év december'!$A$2:$CP$214"}</definedName>
    <definedName name="ghj" localSheetId="58" hidden="1">{"'előző év december'!$A$2:$CP$214"}</definedName>
    <definedName name="ghj" localSheetId="59" hidden="1">{"'előző év december'!$A$2:$CP$214"}</definedName>
    <definedName name="ghj" localSheetId="60" hidden="1">{"'előző év december'!$A$2:$CP$214"}</definedName>
    <definedName name="ghj" localSheetId="61" hidden="1">{"'előző év december'!$A$2:$CP$214"}</definedName>
    <definedName name="ghj" localSheetId="62" hidden="1">{"'előző év december'!$A$2:$CP$214"}</definedName>
    <definedName name="ghj" localSheetId="63" hidden="1">{"'előző év december'!$A$2:$CP$214"}</definedName>
    <definedName name="ghj" localSheetId="70" hidden="1">{"'előző év december'!$A$2:$CP$214"}</definedName>
    <definedName name="ghj" localSheetId="74" hidden="1">{"'előző év december'!$A$2:$CP$214"}</definedName>
    <definedName name="ghj" localSheetId="75" hidden="1">{"'előző év december'!$A$2:$CP$214"}</definedName>
    <definedName name="ghj" localSheetId="76" hidden="1">{"'előző év december'!$A$2:$CP$214"}</definedName>
    <definedName name="ghj" localSheetId="77" hidden="1">{"'előző év december'!$A$2:$CP$214"}</definedName>
    <definedName name="ghj" localSheetId="78" hidden="1">{"'előző év december'!$A$2:$CP$214"}</definedName>
    <definedName name="ghj" localSheetId="79" hidden="1">{"'előző év december'!$A$2:$CP$214"}</definedName>
    <definedName name="ghj" localSheetId="80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17" hidden="1">{"'előző év december'!$A$2:$CP$214"}</definedName>
    <definedName name="ghj" localSheetId="18" hidden="1">{"'előző év december'!$A$2:$CP$214"}</definedName>
    <definedName name="ghj" localSheetId="19" hidden="1">{"'előző év december'!$A$2:$CP$214"}</definedName>
    <definedName name="ghj" localSheetId="22" hidden="1">{"'előző év december'!$A$2:$CP$214"}</definedName>
    <definedName name="ghj" localSheetId="23" hidden="1">{"'előző év december'!$A$2:$CP$214"}</definedName>
    <definedName name="ghj" localSheetId="24" hidden="1">{"'előző év december'!$A$2:$CP$214"}</definedName>
    <definedName name="ghj" localSheetId="25" hidden="1">{"'előző év december'!$A$2:$CP$214"}</definedName>
    <definedName name="ghj" localSheetId="36" hidden="1">{"'előző év december'!$A$2:$CP$214"}</definedName>
    <definedName name="ghj" localSheetId="45" hidden="1">{"'előző év december'!$A$2:$CP$214"}</definedName>
    <definedName name="ghj" hidden="1">{"'előző év december'!$A$2:$CP$214"}</definedName>
    <definedName name="GPee_2" localSheetId="76">#REF!</definedName>
    <definedName name="GPee_2" localSheetId="22">#REF!</definedName>
    <definedName name="GPee_2" localSheetId="24">#REF!</definedName>
    <definedName name="GPee_2" localSheetId="25">#REF!</definedName>
    <definedName name="GPee_2" localSheetId="28">#REF!</definedName>
    <definedName name="GPee_2" localSheetId="30">#REF!</definedName>
    <definedName name="GPee_2" localSheetId="44">#REF!</definedName>
    <definedName name="GPee_2">#REF!</definedName>
    <definedName name="GPer_2" localSheetId="76">#REF!</definedName>
    <definedName name="GPer_2" localSheetId="22">#REF!</definedName>
    <definedName name="GPer_2" localSheetId="24">#REF!</definedName>
    <definedName name="GPer_2" localSheetId="25">#REF!</definedName>
    <definedName name="GPer_2" localSheetId="28">#REF!</definedName>
    <definedName name="GPer_2" localSheetId="30">#REF!</definedName>
    <definedName name="GPer_2" localSheetId="44">#REF!</definedName>
    <definedName name="GPer_2">#REF!</definedName>
    <definedName name="graf_deficit" localSheetId="76">#REF!</definedName>
    <definedName name="graf_deficit" localSheetId="22">#REF!</definedName>
    <definedName name="graf_deficit" localSheetId="24">#REF!</definedName>
    <definedName name="graf_deficit" localSheetId="25">#REF!</definedName>
    <definedName name="graf_deficit" localSheetId="28">#REF!</definedName>
    <definedName name="graf_deficit" localSheetId="30">#REF!</definedName>
    <definedName name="graf_deficit" localSheetId="44">#REF!</definedName>
    <definedName name="graf_deficit">#REF!</definedName>
    <definedName name="graf_dlh" localSheetId="76">#REF!</definedName>
    <definedName name="graf_dlh" localSheetId="22">#REF!</definedName>
    <definedName name="graf_dlh" localSheetId="24">#REF!</definedName>
    <definedName name="graf_dlh" localSheetId="25">#REF!</definedName>
    <definedName name="graf_dlh" localSheetId="28">#REF!</definedName>
    <definedName name="graf_dlh" localSheetId="30">#REF!</definedName>
    <definedName name="graf_dlh" localSheetId="44">#REF!</definedName>
    <definedName name="graf_dlh">#REF!</definedName>
    <definedName name="hfrstes" localSheetId="57" hidden="1">[1]ER!#REF!</definedName>
    <definedName name="hfrstes" localSheetId="58" hidden="1">[1]ER!#REF!</definedName>
    <definedName name="hfrstes" localSheetId="62" hidden="1">[1]ER!#REF!</definedName>
    <definedName name="hfrstes" localSheetId="77" hidden="1">[1]ER!#REF!</definedName>
    <definedName name="hfrstes" localSheetId="78" hidden="1">[1]ER!#REF!</definedName>
    <definedName name="hfrstes" localSheetId="79" hidden="1">[1]ER!#REF!</definedName>
    <definedName name="hfrstes" localSheetId="80" hidden="1">[1]ER!#REF!</definedName>
    <definedName name="hfrstes" localSheetId="81" hidden="1">[1]ER!#REF!</definedName>
    <definedName name="hfrstes" localSheetId="24" hidden="1">[1]ER!#REF!</definedName>
    <definedName name="hfrstes" localSheetId="25" hidden="1">[1]ER!#REF!</definedName>
    <definedName name="hfrstes" localSheetId="28" hidden="1">[1]ER!#REF!</definedName>
    <definedName name="hfrstes" localSheetId="30" hidden="1">[1]ER!#REF!</definedName>
    <definedName name="hfrstes" localSheetId="44" hidden="1">[1]ER!#REF!</definedName>
    <definedName name="hfrstes" hidden="1">[1]ER!#REF!</definedName>
    <definedName name="hfshfrt" hidden="1">[1]WB!$Q$62:$AK$62</definedName>
    <definedName name="hgf" localSheetId="55" hidden="1">{"'előző év december'!$A$2:$CP$214"}</definedName>
    <definedName name="hgf" localSheetId="56" hidden="1">{"'előző év december'!$A$2:$CP$214"}</definedName>
    <definedName name="hgf" localSheetId="57" hidden="1">{"'előző év december'!$A$2:$CP$214"}</definedName>
    <definedName name="hgf" localSheetId="58" hidden="1">{"'előző év december'!$A$2:$CP$214"}</definedName>
    <definedName name="hgf" localSheetId="59" hidden="1">{"'előző év december'!$A$2:$CP$214"}</definedName>
    <definedName name="hgf" localSheetId="60" hidden="1">{"'előző év december'!$A$2:$CP$214"}</definedName>
    <definedName name="hgf" localSheetId="61" hidden="1">{"'előző év december'!$A$2:$CP$214"}</definedName>
    <definedName name="hgf" localSheetId="62" hidden="1">{"'előző év december'!$A$2:$CP$214"}</definedName>
    <definedName name="hgf" localSheetId="63" hidden="1">{"'előző év december'!$A$2:$CP$214"}</definedName>
    <definedName name="hgf" localSheetId="70" hidden="1">{"'előző év december'!$A$2:$CP$214"}</definedName>
    <definedName name="hgf" localSheetId="74" hidden="1">{"'előző év december'!$A$2:$CP$214"}</definedName>
    <definedName name="hgf" localSheetId="75" hidden="1">{"'előző év december'!$A$2:$CP$214"}</definedName>
    <definedName name="hgf" localSheetId="76" hidden="1">{"'előző év december'!$A$2:$CP$214"}</definedName>
    <definedName name="hgf" localSheetId="77" hidden="1">{"'előző év december'!$A$2:$CP$214"}</definedName>
    <definedName name="hgf" localSheetId="78" hidden="1">{"'előző év december'!$A$2:$CP$214"}</definedName>
    <definedName name="hgf" localSheetId="79" hidden="1">{"'előző év december'!$A$2:$CP$214"}</definedName>
    <definedName name="hgf" localSheetId="80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17" hidden="1">{"'előző év december'!$A$2:$CP$214"}</definedName>
    <definedName name="hgf" localSheetId="18" hidden="1">{"'előző év december'!$A$2:$CP$214"}</definedName>
    <definedName name="hgf" localSheetId="19" hidden="1">{"'előző év december'!$A$2:$CP$214"}</definedName>
    <definedName name="hgf" localSheetId="22" hidden="1">{"'előző év december'!$A$2:$CP$214"}</definedName>
    <definedName name="hgf" localSheetId="23" hidden="1">{"'előző év december'!$A$2:$CP$214"}</definedName>
    <definedName name="hgf" localSheetId="24" hidden="1">{"'előző év december'!$A$2:$CP$214"}</definedName>
    <definedName name="hgf" localSheetId="25" hidden="1">{"'előző év december'!$A$2:$CP$214"}</definedName>
    <definedName name="hgf" localSheetId="36" hidden="1">{"'előző év december'!$A$2:$CP$214"}</definedName>
    <definedName name="hgf" localSheetId="45" hidden="1">{"'előző év december'!$A$2:$CP$214"}</definedName>
    <definedName name="hgf" hidden="1">{"'előző év december'!$A$2:$CP$214"}</definedName>
    <definedName name="hgfd" localSheetId="52" hidden="1">{#N/A,#N/A,FALSE,"I";#N/A,#N/A,FALSE,"J";#N/A,#N/A,FALSE,"K";#N/A,#N/A,FALSE,"L";#N/A,#N/A,FALSE,"M";#N/A,#N/A,FALSE,"N";#N/A,#N/A,FALSE,"O"}</definedName>
    <definedName name="hgfd" localSheetId="55" hidden="1">{#N/A,#N/A,FALSE,"I";#N/A,#N/A,FALSE,"J";#N/A,#N/A,FALSE,"K";#N/A,#N/A,FALSE,"L";#N/A,#N/A,FALSE,"M";#N/A,#N/A,FALSE,"N";#N/A,#N/A,FALSE,"O"}</definedName>
    <definedName name="hgfd" localSheetId="56" hidden="1">{#N/A,#N/A,FALSE,"I";#N/A,#N/A,FALSE,"J";#N/A,#N/A,FALSE,"K";#N/A,#N/A,FALSE,"L";#N/A,#N/A,FALSE,"M";#N/A,#N/A,FALSE,"N";#N/A,#N/A,FALSE,"O"}</definedName>
    <definedName name="hgfd" localSheetId="57" hidden="1">{#N/A,#N/A,FALSE,"I";#N/A,#N/A,FALSE,"J";#N/A,#N/A,FALSE,"K";#N/A,#N/A,FALSE,"L";#N/A,#N/A,FALSE,"M";#N/A,#N/A,FALSE,"N";#N/A,#N/A,FALSE,"O"}</definedName>
    <definedName name="hgfd" localSheetId="58" hidden="1">{#N/A,#N/A,FALSE,"I";#N/A,#N/A,FALSE,"J";#N/A,#N/A,FALSE,"K";#N/A,#N/A,FALSE,"L";#N/A,#N/A,FALSE,"M";#N/A,#N/A,FALSE,"N";#N/A,#N/A,FALSE,"O"}</definedName>
    <definedName name="hgfd" localSheetId="59" hidden="1">{#N/A,#N/A,FALSE,"I";#N/A,#N/A,FALSE,"J";#N/A,#N/A,FALSE,"K";#N/A,#N/A,FALSE,"L";#N/A,#N/A,FALSE,"M";#N/A,#N/A,FALSE,"N";#N/A,#N/A,FALSE,"O"}</definedName>
    <definedName name="hgfd" localSheetId="60" hidden="1">{#N/A,#N/A,FALSE,"I";#N/A,#N/A,FALSE,"J";#N/A,#N/A,FALSE,"K";#N/A,#N/A,FALSE,"L";#N/A,#N/A,FALSE,"M";#N/A,#N/A,FALSE,"N";#N/A,#N/A,FALSE,"O"}</definedName>
    <definedName name="hgfd" localSheetId="61" hidden="1">{#N/A,#N/A,FALSE,"I";#N/A,#N/A,FALSE,"J";#N/A,#N/A,FALSE,"K";#N/A,#N/A,FALSE,"L";#N/A,#N/A,FALSE,"M";#N/A,#N/A,FALSE,"N";#N/A,#N/A,FALSE,"O"}</definedName>
    <definedName name="hgfd" localSheetId="62" hidden="1">{#N/A,#N/A,FALSE,"I";#N/A,#N/A,FALSE,"J";#N/A,#N/A,FALSE,"K";#N/A,#N/A,FALSE,"L";#N/A,#N/A,FALSE,"M";#N/A,#N/A,FALSE,"N";#N/A,#N/A,FALSE,"O"}</definedName>
    <definedName name="hgfd" localSheetId="63" hidden="1">{#N/A,#N/A,FALSE,"I";#N/A,#N/A,FALSE,"J";#N/A,#N/A,FALSE,"K";#N/A,#N/A,FALSE,"L";#N/A,#N/A,FALSE,"M";#N/A,#N/A,FALSE,"N";#N/A,#N/A,FALSE,"O"}</definedName>
    <definedName name="hgfd" localSheetId="70" hidden="1">{#N/A,#N/A,FALSE,"I";#N/A,#N/A,FALSE,"J";#N/A,#N/A,FALSE,"K";#N/A,#N/A,FALSE,"L";#N/A,#N/A,FALSE,"M";#N/A,#N/A,FALSE,"N";#N/A,#N/A,FALSE,"O"}</definedName>
    <definedName name="hgfd" localSheetId="74" hidden="1">{#N/A,#N/A,FALSE,"I";#N/A,#N/A,FALSE,"J";#N/A,#N/A,FALSE,"K";#N/A,#N/A,FALSE,"L";#N/A,#N/A,FALSE,"M";#N/A,#N/A,FALSE,"N";#N/A,#N/A,FALSE,"O"}</definedName>
    <definedName name="hgfd" localSheetId="75" hidden="1">{#N/A,#N/A,FALSE,"I";#N/A,#N/A,FALSE,"J";#N/A,#N/A,FALSE,"K";#N/A,#N/A,FALSE,"L";#N/A,#N/A,FALSE,"M";#N/A,#N/A,FALSE,"N";#N/A,#N/A,FALSE,"O"}</definedName>
    <definedName name="hgfd" localSheetId="76" hidden="1">{#N/A,#N/A,FALSE,"I";#N/A,#N/A,FALSE,"J";#N/A,#N/A,FALSE,"K";#N/A,#N/A,FALSE,"L";#N/A,#N/A,FALSE,"M";#N/A,#N/A,FALSE,"N";#N/A,#N/A,FALSE,"O"}</definedName>
    <definedName name="hgfd" localSheetId="77" hidden="1">{#N/A,#N/A,FALSE,"I";#N/A,#N/A,FALSE,"J";#N/A,#N/A,FALSE,"K";#N/A,#N/A,FALSE,"L";#N/A,#N/A,FALSE,"M";#N/A,#N/A,FALSE,"N";#N/A,#N/A,FALSE,"O"}</definedName>
    <definedName name="hgfd" localSheetId="78" hidden="1">{#N/A,#N/A,FALSE,"I";#N/A,#N/A,FALSE,"J";#N/A,#N/A,FALSE,"K";#N/A,#N/A,FALSE,"L";#N/A,#N/A,FALSE,"M";#N/A,#N/A,FALSE,"N";#N/A,#N/A,FALSE,"O"}</definedName>
    <definedName name="hgfd" localSheetId="79" hidden="1">{#N/A,#N/A,FALSE,"I";#N/A,#N/A,FALSE,"J";#N/A,#N/A,FALSE,"K";#N/A,#N/A,FALSE,"L";#N/A,#N/A,FALSE,"M";#N/A,#N/A,FALSE,"N";#N/A,#N/A,FALSE,"O"}</definedName>
    <definedName name="hgfd" localSheetId="80" hidden="1">{#N/A,#N/A,FALSE,"I";#N/A,#N/A,FALSE,"J";#N/A,#N/A,FALSE,"K";#N/A,#N/A,FALSE,"L";#N/A,#N/A,FALSE,"M";#N/A,#N/A,FALSE,"N";#N/A,#N/A,FALSE,"O"}</definedName>
    <definedName name="hgfd" localSheetId="6" hidden="1">{#N/A,#N/A,FALSE,"I";#N/A,#N/A,FALSE,"J";#N/A,#N/A,FALSE,"K";#N/A,#N/A,FALSE,"L";#N/A,#N/A,FALSE,"M";#N/A,#N/A,FALSE,"N";#N/A,#N/A,FALSE,"O"}</definedName>
    <definedName name="hgfd" localSheetId="7" hidden="1">{#N/A,#N/A,FALSE,"I";#N/A,#N/A,FALSE,"J";#N/A,#N/A,FALSE,"K";#N/A,#N/A,FALSE,"L";#N/A,#N/A,FALSE,"M";#N/A,#N/A,FALSE,"N";#N/A,#N/A,FALSE,"O"}</definedName>
    <definedName name="hgfd" localSheetId="17" hidden="1">{#N/A,#N/A,FALSE,"I";#N/A,#N/A,FALSE,"J";#N/A,#N/A,FALSE,"K";#N/A,#N/A,FALSE,"L";#N/A,#N/A,FALSE,"M";#N/A,#N/A,FALSE,"N";#N/A,#N/A,FALSE,"O"}</definedName>
    <definedName name="hgfd" localSheetId="18" hidden="1">{#N/A,#N/A,FALSE,"I";#N/A,#N/A,FALSE,"J";#N/A,#N/A,FALSE,"K";#N/A,#N/A,FALSE,"L";#N/A,#N/A,FALSE,"M";#N/A,#N/A,FALSE,"N";#N/A,#N/A,FALSE,"O"}</definedName>
    <definedName name="hgfd" localSheetId="19" hidden="1">{#N/A,#N/A,FALSE,"I";#N/A,#N/A,FALSE,"J";#N/A,#N/A,FALSE,"K";#N/A,#N/A,FALSE,"L";#N/A,#N/A,FALSE,"M";#N/A,#N/A,FALSE,"N";#N/A,#N/A,FALSE,"O"}</definedName>
    <definedName name="hgfd" localSheetId="22" hidden="1">{#N/A,#N/A,FALSE,"I";#N/A,#N/A,FALSE,"J";#N/A,#N/A,FALSE,"K";#N/A,#N/A,FALSE,"L";#N/A,#N/A,FALSE,"M";#N/A,#N/A,FALSE,"N";#N/A,#N/A,FALSE,"O"}</definedName>
    <definedName name="hgfd" localSheetId="23" hidden="1">{#N/A,#N/A,FALSE,"I";#N/A,#N/A,FALSE,"J";#N/A,#N/A,FALSE,"K";#N/A,#N/A,FALSE,"L";#N/A,#N/A,FALSE,"M";#N/A,#N/A,FALSE,"N";#N/A,#N/A,FALSE,"O"}</definedName>
    <definedName name="hgfd" localSheetId="24" hidden="1">{#N/A,#N/A,FALSE,"I";#N/A,#N/A,FALSE,"J";#N/A,#N/A,FALSE,"K";#N/A,#N/A,FALSE,"L";#N/A,#N/A,FALSE,"M";#N/A,#N/A,FALSE,"N";#N/A,#N/A,FALSE,"O"}</definedName>
    <definedName name="hgfd" localSheetId="25" hidden="1">{#N/A,#N/A,FALSE,"I";#N/A,#N/A,FALSE,"J";#N/A,#N/A,FALSE,"K";#N/A,#N/A,FALSE,"L";#N/A,#N/A,FALSE,"M";#N/A,#N/A,FALSE,"N";#N/A,#N/A,FALSE,"O"}</definedName>
    <definedName name="hgfd" localSheetId="36" hidden="1">{#N/A,#N/A,FALSE,"I";#N/A,#N/A,FALSE,"J";#N/A,#N/A,FALSE,"K";#N/A,#N/A,FALSE,"L";#N/A,#N/A,FALSE,"M";#N/A,#N/A,FALSE,"N";#N/A,#N/A,FALSE,"O"}</definedName>
    <definedName name="hgfd" localSheetId="45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50" hidden="1">'[65]J(Priv.Cap)'!#REF!</definedName>
    <definedName name="hhh" localSheetId="51" hidden="1">'[65]J(Priv.Cap)'!#REF!</definedName>
    <definedName name="hhh" localSheetId="52" hidden="1">'[65]J(Priv.Cap)'!#REF!</definedName>
    <definedName name="hhh" localSheetId="54" hidden="1">'[65]J(Priv.Cap)'!#REF!</definedName>
    <definedName name="hhh" localSheetId="55" hidden="1">'[64]J(Priv.Cap)'!#REF!</definedName>
    <definedName name="hhh" localSheetId="56" hidden="1">'[64]J(Priv.Cap)'!#REF!</definedName>
    <definedName name="hhh" localSheetId="57" hidden="1">'[64]J(Priv.Cap)'!#REF!</definedName>
    <definedName name="hhh" localSheetId="58" hidden="1">'[64]J(Priv.Cap)'!#REF!</definedName>
    <definedName name="hhh" localSheetId="59" hidden="1">'[66]J(Priv.Cap)'!#REF!</definedName>
    <definedName name="hhh" localSheetId="60" hidden="1">'[64]J(Priv.Cap)'!#REF!</definedName>
    <definedName name="hhh" localSheetId="61" hidden="1">'[64]J(Priv.Cap)'!#REF!</definedName>
    <definedName name="hhh" localSheetId="62" hidden="1">'[64]J(Priv.Cap)'!#REF!</definedName>
    <definedName name="hhh" localSheetId="63" hidden="1">'[64]J(Priv.Cap)'!#REF!</definedName>
    <definedName name="hhh" localSheetId="70" hidden="1">'[64]J(Priv.Cap)'!#REF!</definedName>
    <definedName name="hhh" localSheetId="71" hidden="1">'[65]J(Priv.Cap)'!#REF!</definedName>
    <definedName name="hhh" localSheetId="74" hidden="1">'[64]J(Priv.Cap)'!#REF!</definedName>
    <definedName name="hhh" localSheetId="75" hidden="1">'[64]J(Priv.Cap)'!#REF!</definedName>
    <definedName name="hhh" localSheetId="76" hidden="1">'[64]J(Priv.Cap)'!#REF!</definedName>
    <definedName name="hhh" localSheetId="77" hidden="1">'[66]J(Priv.Cap)'!#REF!</definedName>
    <definedName name="hhh" localSheetId="78" hidden="1">'[66]J(Priv.Cap)'!#REF!</definedName>
    <definedName name="hhh" localSheetId="79" hidden="1">'[64]J(Priv.Cap)'!#REF!</definedName>
    <definedName name="hhh" localSheetId="80" hidden="1">'[64]J(Priv.Cap)'!#REF!</definedName>
    <definedName name="hhh" localSheetId="81" hidden="1">'[65]J(Priv.Cap)'!#REF!</definedName>
    <definedName name="hhh" localSheetId="6" hidden="1">'[64]J(Priv.Cap)'!#REF!</definedName>
    <definedName name="hhh" localSheetId="7" hidden="1">'[64]J(Priv.Cap)'!#REF!</definedName>
    <definedName name="hhh" localSheetId="17" hidden="1">'[64]J(Priv.Cap)'!#REF!</definedName>
    <definedName name="hhh" localSheetId="18" hidden="1">'[64]J(Priv.Cap)'!#REF!</definedName>
    <definedName name="hhh" localSheetId="19" hidden="1">'[64]J(Priv.Cap)'!#REF!</definedName>
    <definedName name="hhh" localSheetId="22" hidden="1">'[67]J(Priv.Cap)'!#REF!</definedName>
    <definedName name="hhh" localSheetId="24" hidden="1">'[65]J(Priv.Cap)'!#REF!</definedName>
    <definedName name="hhh" localSheetId="25" hidden="1">'[65]J(Priv.Cap)'!#REF!</definedName>
    <definedName name="hhh" localSheetId="28" hidden="1">'[65]J(Priv.Cap)'!#REF!</definedName>
    <definedName name="hhh" localSheetId="30" hidden="1">'[65]J(Priv.Cap)'!#REF!</definedName>
    <definedName name="hhh" localSheetId="36" hidden="1">'[64]J(Priv.Cap)'!#REF!</definedName>
    <definedName name="hhh" localSheetId="44" hidden="1">'[65]J(Priv.Cap)'!#REF!</definedName>
    <definedName name="hhh" hidden="1">'[65]J(Priv.Cap)'!#REF!</definedName>
    <definedName name="hhhhhhh" localSheetId="76">[36]!hhhhhhh</definedName>
    <definedName name="hhhhhhh" localSheetId="24">[40]!hhhhhhh</definedName>
    <definedName name="hhhhhhh" localSheetId="25">[40]!hhhhhhh</definedName>
    <definedName name="hhhhhhh" localSheetId="28">[40]!hhhhhhh</definedName>
    <definedName name="hhhhhhh" localSheetId="30">[40]!hhhhhhh</definedName>
    <definedName name="hhhhhhh" localSheetId="44">[40]!hhhhhhh</definedName>
    <definedName name="hhhhhhh">[40]!hhhhhhh</definedName>
    <definedName name="HTML_CodePage" localSheetId="19" hidden="1">1250</definedName>
    <definedName name="HTML_CodePage" hidden="1">1252</definedName>
    <definedName name="HTML_Control" localSheetId="52" hidden="1">{"'Resources'!$A$1:$W$34","'Balance Sheet'!$A$1:$W$58","'SFD'!$A$1:$J$52"}</definedName>
    <definedName name="HTML_Control" localSheetId="55" hidden="1">{"'Resources'!$A$1:$W$34","'Balance Sheet'!$A$1:$W$58","'SFD'!$A$1:$J$52"}</definedName>
    <definedName name="HTML_Control" localSheetId="56" hidden="1">{"'Resources'!$A$1:$W$34","'Balance Sheet'!$A$1:$W$58","'SFD'!$A$1:$J$52"}</definedName>
    <definedName name="HTML_Control" localSheetId="57" hidden="1">{"'Resources'!$A$1:$W$34","'Balance Sheet'!$A$1:$W$58","'SFD'!$A$1:$J$52"}</definedName>
    <definedName name="HTML_Control" localSheetId="58" hidden="1">{"'Resources'!$A$1:$W$34","'Balance Sheet'!$A$1:$W$58","'SFD'!$A$1:$J$52"}</definedName>
    <definedName name="HTML_Control" localSheetId="59" hidden="1">{"'Resources'!$A$1:$W$34","'Balance Sheet'!$A$1:$W$58","'SFD'!$A$1:$J$52"}</definedName>
    <definedName name="HTML_Control" localSheetId="60" hidden="1">{"'Resources'!$A$1:$W$34","'Balance Sheet'!$A$1:$W$58","'SFD'!$A$1:$J$52"}</definedName>
    <definedName name="HTML_Control" localSheetId="61" hidden="1">{"'Resources'!$A$1:$W$34","'Balance Sheet'!$A$1:$W$58","'SFD'!$A$1:$J$52"}</definedName>
    <definedName name="HTML_Control" localSheetId="62" hidden="1">{"'Resources'!$A$1:$W$34","'Balance Sheet'!$A$1:$W$58","'SFD'!$A$1:$J$52"}</definedName>
    <definedName name="HTML_Control" localSheetId="63" hidden="1">{"'Resources'!$A$1:$W$34","'Balance Sheet'!$A$1:$W$58","'SFD'!$A$1:$J$52"}</definedName>
    <definedName name="HTML_Control" localSheetId="70" hidden="1">{"'Resources'!$A$1:$W$34","'Balance Sheet'!$A$1:$W$58","'SFD'!$A$1:$J$52"}</definedName>
    <definedName name="HTML_Control" localSheetId="74" hidden="1">{"'Resources'!$A$1:$W$34","'Balance Sheet'!$A$1:$W$58","'SFD'!$A$1:$J$52"}</definedName>
    <definedName name="HTML_Control" localSheetId="75" hidden="1">{"'Resources'!$A$1:$W$34","'Balance Sheet'!$A$1:$W$58","'SFD'!$A$1:$J$52"}</definedName>
    <definedName name="HTML_Control" localSheetId="76" hidden="1">{"'Resources'!$A$1:$W$34","'Balance Sheet'!$A$1:$W$58","'SFD'!$A$1:$J$52"}</definedName>
    <definedName name="HTML_Control" localSheetId="77" hidden="1">{"'Resources'!$A$1:$W$34","'Balance Sheet'!$A$1:$W$58","'SFD'!$A$1:$J$52"}</definedName>
    <definedName name="HTML_Control" localSheetId="78" hidden="1">{"'Resources'!$A$1:$W$34","'Balance Sheet'!$A$1:$W$58","'SFD'!$A$1:$J$52"}</definedName>
    <definedName name="HTML_Control" localSheetId="79" hidden="1">{"'Resources'!$A$1:$W$34","'Balance Sheet'!$A$1:$W$58","'SFD'!$A$1:$J$52"}</definedName>
    <definedName name="HTML_Control" localSheetId="80" hidden="1">{"'Resources'!$A$1:$W$34","'Balance Sheet'!$A$1:$W$58","'SFD'!$A$1:$J$52"}</definedName>
    <definedName name="HTML_Control" localSheetId="6" hidden="1">{"'Resources'!$A$1:$W$34","'Balance Sheet'!$A$1:$W$58","'SFD'!$A$1:$J$52"}</definedName>
    <definedName name="HTML_Control" localSheetId="7" hidden="1">{"'Resources'!$A$1:$W$34","'Balance Sheet'!$A$1:$W$58","'SFD'!$A$1:$J$52"}</definedName>
    <definedName name="HTML_Control" localSheetId="17" hidden="1">{"'Resources'!$A$1:$W$34","'Balance Sheet'!$A$1:$W$58","'SFD'!$A$1:$J$52"}</definedName>
    <definedName name="HTML_Control" localSheetId="18" hidden="1">{"'Resources'!$A$1:$W$34","'Balance Sheet'!$A$1:$W$58","'SFD'!$A$1:$J$52"}</definedName>
    <definedName name="HTML_Control" localSheetId="19" hidden="1">{"'előző év december'!$A$2:$CP$214"}</definedName>
    <definedName name="HTML_Control" localSheetId="22" hidden="1">{"'Resources'!$A$1:$W$34","'Balance Sheet'!$A$1:$W$58","'SFD'!$A$1:$J$52"}</definedName>
    <definedName name="HTML_Control" localSheetId="23" hidden="1">{"'Resources'!$A$1:$W$34","'Balance Sheet'!$A$1:$W$58","'SFD'!$A$1:$J$52"}</definedName>
    <definedName name="HTML_Control" localSheetId="24" hidden="1">{"'Resources'!$A$1:$W$34","'Balance Sheet'!$A$1:$W$58","'SFD'!$A$1:$J$52"}</definedName>
    <definedName name="HTML_Control" localSheetId="25" hidden="1">{"'Resources'!$A$1:$W$34","'Balance Sheet'!$A$1:$W$58","'SFD'!$A$1:$J$52"}</definedName>
    <definedName name="HTML_Control" localSheetId="36" hidden="1">{"'Resources'!$A$1:$W$34","'Balance Sheet'!$A$1:$W$58","'SFD'!$A$1:$J$52"}</definedName>
    <definedName name="HTML_Control" localSheetId="45" hidden="1">{"'Resources'!$A$1:$W$34","'Balance Sheet'!$A$1:$W$58","'SFD'!$A$1:$J$52"}</definedName>
    <definedName name="HTML_Control" hidden="1">{"'Resources'!$A$1:$W$34","'Balance Sheet'!$A$1:$W$58","'SFD'!$A$1:$J$52"}</definedName>
    <definedName name="HTML_Controll2" localSheetId="55" hidden="1">{"'előző év december'!$A$2:$CP$214"}</definedName>
    <definedName name="HTML_Controll2" localSheetId="56" hidden="1">{"'előző év december'!$A$2:$CP$214"}</definedName>
    <definedName name="HTML_Controll2" localSheetId="57" hidden="1">{"'előző év december'!$A$2:$CP$214"}</definedName>
    <definedName name="HTML_Controll2" localSheetId="58" hidden="1">{"'előző év december'!$A$2:$CP$214"}</definedName>
    <definedName name="HTML_Controll2" localSheetId="59" hidden="1">{"'előző év december'!$A$2:$CP$214"}</definedName>
    <definedName name="HTML_Controll2" localSheetId="60" hidden="1">{"'előző év december'!$A$2:$CP$214"}</definedName>
    <definedName name="HTML_Controll2" localSheetId="61" hidden="1">{"'előző év december'!$A$2:$CP$214"}</definedName>
    <definedName name="HTML_Controll2" localSheetId="62" hidden="1">{"'előző év december'!$A$2:$CP$214"}</definedName>
    <definedName name="HTML_Controll2" localSheetId="63" hidden="1">{"'előző év december'!$A$2:$CP$214"}</definedName>
    <definedName name="HTML_Controll2" localSheetId="70" hidden="1">{"'előző év december'!$A$2:$CP$214"}</definedName>
    <definedName name="HTML_Controll2" localSheetId="74" hidden="1">{"'előző év december'!$A$2:$CP$214"}</definedName>
    <definedName name="HTML_Controll2" localSheetId="75" hidden="1">{"'előző év december'!$A$2:$CP$214"}</definedName>
    <definedName name="HTML_Controll2" localSheetId="76" hidden="1">{"'előző év december'!$A$2:$CP$214"}</definedName>
    <definedName name="HTML_Controll2" localSheetId="77" hidden="1">{"'előző év december'!$A$2:$CP$214"}</definedName>
    <definedName name="HTML_Controll2" localSheetId="78" hidden="1">{"'előző év december'!$A$2:$CP$214"}</definedName>
    <definedName name="HTML_Controll2" localSheetId="79" hidden="1">{"'előző év december'!$A$2:$CP$214"}</definedName>
    <definedName name="HTML_Controll2" localSheetId="80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17" hidden="1">{"'előző év december'!$A$2:$CP$214"}</definedName>
    <definedName name="HTML_Controll2" localSheetId="18" hidden="1">{"'előző év december'!$A$2:$CP$214"}</definedName>
    <definedName name="HTML_Controll2" localSheetId="19" hidden="1">{"'előző év december'!$A$2:$CP$214"}</definedName>
    <definedName name="HTML_Controll2" localSheetId="22" hidden="1">{"'előző év december'!$A$2:$CP$214"}</definedName>
    <definedName name="HTML_Controll2" localSheetId="23" hidden="1">{"'előző év december'!$A$2:$CP$214"}</definedName>
    <definedName name="HTML_Controll2" localSheetId="24" hidden="1">{"'előző év december'!$A$2:$CP$214"}</definedName>
    <definedName name="HTML_Controll2" localSheetId="25" hidden="1">{"'előző év december'!$A$2:$CP$214"}</definedName>
    <definedName name="HTML_Controll2" localSheetId="36" hidden="1">{"'előző év december'!$A$2:$CP$214"}</definedName>
    <definedName name="HTML_Controll2" localSheetId="45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55" hidden="1">{"'előző év december'!$A$2:$CP$214"}</definedName>
    <definedName name="html_f" localSheetId="56" hidden="1">{"'előző év december'!$A$2:$CP$214"}</definedName>
    <definedName name="html_f" localSheetId="57" hidden="1">{"'előző év december'!$A$2:$CP$214"}</definedName>
    <definedName name="html_f" localSheetId="58" hidden="1">{"'előző év december'!$A$2:$CP$214"}</definedName>
    <definedName name="html_f" localSheetId="59" hidden="1">{"'előző év december'!$A$2:$CP$214"}</definedName>
    <definedName name="html_f" localSheetId="60" hidden="1">{"'előző év december'!$A$2:$CP$214"}</definedName>
    <definedName name="html_f" localSheetId="61" hidden="1">{"'előző év december'!$A$2:$CP$214"}</definedName>
    <definedName name="html_f" localSheetId="62" hidden="1">{"'előző év december'!$A$2:$CP$214"}</definedName>
    <definedName name="html_f" localSheetId="63" hidden="1">{"'előző év december'!$A$2:$CP$214"}</definedName>
    <definedName name="html_f" localSheetId="70" hidden="1">{"'előző év december'!$A$2:$CP$214"}</definedName>
    <definedName name="html_f" localSheetId="74" hidden="1">{"'előző év december'!$A$2:$CP$214"}</definedName>
    <definedName name="html_f" localSheetId="75" hidden="1">{"'előző év december'!$A$2:$CP$214"}</definedName>
    <definedName name="html_f" localSheetId="76" hidden="1">{"'előző év december'!$A$2:$CP$214"}</definedName>
    <definedName name="html_f" localSheetId="77" hidden="1">{"'előző év december'!$A$2:$CP$214"}</definedName>
    <definedName name="html_f" localSheetId="78" hidden="1">{"'előző év december'!$A$2:$CP$214"}</definedName>
    <definedName name="html_f" localSheetId="79" hidden="1">{"'előző év december'!$A$2:$CP$214"}</definedName>
    <definedName name="html_f" localSheetId="80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17" hidden="1">{"'előző év december'!$A$2:$CP$214"}</definedName>
    <definedName name="html_f" localSheetId="18" hidden="1">{"'előző év december'!$A$2:$CP$214"}</definedName>
    <definedName name="html_f" localSheetId="19" hidden="1">{"'előző év december'!$A$2:$CP$214"}</definedName>
    <definedName name="html_f" localSheetId="22" hidden="1">{"'előző év december'!$A$2:$CP$214"}</definedName>
    <definedName name="html_f" localSheetId="23" hidden="1">{"'előző év december'!$A$2:$CP$214"}</definedName>
    <definedName name="html_f" localSheetId="24" hidden="1">{"'előző év december'!$A$2:$CP$214"}</definedName>
    <definedName name="html_f" localSheetId="25" hidden="1">{"'előző év december'!$A$2:$CP$214"}</definedName>
    <definedName name="html_f" localSheetId="36" hidden="1">{"'előző év december'!$A$2:$CP$214"}</definedName>
    <definedName name="html_f" localSheetId="45" hidden="1">{"'előző év december'!$A$2:$CP$214"}</definedName>
    <definedName name="html_f" hidden="1">{"'előző év december'!$A$2:$CP$214"}</definedName>
    <definedName name="HTML_Header" localSheetId="19" hidden="1">"előző év december"</definedName>
    <definedName name="HTML_Header" hidden="1">"Balance Sheet"</definedName>
    <definedName name="HTML_LastUpdate" localSheetId="19" hidden="1">"9/16/99"</definedName>
    <definedName name="HTML_LastUpdate" hidden="1">"11/14/97"</definedName>
    <definedName name="HTML_LineAfter" hidden="1">FALSE</definedName>
    <definedName name="HTML_LineBefore" hidden="1">FALSE</definedName>
    <definedName name="HTML_Name" localSheetId="19" hidden="1">"gasparj"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localSheetId="19" hidden="1">"I:\Fogyar\CpiCSO\MyHTML.htm"</definedName>
    <definedName name="HTML_PathFile" hidden="1">"Q:\DATA\AR\98FYFS\SEPT97\ESAF\esafadmfsHL.htm"</definedName>
    <definedName name="HTML_Title" localSheetId="19" hidden="1">"CPI160total"</definedName>
    <definedName name="HTML_Title" hidden="1">"ADMFS97HTMLlinks"</definedName>
    <definedName name="CHART" localSheetId="76">#REF!</definedName>
    <definedName name="CHART" localSheetId="22">#REF!</definedName>
    <definedName name="CHART" localSheetId="24">#REF!</definedName>
    <definedName name="CHART" localSheetId="25">#REF!</definedName>
    <definedName name="CHART" localSheetId="28">#REF!</definedName>
    <definedName name="CHART" localSheetId="30">#REF!</definedName>
    <definedName name="CHART" localSheetId="44">#REF!</definedName>
    <definedName name="CHART">#REF!</definedName>
    <definedName name="chart4" localSheetId="52" hidden="1">{#N/A,#N/A,FALSE,"CB";#N/A,#N/A,FALSE,"CMB";#N/A,#N/A,FALSE,"NBFI"}</definedName>
    <definedName name="chart4" localSheetId="55" hidden="1">{#N/A,#N/A,FALSE,"CB";#N/A,#N/A,FALSE,"CMB";#N/A,#N/A,FALSE,"NBFI"}</definedName>
    <definedName name="chart4" localSheetId="56" hidden="1">{#N/A,#N/A,FALSE,"CB";#N/A,#N/A,FALSE,"CMB";#N/A,#N/A,FALSE,"NBFI"}</definedName>
    <definedName name="chart4" localSheetId="57" hidden="1">{#N/A,#N/A,FALSE,"CB";#N/A,#N/A,FALSE,"CMB";#N/A,#N/A,FALSE,"NBFI"}</definedName>
    <definedName name="chart4" localSheetId="58" hidden="1">{#N/A,#N/A,FALSE,"CB";#N/A,#N/A,FALSE,"CMB";#N/A,#N/A,FALSE,"NBFI"}</definedName>
    <definedName name="chart4" localSheetId="59" hidden="1">{#N/A,#N/A,FALSE,"CB";#N/A,#N/A,FALSE,"CMB";#N/A,#N/A,FALSE,"NBFI"}</definedName>
    <definedName name="chart4" localSheetId="60" hidden="1">{#N/A,#N/A,FALSE,"CB";#N/A,#N/A,FALSE,"CMB";#N/A,#N/A,FALSE,"NBFI"}</definedName>
    <definedName name="chart4" localSheetId="61" hidden="1">{#N/A,#N/A,FALSE,"CB";#N/A,#N/A,FALSE,"CMB";#N/A,#N/A,FALSE,"NBFI"}</definedName>
    <definedName name="chart4" localSheetId="62" hidden="1">{#N/A,#N/A,FALSE,"CB";#N/A,#N/A,FALSE,"CMB";#N/A,#N/A,FALSE,"NBFI"}</definedName>
    <definedName name="chart4" localSheetId="63" hidden="1">{#N/A,#N/A,FALSE,"CB";#N/A,#N/A,FALSE,"CMB";#N/A,#N/A,FALSE,"NBFI"}</definedName>
    <definedName name="chart4" localSheetId="70" hidden="1">{#N/A,#N/A,FALSE,"CB";#N/A,#N/A,FALSE,"CMB";#N/A,#N/A,FALSE,"NBFI"}</definedName>
    <definedName name="chart4" localSheetId="74" hidden="1">{#N/A,#N/A,FALSE,"CB";#N/A,#N/A,FALSE,"CMB";#N/A,#N/A,FALSE,"NBFI"}</definedName>
    <definedName name="chart4" localSheetId="75" hidden="1">{#N/A,#N/A,FALSE,"CB";#N/A,#N/A,FALSE,"CMB";#N/A,#N/A,FALSE,"NBFI"}</definedName>
    <definedName name="chart4" localSheetId="76" hidden="1">{#N/A,#N/A,FALSE,"CB";#N/A,#N/A,FALSE,"CMB";#N/A,#N/A,FALSE,"NBFI"}</definedName>
    <definedName name="chart4" localSheetId="77" hidden="1">{#N/A,#N/A,FALSE,"CB";#N/A,#N/A,FALSE,"CMB";#N/A,#N/A,FALSE,"NBFI"}</definedName>
    <definedName name="chart4" localSheetId="78" hidden="1">{#N/A,#N/A,FALSE,"CB";#N/A,#N/A,FALSE,"CMB";#N/A,#N/A,FALSE,"NBFI"}</definedName>
    <definedName name="chart4" localSheetId="79" hidden="1">{#N/A,#N/A,FALSE,"CB";#N/A,#N/A,FALSE,"CMB";#N/A,#N/A,FALSE,"NBFI"}</definedName>
    <definedName name="chart4" localSheetId="80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17" hidden="1">{#N/A,#N/A,FALSE,"CB";#N/A,#N/A,FALSE,"CMB";#N/A,#N/A,FALSE,"NBFI"}</definedName>
    <definedName name="chart4" localSheetId="18" hidden="1">{#N/A,#N/A,FALSE,"CB";#N/A,#N/A,FALSE,"CMB";#N/A,#N/A,FALSE,"NBFI"}</definedName>
    <definedName name="chart4" localSheetId="19" hidden="1">{#N/A,#N/A,FALSE,"CB";#N/A,#N/A,FALSE,"CMB";#N/A,#N/A,FALSE,"NBFI"}</definedName>
    <definedName name="chart4" localSheetId="22" hidden="1">{#N/A,#N/A,FALSE,"CB";#N/A,#N/A,FALSE,"CMB";#N/A,#N/A,FALSE,"NBFI"}</definedName>
    <definedName name="chart4" localSheetId="23" hidden="1">{#N/A,#N/A,FALSE,"CB";#N/A,#N/A,FALSE,"CMB";#N/A,#N/A,FALSE,"NBFI"}</definedName>
    <definedName name="chart4" localSheetId="24" hidden="1">{#N/A,#N/A,FALSE,"CB";#N/A,#N/A,FALSE,"CMB";#N/A,#N/A,FALSE,"NBFI"}</definedName>
    <definedName name="chart4" localSheetId="25" hidden="1">{#N/A,#N/A,FALSE,"CB";#N/A,#N/A,FALSE,"CMB";#N/A,#N/A,FALSE,"NBFI"}</definedName>
    <definedName name="chart4" localSheetId="36" hidden="1">{#N/A,#N/A,FALSE,"CB";#N/A,#N/A,FALSE,"CMB";#N/A,#N/A,FALSE,"NBFI"}</definedName>
    <definedName name="chart4" localSheetId="45" hidden="1">{#N/A,#N/A,FALSE,"CB";#N/A,#N/A,FALSE,"CMB";#N/A,#N/A,FALSE,"NBFI"}</definedName>
    <definedName name="chart4" hidden="1">{#N/A,#N/A,FALSE,"CB";#N/A,#N/A,FALSE,"CMB";#N/A,#N/A,FALSE,"NBFI"}</definedName>
    <definedName name="CHILE" localSheetId="76">#REF!</definedName>
    <definedName name="CHILE" localSheetId="22">#REF!</definedName>
    <definedName name="CHILE" localSheetId="24">#REF!</definedName>
    <definedName name="CHILE" localSheetId="25">#REF!</definedName>
    <definedName name="CHILE" localSheetId="28">#REF!</definedName>
    <definedName name="CHILE" localSheetId="30">#REF!</definedName>
    <definedName name="CHILE" localSheetId="44">#REF!</definedName>
    <definedName name="CHILE">#REF!</definedName>
    <definedName name="CHK" localSheetId="76">#REF!</definedName>
    <definedName name="CHK" localSheetId="22">#REF!</definedName>
    <definedName name="CHK" localSheetId="24">#REF!</definedName>
    <definedName name="CHK" localSheetId="25">#REF!</definedName>
    <definedName name="CHK" localSheetId="28">#REF!</definedName>
    <definedName name="CHK" localSheetId="30">#REF!</definedName>
    <definedName name="CHK" localSheetId="44">#REF!</definedName>
    <definedName name="CHK">#REF!</definedName>
    <definedName name="i" localSheetId="76">#REF!</definedName>
    <definedName name="i" localSheetId="22">#REF!</definedName>
    <definedName name="i" localSheetId="24">#REF!</definedName>
    <definedName name="i" localSheetId="25">#REF!</definedName>
    <definedName name="i" localSheetId="28">#REF!</definedName>
    <definedName name="i" localSheetId="30">#REF!</definedName>
    <definedName name="i" localSheetId="44">#REF!</definedName>
    <definedName name="i">#REF!</definedName>
    <definedName name="IESS" localSheetId="76">#REF!</definedName>
    <definedName name="IESS" localSheetId="22">#REF!</definedName>
    <definedName name="IESS" localSheetId="24">#REF!</definedName>
    <definedName name="IESS" localSheetId="25">#REF!</definedName>
    <definedName name="IESS" localSheetId="28">#REF!</definedName>
    <definedName name="IESS" localSheetId="30">#REF!</definedName>
    <definedName name="IESS" localSheetId="44">#REF!</definedName>
    <definedName name="IESS">#REF!</definedName>
    <definedName name="ii" localSheetId="52" hidden="1">{"Tab1",#N/A,FALSE,"P";"Tab2",#N/A,FALSE,"P"}</definedName>
    <definedName name="ii" localSheetId="55" hidden="1">{"Tab1",#N/A,FALSE,"P";"Tab2",#N/A,FALSE,"P"}</definedName>
    <definedName name="ii" localSheetId="56" hidden="1">{"Tab1",#N/A,FALSE,"P";"Tab2",#N/A,FALSE,"P"}</definedName>
    <definedName name="ii" localSheetId="57" hidden="1">{"Tab1",#N/A,FALSE,"P";"Tab2",#N/A,FALSE,"P"}</definedName>
    <definedName name="ii" localSheetId="58" hidden="1">{"Tab1",#N/A,FALSE,"P";"Tab2",#N/A,FALSE,"P"}</definedName>
    <definedName name="ii" localSheetId="59" hidden="1">{"Tab1",#N/A,FALSE,"P";"Tab2",#N/A,FALSE,"P"}</definedName>
    <definedName name="ii" localSheetId="60" hidden="1">{"Tab1",#N/A,FALSE,"P";"Tab2",#N/A,FALSE,"P"}</definedName>
    <definedName name="ii" localSheetId="61" hidden="1">{"Tab1",#N/A,FALSE,"P";"Tab2",#N/A,FALSE,"P"}</definedName>
    <definedName name="ii" localSheetId="62" hidden="1">{"Tab1",#N/A,FALSE,"P";"Tab2",#N/A,FALSE,"P"}</definedName>
    <definedName name="ii" localSheetId="63" hidden="1">{"Tab1",#N/A,FALSE,"P";"Tab2",#N/A,FALSE,"P"}</definedName>
    <definedName name="ii" localSheetId="70" hidden="1">{"Tab1",#N/A,FALSE,"P";"Tab2",#N/A,FALSE,"P"}</definedName>
    <definedName name="ii" localSheetId="74" hidden="1">{"Tab1",#N/A,FALSE,"P";"Tab2",#N/A,FALSE,"P"}</definedName>
    <definedName name="ii" localSheetId="75" hidden="1">{"Tab1",#N/A,FALSE,"P";"Tab2",#N/A,FALSE,"P"}</definedName>
    <definedName name="ii" localSheetId="76" hidden="1">{"Tab1",#N/A,FALSE,"P";"Tab2",#N/A,FALSE,"P"}</definedName>
    <definedName name="ii" localSheetId="77" hidden="1">{"Tab1",#N/A,FALSE,"P";"Tab2",#N/A,FALSE,"P"}</definedName>
    <definedName name="ii" localSheetId="78" hidden="1">{"Tab1",#N/A,FALSE,"P";"Tab2",#N/A,FALSE,"P"}</definedName>
    <definedName name="ii" localSheetId="79" hidden="1">{"Tab1",#N/A,FALSE,"P";"Tab2",#N/A,FALSE,"P"}</definedName>
    <definedName name="ii" localSheetId="80" hidden="1">{"Tab1",#N/A,FALSE,"P";"Tab2",#N/A,FALSE,"P"}</definedName>
    <definedName name="ii" localSheetId="6" hidden="1">{"Tab1",#N/A,FALSE,"P";"Tab2",#N/A,FALSE,"P"}</definedName>
    <definedName name="ii" localSheetId="7" hidden="1">{"Tab1",#N/A,FALSE,"P";"Tab2",#N/A,FALSE,"P"}</definedName>
    <definedName name="ii" localSheetId="17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22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25" hidden="1">{"Tab1",#N/A,FALSE,"P";"Tab2",#N/A,FALSE,"P"}</definedName>
    <definedName name="ii" localSheetId="36" hidden="1">{"Tab1",#N/A,FALSE,"P";"Tab2",#N/A,FALSE,"P"}</definedName>
    <definedName name="ii" localSheetId="45" hidden="1">{"Tab1",#N/A,FALSE,"P";"Tab2",#N/A,FALSE,"P"}</definedName>
    <definedName name="ii" hidden="1">{"Tab1",#N/A,FALSE,"P";"Tab2",#N/A,FALSE,"P"}</definedName>
    <definedName name="II_pilier_2" localSheetId="76">#REF!</definedName>
    <definedName name="II_pilier_2" localSheetId="22">#REF!</definedName>
    <definedName name="II_pilier_2" localSheetId="24">#REF!</definedName>
    <definedName name="II_pilier_2" localSheetId="25">#REF!</definedName>
    <definedName name="II_pilier_2" localSheetId="28">#REF!</definedName>
    <definedName name="II_pilier_2" localSheetId="30">#REF!</definedName>
    <definedName name="II_pilier_2" localSheetId="44">#REF!</definedName>
    <definedName name="II_pilier_2">#REF!</definedName>
    <definedName name="II_pillar_figure" localSheetId="76">#REF!</definedName>
    <definedName name="II_pillar_figure" localSheetId="22">#REF!</definedName>
    <definedName name="II_pillar_figure" localSheetId="24">#REF!</definedName>
    <definedName name="II_pillar_figure" localSheetId="25">#REF!</definedName>
    <definedName name="II_pillar_figure" localSheetId="28">#REF!</definedName>
    <definedName name="II_pillar_figure" localSheetId="30">#REF!</definedName>
    <definedName name="II_pillar_figure" localSheetId="44">#REF!</definedName>
    <definedName name="II_pillar_figure">#REF!</definedName>
    <definedName name="ima" localSheetId="76">#REF!</definedName>
    <definedName name="ima" localSheetId="22">#REF!</definedName>
    <definedName name="ima" localSheetId="24">#REF!</definedName>
    <definedName name="ima" localSheetId="25">#REF!</definedName>
    <definedName name="ima" localSheetId="28">#REF!</definedName>
    <definedName name="ima" localSheetId="30">#REF!</definedName>
    <definedName name="ima" localSheetId="44">#REF!</definedName>
    <definedName name="ima">#REF!</definedName>
    <definedName name="IN1_" localSheetId="76">#REF!</definedName>
    <definedName name="IN1_" localSheetId="22">#REF!</definedName>
    <definedName name="IN1_" localSheetId="24">#REF!</definedName>
    <definedName name="IN1_" localSheetId="25">#REF!</definedName>
    <definedName name="IN1_" localSheetId="28">#REF!</definedName>
    <definedName name="IN1_" localSheetId="30">#REF!</definedName>
    <definedName name="IN1_" localSheetId="44">#REF!</definedName>
    <definedName name="IN1_">#REF!</definedName>
    <definedName name="IN2_" localSheetId="76">#REF!</definedName>
    <definedName name="IN2_" localSheetId="22">#REF!</definedName>
    <definedName name="IN2_" localSheetId="24">#REF!</definedName>
    <definedName name="IN2_" localSheetId="25">#REF!</definedName>
    <definedName name="IN2_" localSheetId="28">#REF!</definedName>
    <definedName name="IN2_" localSheetId="30">#REF!</definedName>
    <definedName name="IN2_" localSheetId="44">#REF!</definedName>
    <definedName name="IN2_">#REF!</definedName>
    <definedName name="INB" localSheetId="76">[46]B!$K$6:$T$6</definedName>
    <definedName name="INB">[47]B!$K$6:$T$6</definedName>
    <definedName name="INC" localSheetId="76">[46]C!$H$6:$I$6</definedName>
    <definedName name="INC">[47]C!$H$6:$I$6</definedName>
    <definedName name="ind" localSheetId="76">#REF!</definedName>
    <definedName name="ind" localSheetId="22">#REF!</definedName>
    <definedName name="ind" localSheetId="24">#REF!</definedName>
    <definedName name="ind" localSheetId="25">#REF!</definedName>
    <definedName name="ind" localSheetId="28">#REF!</definedName>
    <definedName name="ind" localSheetId="30">#REF!</definedName>
    <definedName name="ind" localSheetId="44">#REF!</definedName>
    <definedName name="ind">#REF!</definedName>
    <definedName name="INECEL" localSheetId="76">#REF!</definedName>
    <definedName name="INECEL" localSheetId="22">#REF!</definedName>
    <definedName name="INECEL" localSheetId="24">#REF!</definedName>
    <definedName name="INECEL" localSheetId="25">#REF!</definedName>
    <definedName name="INECEL" localSheetId="28">#REF!</definedName>
    <definedName name="INECEL" localSheetId="30">#REF!</definedName>
    <definedName name="INECEL" localSheetId="44">#REF!</definedName>
    <definedName name="INECEL">#REF!</definedName>
    <definedName name="inflation" localSheetId="50" hidden="1">[67]TAB34!#REF!</definedName>
    <definedName name="inflation" localSheetId="51" hidden="1">[67]TAB34!#REF!</definedName>
    <definedName name="inflation" localSheetId="52" hidden="1">[68]TAB34!#REF!</definedName>
    <definedName name="inflation" localSheetId="54" hidden="1">[67]TAB34!#REF!</definedName>
    <definedName name="inflation" localSheetId="55" hidden="1">[69]TAB34!#REF!</definedName>
    <definedName name="inflation" localSheetId="56" hidden="1">[67]TAB34!#REF!</definedName>
    <definedName name="inflation" localSheetId="57" hidden="1">[67]TAB34!#REF!</definedName>
    <definedName name="inflation" localSheetId="58" hidden="1">[67]TAB34!#REF!</definedName>
    <definedName name="inflation" localSheetId="59" hidden="1">[70]TAB34!#REF!</definedName>
    <definedName name="inflation" localSheetId="60" hidden="1">[67]TAB34!#REF!</definedName>
    <definedName name="inflation" localSheetId="62" hidden="1">[67]TAB34!#REF!</definedName>
    <definedName name="inflation" localSheetId="63" hidden="1">[67]TAB34!#REF!</definedName>
    <definedName name="inflation" localSheetId="71" hidden="1">[67]TAB34!#REF!</definedName>
    <definedName name="inflation" localSheetId="74" hidden="1">[65]TAB34!#REF!</definedName>
    <definedName name="inflation" localSheetId="75" hidden="1">[65]TAB34!#REF!</definedName>
    <definedName name="inflation" localSheetId="76" hidden="1">[65]TAB34!#REF!</definedName>
    <definedName name="inflation" localSheetId="77" hidden="1">[70]TAB34!#REF!</definedName>
    <definedName name="inflation" localSheetId="78" hidden="1">[70]TAB34!#REF!</definedName>
    <definedName name="inflation" localSheetId="79" hidden="1">[67]TAB34!#REF!</definedName>
    <definedName name="inflation" localSheetId="80" hidden="1">[67]TAB34!#REF!</definedName>
    <definedName name="inflation" localSheetId="81" hidden="1">[67]TAB34!#REF!</definedName>
    <definedName name="inflation" localSheetId="17" hidden="1">[67]TAB34!#REF!</definedName>
    <definedName name="inflation" localSheetId="18" hidden="1">[67]TAB34!#REF!</definedName>
    <definedName name="inflation" localSheetId="22" hidden="1">[70]TAB34!#REF!</definedName>
    <definedName name="inflation" localSheetId="24" hidden="1">[67]TAB34!#REF!</definedName>
    <definedName name="inflation" localSheetId="25" hidden="1">[67]TAB34!#REF!</definedName>
    <definedName name="inflation" localSheetId="28" hidden="1">[67]TAB34!#REF!</definedName>
    <definedName name="inflation" localSheetId="30" hidden="1">[67]TAB34!#REF!</definedName>
    <definedName name="inflation" localSheetId="44" hidden="1">[67]TAB34!#REF!</definedName>
    <definedName name="inflation" hidden="1">[67]TAB34!#REF!</definedName>
    <definedName name="INPUT_2" localSheetId="76">[17]Input!#REF!</definedName>
    <definedName name="INPUT_2" localSheetId="22">[17]Input!#REF!</definedName>
    <definedName name="INPUT_2" localSheetId="24">[17]Input!#REF!</definedName>
    <definedName name="INPUT_2" localSheetId="25">[17]Input!#REF!</definedName>
    <definedName name="INPUT_2" localSheetId="28">[17]Input!#REF!</definedName>
    <definedName name="INPUT_2" localSheetId="30">[17]Input!#REF!</definedName>
    <definedName name="INPUT_2" localSheetId="44">[17]Input!#REF!</definedName>
    <definedName name="INPUT_2">[17]Input!#REF!</definedName>
    <definedName name="INPUT_4" localSheetId="76">[17]Input!#REF!</definedName>
    <definedName name="INPUT_4" localSheetId="22">[17]Input!#REF!</definedName>
    <definedName name="INPUT_4" localSheetId="24">[17]Input!#REF!</definedName>
    <definedName name="INPUT_4" localSheetId="25">[17]Input!#REF!</definedName>
    <definedName name="INPUT_4" localSheetId="28">[17]Input!#REF!</definedName>
    <definedName name="INPUT_4" localSheetId="30">[17]Input!#REF!</definedName>
    <definedName name="INPUT_4" localSheetId="44">[17]Input!#REF!</definedName>
    <definedName name="INPUT_4">[17]Input!#REF!</definedName>
    <definedName name="IPee_2" localSheetId="76">#REF!</definedName>
    <definedName name="IPee_2" localSheetId="22">#REF!</definedName>
    <definedName name="IPee_2" localSheetId="24">#REF!</definedName>
    <definedName name="IPee_2" localSheetId="25">#REF!</definedName>
    <definedName name="IPee_2" localSheetId="28">#REF!</definedName>
    <definedName name="IPee_2" localSheetId="30">#REF!</definedName>
    <definedName name="IPee_2" localSheetId="44">#REF!</definedName>
    <definedName name="IPee_2">#REF!</definedName>
    <definedName name="IPer_2" localSheetId="76">#REF!</definedName>
    <definedName name="IPer_2" localSheetId="22">#REF!</definedName>
    <definedName name="IPer_2" localSheetId="24">#REF!</definedName>
    <definedName name="IPer_2" localSheetId="25">#REF!</definedName>
    <definedName name="IPer_2" localSheetId="28">#REF!</definedName>
    <definedName name="IPer_2" localSheetId="30">#REF!</definedName>
    <definedName name="IPer_2" localSheetId="44">#REF!</definedName>
    <definedName name="IPer_2">#REF!</definedName>
    <definedName name="IT" localSheetId="76">#REF!</definedName>
    <definedName name="IT" localSheetId="22">#REF!</definedName>
    <definedName name="IT" localSheetId="24">#REF!</definedName>
    <definedName name="IT" localSheetId="25">#REF!</definedName>
    <definedName name="IT" localSheetId="28">#REF!</definedName>
    <definedName name="IT" localSheetId="30">#REF!</definedName>
    <definedName name="IT" localSheetId="44">#REF!</definedName>
    <definedName name="IT">#REF!</definedName>
    <definedName name="IT_2" localSheetId="76">#REF!</definedName>
    <definedName name="IT_2" localSheetId="22">#REF!</definedName>
    <definedName name="IT_2" localSheetId="24">#REF!</definedName>
    <definedName name="IT_2" localSheetId="25">#REF!</definedName>
    <definedName name="IT_2" localSheetId="28">#REF!</definedName>
    <definedName name="IT_2" localSheetId="30">#REF!</definedName>
    <definedName name="IT_2" localSheetId="44">#REF!</definedName>
    <definedName name="IT_2">#REF!</definedName>
    <definedName name="IT_2_bracket_2" localSheetId="76">#REF!</definedName>
    <definedName name="IT_2_bracket_2" localSheetId="22">#REF!</definedName>
    <definedName name="IT_2_bracket_2" localSheetId="24">#REF!</definedName>
    <definedName name="IT_2_bracket_2" localSheetId="25">#REF!</definedName>
    <definedName name="IT_2_bracket_2" localSheetId="28">#REF!</definedName>
    <definedName name="IT_2_bracket_2" localSheetId="30">#REF!</definedName>
    <definedName name="IT_2_bracket_2" localSheetId="44">#REF!</definedName>
    <definedName name="IT_2_bracket_2">#REF!</definedName>
    <definedName name="jhgf" localSheetId="52" hidden="1">{"MONA",#N/A,FALSE,"S"}</definedName>
    <definedName name="jhgf" localSheetId="55" hidden="1">{"MONA",#N/A,FALSE,"S"}</definedName>
    <definedName name="jhgf" localSheetId="56" hidden="1">{"MONA",#N/A,FALSE,"S"}</definedName>
    <definedName name="jhgf" localSheetId="57" hidden="1">{"MONA",#N/A,FALSE,"S"}</definedName>
    <definedName name="jhgf" localSheetId="58" hidden="1">{"MONA",#N/A,FALSE,"S"}</definedName>
    <definedName name="jhgf" localSheetId="59" hidden="1">{"MONA",#N/A,FALSE,"S"}</definedName>
    <definedName name="jhgf" localSheetId="60" hidden="1">{"MONA",#N/A,FALSE,"S"}</definedName>
    <definedName name="jhgf" localSheetId="61" hidden="1">{"MONA",#N/A,FALSE,"S"}</definedName>
    <definedName name="jhgf" localSheetId="62" hidden="1">{"MONA",#N/A,FALSE,"S"}</definedName>
    <definedName name="jhgf" localSheetId="63" hidden="1">{"MONA",#N/A,FALSE,"S"}</definedName>
    <definedName name="jhgf" localSheetId="70" hidden="1">{"MONA",#N/A,FALSE,"S"}</definedName>
    <definedName name="jhgf" localSheetId="74" hidden="1">{"MONA",#N/A,FALSE,"S"}</definedName>
    <definedName name="jhgf" localSheetId="75" hidden="1">{"MONA",#N/A,FALSE,"S"}</definedName>
    <definedName name="jhgf" localSheetId="76" hidden="1">{"MONA",#N/A,FALSE,"S"}</definedName>
    <definedName name="jhgf" localSheetId="77" hidden="1">{"MONA",#N/A,FALSE,"S"}</definedName>
    <definedName name="jhgf" localSheetId="78" hidden="1">{"MONA",#N/A,FALSE,"S"}</definedName>
    <definedName name="jhgf" localSheetId="79" hidden="1">{"MONA",#N/A,FALSE,"S"}</definedName>
    <definedName name="jhgf" localSheetId="80" hidden="1">{"MONA",#N/A,FALSE,"S"}</definedName>
    <definedName name="jhgf" localSheetId="6" hidden="1">{"MONA",#N/A,FALSE,"S"}</definedName>
    <definedName name="jhgf" localSheetId="7" hidden="1">{"MONA",#N/A,FALSE,"S"}</definedName>
    <definedName name="jhgf" localSheetId="17" hidden="1">{"MONA",#N/A,FALSE,"S"}</definedName>
    <definedName name="jhgf" localSheetId="18" hidden="1">{"MONA",#N/A,FALSE,"S"}</definedName>
    <definedName name="jhgf" localSheetId="19" hidden="1">{"MONA",#N/A,FALSE,"S"}</definedName>
    <definedName name="jhgf" localSheetId="22" hidden="1">{"MONA",#N/A,FALSE,"S"}</definedName>
    <definedName name="jhgf" localSheetId="23" hidden="1">{"MONA",#N/A,FALSE,"S"}</definedName>
    <definedName name="jhgf" localSheetId="24" hidden="1">{"MONA",#N/A,FALSE,"S"}</definedName>
    <definedName name="jhgf" localSheetId="25" hidden="1">{"MONA",#N/A,FALSE,"S"}</definedName>
    <definedName name="jhgf" localSheetId="36" hidden="1">{"MONA",#N/A,FALSE,"S"}</definedName>
    <definedName name="jhgf" localSheetId="45" hidden="1">{"MONA",#N/A,FALSE,"S"}</definedName>
    <definedName name="jhgf" hidden="1">{"MONA",#N/A,FALSE,"S"}</definedName>
    <definedName name="jj" localSheetId="52" hidden="1">{"Riqfin97",#N/A,FALSE,"Tran";"Riqfinpro",#N/A,FALSE,"Tran"}</definedName>
    <definedName name="jj" localSheetId="55" hidden="1">{"Riqfin97",#N/A,FALSE,"Tran";"Riqfinpro",#N/A,FALSE,"Tran"}</definedName>
    <definedName name="jj" localSheetId="56" hidden="1">{"Riqfin97",#N/A,FALSE,"Tran";"Riqfinpro",#N/A,FALSE,"Tran"}</definedName>
    <definedName name="jj" localSheetId="57" hidden="1">{"Riqfin97",#N/A,FALSE,"Tran";"Riqfinpro",#N/A,FALSE,"Tran"}</definedName>
    <definedName name="jj" localSheetId="58" hidden="1">{"Riqfin97",#N/A,FALSE,"Tran";"Riqfinpro",#N/A,FALSE,"Tran"}</definedName>
    <definedName name="jj" localSheetId="59" hidden="1">{"Riqfin97",#N/A,FALSE,"Tran";"Riqfinpro",#N/A,FALSE,"Tran"}</definedName>
    <definedName name="jj" localSheetId="60" hidden="1">{"Riqfin97",#N/A,FALSE,"Tran";"Riqfinpro",#N/A,FALSE,"Tran"}</definedName>
    <definedName name="jj" localSheetId="61" hidden="1">{"Riqfin97",#N/A,FALSE,"Tran";"Riqfinpro",#N/A,FALSE,"Tran"}</definedName>
    <definedName name="jj" localSheetId="62" hidden="1">{"Riqfin97",#N/A,FALSE,"Tran";"Riqfinpro",#N/A,FALSE,"Tran"}</definedName>
    <definedName name="jj" localSheetId="63" hidden="1">{"Riqfin97",#N/A,FALSE,"Tran";"Riqfinpro",#N/A,FALSE,"Tran"}</definedName>
    <definedName name="jj" localSheetId="70" hidden="1">{"Riqfin97",#N/A,FALSE,"Tran";"Riqfinpro",#N/A,FALSE,"Tran"}</definedName>
    <definedName name="jj" localSheetId="74" hidden="1">{"Riqfin97",#N/A,FALSE,"Tran";"Riqfinpro",#N/A,FALSE,"Tran"}</definedName>
    <definedName name="jj" localSheetId="75" hidden="1">{"Riqfin97",#N/A,FALSE,"Tran";"Riqfinpro",#N/A,FALSE,"Tran"}</definedName>
    <definedName name="jj" localSheetId="76" hidden="1">{"Riqfin97",#N/A,FALSE,"Tran";"Riqfinpro",#N/A,FALSE,"Tran"}</definedName>
    <definedName name="jj" localSheetId="77" hidden="1">{"Riqfin97",#N/A,FALSE,"Tran";"Riqfinpro",#N/A,FALSE,"Tran"}</definedName>
    <definedName name="jj" localSheetId="78" hidden="1">{"Riqfin97",#N/A,FALSE,"Tran";"Riqfinpro",#N/A,FALSE,"Tran"}</definedName>
    <definedName name="jj" localSheetId="79" hidden="1">{"Riqfin97",#N/A,FALSE,"Tran";"Riqfinpro",#N/A,FALSE,"Tran"}</definedName>
    <definedName name="jj" localSheetId="80" hidden="1">{"Riqfin97",#N/A,FALSE,"Tran";"Riqfinpro",#N/A,FALSE,"Tran"}</definedName>
    <definedName name="jj" localSheetId="6" hidden="1">{"Riqfin97",#N/A,FALSE,"Tran";"Riqfinpro",#N/A,FALSE,"Tran"}</definedName>
    <definedName name="jj" localSheetId="7" hidden="1">{"Riqfin97",#N/A,FALSE,"Tran";"Riqfinpro",#N/A,FALSE,"Tran"}</definedName>
    <definedName name="jj" localSheetId="17" hidden="1">{"Riqfin97",#N/A,FALSE,"Tran";"Riqfinpro",#N/A,FALSE,"Tran"}</definedName>
    <definedName name="jj" localSheetId="18" hidden="1">{"Riqfin97",#N/A,FALSE,"Tran";"Riqfinpro",#N/A,FALSE,"Tran"}</definedName>
    <definedName name="jj" localSheetId="19" hidden="1">{"Riqfin97",#N/A,FALSE,"Tran";"Riqfinpro",#N/A,FALSE,"Tran"}</definedName>
    <definedName name="jj" localSheetId="22" hidden="1">{"Riqfin97",#N/A,FALSE,"Tran";"Riqfinpro",#N/A,FALSE,"Tran"}</definedName>
    <definedName name="jj" localSheetId="23" hidden="1">{"Riqfin97",#N/A,FALSE,"Tran";"Riqfinpro",#N/A,FALSE,"Tran"}</definedName>
    <definedName name="jj" localSheetId="24" hidden="1">{"Riqfin97",#N/A,FALSE,"Tran";"Riqfinpro",#N/A,FALSE,"Tran"}</definedName>
    <definedName name="jj" localSheetId="25" hidden="1">{"Riqfin97",#N/A,FALSE,"Tran";"Riqfinpro",#N/A,FALSE,"Tran"}</definedName>
    <definedName name="jj" localSheetId="36" hidden="1">{"Riqfin97",#N/A,FALSE,"Tran";"Riqfinpro",#N/A,FALSE,"Tran"}</definedName>
    <definedName name="jj" localSheetId="45" hidden="1">{"Riqfin97",#N/A,FALSE,"Tran";"Riqfinpro",#N/A,FALSE,"Tran"}</definedName>
    <definedName name="jj" hidden="1">{"Riqfin97",#N/A,FALSE,"Tran";"Riqfinpro",#N/A,FALSE,"Tran"}</definedName>
    <definedName name="jjj" localSheetId="50" hidden="1">[71]M!#REF!</definedName>
    <definedName name="jjj" localSheetId="51" hidden="1">[71]M!#REF!</definedName>
    <definedName name="jjj" localSheetId="52" hidden="1">[71]M!#REF!</definedName>
    <definedName name="jjj" localSheetId="54" hidden="1">[71]M!#REF!</definedName>
    <definedName name="jjj" localSheetId="55" hidden="1">[70]M!#REF!</definedName>
    <definedName name="jjj" localSheetId="56" hidden="1">[70]M!#REF!</definedName>
    <definedName name="jjj" localSheetId="57" hidden="1">[70]M!#REF!</definedName>
    <definedName name="jjj" localSheetId="58" hidden="1">[70]M!#REF!</definedName>
    <definedName name="jjj" localSheetId="59" hidden="1">[71]M!#REF!</definedName>
    <definedName name="jjj" localSheetId="60" hidden="1">[70]M!#REF!</definedName>
    <definedName name="jjj" localSheetId="61" hidden="1">[70]M!#REF!</definedName>
    <definedName name="jjj" localSheetId="62" hidden="1">[70]M!#REF!</definedName>
    <definedName name="jjj" localSheetId="63" hidden="1">[70]M!#REF!</definedName>
    <definedName name="jjj" localSheetId="70" hidden="1">[70]M!#REF!</definedName>
    <definedName name="jjj" localSheetId="71" hidden="1">[71]M!#REF!</definedName>
    <definedName name="jjj" localSheetId="74" hidden="1">[70]M!#REF!</definedName>
    <definedName name="jjj" localSheetId="75" hidden="1">[70]M!#REF!</definedName>
    <definedName name="jjj" localSheetId="76" hidden="1">[70]M!#REF!</definedName>
    <definedName name="jjj" localSheetId="77" hidden="1">[71]M!#REF!</definedName>
    <definedName name="jjj" localSheetId="78" hidden="1">[71]M!#REF!</definedName>
    <definedName name="jjj" localSheetId="79" hidden="1">[70]M!#REF!</definedName>
    <definedName name="jjj" localSheetId="80" hidden="1">[70]M!#REF!</definedName>
    <definedName name="jjj" localSheetId="81" hidden="1">[71]M!#REF!</definedName>
    <definedName name="jjj" localSheetId="6" hidden="1">[70]M!#REF!</definedName>
    <definedName name="jjj" localSheetId="7" hidden="1">[70]M!#REF!</definedName>
    <definedName name="jjj" localSheetId="17" hidden="1">[70]M!#REF!</definedName>
    <definedName name="jjj" localSheetId="18" hidden="1">[70]M!#REF!</definedName>
    <definedName name="jjj" localSheetId="19" hidden="1">[70]M!#REF!</definedName>
    <definedName name="jjj" localSheetId="22" hidden="1">[71]M!#REF!</definedName>
    <definedName name="jjj" localSheetId="24" hidden="1">[71]M!#REF!</definedName>
    <definedName name="jjj" localSheetId="25" hidden="1">[71]M!#REF!</definedName>
    <definedName name="jjj" localSheetId="28" hidden="1">[71]M!#REF!</definedName>
    <definedName name="jjj" localSheetId="30" hidden="1">[71]M!#REF!</definedName>
    <definedName name="jjj" localSheetId="36" hidden="1">[70]M!#REF!</definedName>
    <definedName name="jjj" localSheetId="44" hidden="1">[71]M!#REF!</definedName>
    <definedName name="jjj" hidden="1">[71]M!#REF!</definedName>
    <definedName name="jjjjjj" localSheetId="50" hidden="1">'[64]J(Priv.Cap)'!#REF!</definedName>
    <definedName name="jjjjjj" localSheetId="51" hidden="1">'[64]J(Priv.Cap)'!#REF!</definedName>
    <definedName name="jjjjjj" localSheetId="52" hidden="1">'[64]J(Priv.Cap)'!#REF!</definedName>
    <definedName name="jjjjjj" localSheetId="54" hidden="1">'[64]J(Priv.Cap)'!#REF!</definedName>
    <definedName name="jjjjjj" localSheetId="55" hidden="1">'[63]J(Priv.Cap)'!#REF!</definedName>
    <definedName name="jjjjjj" localSheetId="56" hidden="1">'[63]J(Priv.Cap)'!#REF!</definedName>
    <definedName name="jjjjjj" localSheetId="57" hidden="1">'[63]J(Priv.Cap)'!#REF!</definedName>
    <definedName name="jjjjjj" localSheetId="58" hidden="1">'[63]J(Priv.Cap)'!#REF!</definedName>
    <definedName name="jjjjjj" localSheetId="59" hidden="1">'[64]J(Priv.Cap)'!#REF!</definedName>
    <definedName name="jjjjjj" localSheetId="60" hidden="1">'[63]J(Priv.Cap)'!#REF!</definedName>
    <definedName name="jjjjjj" localSheetId="61" hidden="1">'[63]J(Priv.Cap)'!#REF!</definedName>
    <definedName name="jjjjjj" localSheetId="62" hidden="1">'[63]J(Priv.Cap)'!#REF!</definedName>
    <definedName name="jjjjjj" localSheetId="63" hidden="1">'[63]J(Priv.Cap)'!#REF!</definedName>
    <definedName name="jjjjjj" localSheetId="70" hidden="1">'[63]J(Priv.Cap)'!#REF!</definedName>
    <definedName name="jjjjjj" localSheetId="71" hidden="1">'[64]J(Priv.Cap)'!#REF!</definedName>
    <definedName name="jjjjjj" localSheetId="74" hidden="1">'[63]J(Priv.Cap)'!#REF!</definedName>
    <definedName name="jjjjjj" localSheetId="75" hidden="1">'[63]J(Priv.Cap)'!#REF!</definedName>
    <definedName name="jjjjjj" localSheetId="76" hidden="1">'[63]J(Priv.Cap)'!#REF!</definedName>
    <definedName name="jjjjjj" localSheetId="77" hidden="1">'[64]J(Priv.Cap)'!#REF!</definedName>
    <definedName name="jjjjjj" localSheetId="78" hidden="1">'[64]J(Priv.Cap)'!#REF!</definedName>
    <definedName name="jjjjjj" localSheetId="79" hidden="1">'[63]J(Priv.Cap)'!#REF!</definedName>
    <definedName name="jjjjjj" localSheetId="80" hidden="1">'[63]J(Priv.Cap)'!#REF!</definedName>
    <definedName name="jjjjjj" localSheetId="81" hidden="1">'[64]J(Priv.Cap)'!#REF!</definedName>
    <definedName name="jjjjjj" localSheetId="6" hidden="1">'[63]J(Priv.Cap)'!#REF!</definedName>
    <definedName name="jjjjjj" localSheetId="7" hidden="1">'[63]J(Priv.Cap)'!#REF!</definedName>
    <definedName name="jjjjjj" localSheetId="17" hidden="1">'[63]J(Priv.Cap)'!#REF!</definedName>
    <definedName name="jjjjjj" localSheetId="18" hidden="1">'[63]J(Priv.Cap)'!#REF!</definedName>
    <definedName name="jjjjjj" localSheetId="19" hidden="1">'[63]J(Priv.Cap)'!#REF!</definedName>
    <definedName name="jjjjjj" localSheetId="22" hidden="1">'[64]J(Priv.Cap)'!#REF!</definedName>
    <definedName name="jjjjjj" localSheetId="24" hidden="1">'[64]J(Priv.Cap)'!#REF!</definedName>
    <definedName name="jjjjjj" localSheetId="25" hidden="1">'[64]J(Priv.Cap)'!#REF!</definedName>
    <definedName name="jjjjjj" localSheetId="28" hidden="1">'[64]J(Priv.Cap)'!#REF!</definedName>
    <definedName name="jjjjjj" localSheetId="30" hidden="1">'[64]J(Priv.Cap)'!#REF!</definedName>
    <definedName name="jjjjjj" localSheetId="36" hidden="1">'[63]J(Priv.Cap)'!#REF!</definedName>
    <definedName name="jjjjjj" localSheetId="44" hidden="1">'[64]J(Priv.Cap)'!#REF!</definedName>
    <definedName name="jjjjjj" hidden="1">'[64]J(Priv.Cap)'!#REF!</definedName>
    <definedName name="kjg" localSheetId="52" hidden="1">{#N/A,#N/A,FALSE,"SimInp1";#N/A,#N/A,FALSE,"SimInp2";#N/A,#N/A,FALSE,"SimOut1";#N/A,#N/A,FALSE,"SimOut2";#N/A,#N/A,FALSE,"SimOut3";#N/A,#N/A,FALSE,"SimOut4";#N/A,#N/A,FALSE,"SimOut5"}</definedName>
    <definedName name="kjg" localSheetId="55" hidden="1">{#N/A,#N/A,FALSE,"SimInp1";#N/A,#N/A,FALSE,"SimInp2";#N/A,#N/A,FALSE,"SimOut1";#N/A,#N/A,FALSE,"SimOut2";#N/A,#N/A,FALSE,"SimOut3";#N/A,#N/A,FALSE,"SimOut4";#N/A,#N/A,FALSE,"SimOut5"}</definedName>
    <definedName name="kjg" localSheetId="56" hidden="1">{#N/A,#N/A,FALSE,"SimInp1";#N/A,#N/A,FALSE,"SimInp2";#N/A,#N/A,FALSE,"SimOut1";#N/A,#N/A,FALSE,"SimOut2";#N/A,#N/A,FALSE,"SimOut3";#N/A,#N/A,FALSE,"SimOut4";#N/A,#N/A,FALSE,"SimOut5"}</definedName>
    <definedName name="kjg" localSheetId="57" hidden="1">{#N/A,#N/A,FALSE,"SimInp1";#N/A,#N/A,FALSE,"SimInp2";#N/A,#N/A,FALSE,"SimOut1";#N/A,#N/A,FALSE,"SimOut2";#N/A,#N/A,FALSE,"SimOut3";#N/A,#N/A,FALSE,"SimOut4";#N/A,#N/A,FALSE,"SimOut5"}</definedName>
    <definedName name="kjg" localSheetId="58" hidden="1">{#N/A,#N/A,FALSE,"SimInp1";#N/A,#N/A,FALSE,"SimInp2";#N/A,#N/A,FALSE,"SimOut1";#N/A,#N/A,FALSE,"SimOut2";#N/A,#N/A,FALSE,"SimOut3";#N/A,#N/A,FALSE,"SimOut4";#N/A,#N/A,FALSE,"SimOut5"}</definedName>
    <definedName name="kjg" localSheetId="59" hidden="1">{#N/A,#N/A,FALSE,"SimInp1";#N/A,#N/A,FALSE,"SimInp2";#N/A,#N/A,FALSE,"SimOut1";#N/A,#N/A,FALSE,"SimOut2";#N/A,#N/A,FALSE,"SimOut3";#N/A,#N/A,FALSE,"SimOut4";#N/A,#N/A,FALSE,"SimOut5"}</definedName>
    <definedName name="kjg" localSheetId="60" hidden="1">{#N/A,#N/A,FALSE,"SimInp1";#N/A,#N/A,FALSE,"SimInp2";#N/A,#N/A,FALSE,"SimOut1";#N/A,#N/A,FALSE,"SimOut2";#N/A,#N/A,FALSE,"SimOut3";#N/A,#N/A,FALSE,"SimOut4";#N/A,#N/A,FALSE,"SimOut5"}</definedName>
    <definedName name="kjg" localSheetId="61" hidden="1">{#N/A,#N/A,FALSE,"SimInp1";#N/A,#N/A,FALSE,"SimInp2";#N/A,#N/A,FALSE,"SimOut1";#N/A,#N/A,FALSE,"SimOut2";#N/A,#N/A,FALSE,"SimOut3";#N/A,#N/A,FALSE,"SimOut4";#N/A,#N/A,FALSE,"SimOut5"}</definedName>
    <definedName name="kjg" localSheetId="62" hidden="1">{#N/A,#N/A,FALSE,"SimInp1";#N/A,#N/A,FALSE,"SimInp2";#N/A,#N/A,FALSE,"SimOut1";#N/A,#N/A,FALSE,"SimOut2";#N/A,#N/A,FALSE,"SimOut3";#N/A,#N/A,FALSE,"SimOut4";#N/A,#N/A,FALSE,"SimOut5"}</definedName>
    <definedName name="kjg" localSheetId="63" hidden="1">{#N/A,#N/A,FALSE,"SimInp1";#N/A,#N/A,FALSE,"SimInp2";#N/A,#N/A,FALSE,"SimOut1";#N/A,#N/A,FALSE,"SimOut2";#N/A,#N/A,FALSE,"SimOut3";#N/A,#N/A,FALSE,"SimOut4";#N/A,#N/A,FALSE,"SimOut5"}</definedName>
    <definedName name="kjg" localSheetId="70" hidden="1">{#N/A,#N/A,FALSE,"SimInp1";#N/A,#N/A,FALSE,"SimInp2";#N/A,#N/A,FALSE,"SimOut1";#N/A,#N/A,FALSE,"SimOut2";#N/A,#N/A,FALSE,"SimOut3";#N/A,#N/A,FALSE,"SimOut4";#N/A,#N/A,FALSE,"SimOut5"}</definedName>
    <definedName name="kjg" localSheetId="74" hidden="1">{#N/A,#N/A,FALSE,"SimInp1";#N/A,#N/A,FALSE,"SimInp2";#N/A,#N/A,FALSE,"SimOut1";#N/A,#N/A,FALSE,"SimOut2";#N/A,#N/A,FALSE,"SimOut3";#N/A,#N/A,FALSE,"SimOut4";#N/A,#N/A,FALSE,"SimOut5"}</definedName>
    <definedName name="kjg" localSheetId="75" hidden="1">{#N/A,#N/A,FALSE,"SimInp1";#N/A,#N/A,FALSE,"SimInp2";#N/A,#N/A,FALSE,"SimOut1";#N/A,#N/A,FALSE,"SimOut2";#N/A,#N/A,FALSE,"SimOut3";#N/A,#N/A,FALSE,"SimOut4";#N/A,#N/A,FALSE,"SimOut5"}</definedName>
    <definedName name="kjg" localSheetId="76" hidden="1">{#N/A,#N/A,FALSE,"SimInp1";#N/A,#N/A,FALSE,"SimInp2";#N/A,#N/A,FALSE,"SimOut1";#N/A,#N/A,FALSE,"SimOut2";#N/A,#N/A,FALSE,"SimOut3";#N/A,#N/A,FALSE,"SimOut4";#N/A,#N/A,FALSE,"SimOut5"}</definedName>
    <definedName name="kjg" localSheetId="77" hidden="1">{#N/A,#N/A,FALSE,"SimInp1";#N/A,#N/A,FALSE,"SimInp2";#N/A,#N/A,FALSE,"SimOut1";#N/A,#N/A,FALSE,"SimOut2";#N/A,#N/A,FALSE,"SimOut3";#N/A,#N/A,FALSE,"SimOut4";#N/A,#N/A,FALSE,"SimOut5"}</definedName>
    <definedName name="kjg" localSheetId="78" hidden="1">{#N/A,#N/A,FALSE,"SimInp1";#N/A,#N/A,FALSE,"SimInp2";#N/A,#N/A,FALSE,"SimOut1";#N/A,#N/A,FALSE,"SimOut2";#N/A,#N/A,FALSE,"SimOut3";#N/A,#N/A,FALSE,"SimOut4";#N/A,#N/A,FALSE,"SimOut5"}</definedName>
    <definedName name="kjg" localSheetId="79" hidden="1">{#N/A,#N/A,FALSE,"SimInp1";#N/A,#N/A,FALSE,"SimInp2";#N/A,#N/A,FALSE,"SimOut1";#N/A,#N/A,FALSE,"SimOut2";#N/A,#N/A,FALSE,"SimOut3";#N/A,#N/A,FALSE,"SimOut4";#N/A,#N/A,FALSE,"SimOut5"}</definedName>
    <definedName name="kjg" localSheetId="80" hidden="1">{#N/A,#N/A,FALSE,"SimInp1";#N/A,#N/A,FALSE,"SimInp2";#N/A,#N/A,FALSE,"SimOut1";#N/A,#N/A,FALSE,"SimOut2";#N/A,#N/A,FALSE,"SimOut3";#N/A,#N/A,FALSE,"SimOut4";#N/A,#N/A,FALSE,"SimOut5"}</definedName>
    <definedName name="kjg" localSheetId="6" hidden="1">{#N/A,#N/A,FALSE,"SimInp1";#N/A,#N/A,FALSE,"SimInp2";#N/A,#N/A,FALSE,"SimOut1";#N/A,#N/A,FALSE,"SimOut2";#N/A,#N/A,FALSE,"SimOut3";#N/A,#N/A,FALSE,"SimOut4";#N/A,#N/A,FALSE,"SimOut5"}</definedName>
    <definedName name="kjg" localSheetId="7" hidden="1">{#N/A,#N/A,FALSE,"SimInp1";#N/A,#N/A,FALSE,"SimInp2";#N/A,#N/A,FALSE,"SimOut1";#N/A,#N/A,FALSE,"SimOut2";#N/A,#N/A,FALSE,"SimOut3";#N/A,#N/A,FALSE,"SimOut4";#N/A,#N/A,FALSE,"SimOut5"}</definedName>
    <definedName name="kjg" localSheetId="17" hidden="1">{#N/A,#N/A,FALSE,"SimInp1";#N/A,#N/A,FALSE,"SimInp2";#N/A,#N/A,FALSE,"SimOut1";#N/A,#N/A,FALSE,"SimOut2";#N/A,#N/A,FALSE,"SimOut3";#N/A,#N/A,FALSE,"SimOut4";#N/A,#N/A,FALSE,"SimOut5"}</definedName>
    <definedName name="kjg" localSheetId="18" hidden="1">{#N/A,#N/A,FALSE,"SimInp1";#N/A,#N/A,FALSE,"SimInp2";#N/A,#N/A,FALSE,"SimOut1";#N/A,#N/A,FALSE,"SimOut2";#N/A,#N/A,FALSE,"SimOut3";#N/A,#N/A,FALSE,"SimOut4";#N/A,#N/A,FALSE,"SimOut5"}</definedName>
    <definedName name="kjg" localSheetId="19" hidden="1">{#N/A,#N/A,FALSE,"SimInp1";#N/A,#N/A,FALSE,"SimInp2";#N/A,#N/A,FALSE,"SimOut1";#N/A,#N/A,FALSE,"SimOut2";#N/A,#N/A,FALSE,"SimOut3";#N/A,#N/A,FALSE,"SimOut4";#N/A,#N/A,FALSE,"SimOut5"}</definedName>
    <definedName name="kjg" localSheetId="22" hidden="1">{#N/A,#N/A,FALSE,"SimInp1";#N/A,#N/A,FALSE,"SimInp2";#N/A,#N/A,FALSE,"SimOut1";#N/A,#N/A,FALSE,"SimOut2";#N/A,#N/A,FALSE,"SimOut3";#N/A,#N/A,FALSE,"SimOut4";#N/A,#N/A,FALSE,"SimOut5"}</definedName>
    <definedName name="kjg" localSheetId="23" hidden="1">{#N/A,#N/A,FALSE,"SimInp1";#N/A,#N/A,FALSE,"SimInp2";#N/A,#N/A,FALSE,"SimOut1";#N/A,#N/A,FALSE,"SimOut2";#N/A,#N/A,FALSE,"SimOut3";#N/A,#N/A,FALSE,"SimOut4";#N/A,#N/A,FALSE,"SimOut5"}</definedName>
    <definedName name="kjg" localSheetId="24" hidden="1">{#N/A,#N/A,FALSE,"SimInp1";#N/A,#N/A,FALSE,"SimInp2";#N/A,#N/A,FALSE,"SimOut1";#N/A,#N/A,FALSE,"SimOut2";#N/A,#N/A,FALSE,"SimOut3";#N/A,#N/A,FALSE,"SimOut4";#N/A,#N/A,FALSE,"SimOut5"}</definedName>
    <definedName name="kjg" localSheetId="25" hidden="1">{#N/A,#N/A,FALSE,"SimInp1";#N/A,#N/A,FALSE,"SimInp2";#N/A,#N/A,FALSE,"SimOut1";#N/A,#N/A,FALSE,"SimOut2";#N/A,#N/A,FALSE,"SimOut3";#N/A,#N/A,FALSE,"SimOut4";#N/A,#N/A,FALSE,"SimOut5"}</definedName>
    <definedName name="kjg" localSheetId="36" hidden="1">{#N/A,#N/A,FALSE,"SimInp1";#N/A,#N/A,FALSE,"SimInp2";#N/A,#N/A,FALSE,"SimOut1";#N/A,#N/A,FALSE,"SimOut2";#N/A,#N/A,FALSE,"SimOut3";#N/A,#N/A,FALSE,"SimOut4";#N/A,#N/A,FALSE,"SimOut5"}</definedName>
    <definedName name="kjg" localSheetId="45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k" localSheetId="52" hidden="1">{"Tab1",#N/A,FALSE,"P";"Tab2",#N/A,FALSE,"P"}</definedName>
    <definedName name="kk" localSheetId="55" hidden="1">{"Tab1",#N/A,FALSE,"P";"Tab2",#N/A,FALSE,"P"}</definedName>
    <definedName name="kk" localSheetId="56" hidden="1">{"Tab1",#N/A,FALSE,"P";"Tab2",#N/A,FALSE,"P"}</definedName>
    <definedName name="kk" localSheetId="57" hidden="1">{"Tab1",#N/A,FALSE,"P";"Tab2",#N/A,FALSE,"P"}</definedName>
    <definedName name="kk" localSheetId="58" hidden="1">{"Tab1",#N/A,FALSE,"P";"Tab2",#N/A,FALSE,"P"}</definedName>
    <definedName name="kk" localSheetId="59" hidden="1">{"Tab1",#N/A,FALSE,"P";"Tab2",#N/A,FALSE,"P"}</definedName>
    <definedName name="kk" localSheetId="60" hidden="1">{"Tab1",#N/A,FALSE,"P";"Tab2",#N/A,FALSE,"P"}</definedName>
    <definedName name="kk" localSheetId="61" hidden="1">{"Tab1",#N/A,FALSE,"P";"Tab2",#N/A,FALSE,"P"}</definedName>
    <definedName name="kk" localSheetId="62" hidden="1">{"Tab1",#N/A,FALSE,"P";"Tab2",#N/A,FALSE,"P"}</definedName>
    <definedName name="kk" localSheetId="63" hidden="1">{"Tab1",#N/A,FALSE,"P";"Tab2",#N/A,FALSE,"P"}</definedName>
    <definedName name="kk" localSheetId="70" hidden="1">{"Tab1",#N/A,FALSE,"P";"Tab2",#N/A,FALSE,"P"}</definedName>
    <definedName name="kk" localSheetId="74" hidden="1">{"Tab1",#N/A,FALSE,"P";"Tab2",#N/A,FALSE,"P"}</definedName>
    <definedName name="kk" localSheetId="75" hidden="1">{"Tab1",#N/A,FALSE,"P";"Tab2",#N/A,FALSE,"P"}</definedName>
    <definedName name="kk" localSheetId="76" hidden="1">{"Tab1",#N/A,FALSE,"P";"Tab2",#N/A,FALSE,"P"}</definedName>
    <definedName name="kk" localSheetId="77" hidden="1">{"Tab1",#N/A,FALSE,"P";"Tab2",#N/A,FALSE,"P"}</definedName>
    <definedName name="kk" localSheetId="78" hidden="1">{"Tab1",#N/A,FALSE,"P";"Tab2",#N/A,FALSE,"P"}</definedName>
    <definedName name="kk" localSheetId="79" hidden="1">{"Tab1",#N/A,FALSE,"P";"Tab2",#N/A,FALSE,"P"}</definedName>
    <definedName name="kk" localSheetId="80" hidden="1">{"Tab1",#N/A,FALSE,"P";"Tab2",#N/A,FALSE,"P"}</definedName>
    <definedName name="kk" localSheetId="6" hidden="1">{"Tab1",#N/A,FALSE,"P";"Tab2",#N/A,FALSE,"P"}</definedName>
    <definedName name="kk" localSheetId="7" hidden="1">{"Tab1",#N/A,FALSE,"P";"Tab2",#N/A,FALSE,"P"}</definedName>
    <definedName name="kk" localSheetId="17" hidden="1">{"Tab1",#N/A,FALSE,"P";"Tab2",#N/A,FALSE,"P"}</definedName>
    <definedName name="kk" localSheetId="18" hidden="1">{"Tab1",#N/A,FALSE,"P";"Tab2",#N/A,FALSE,"P"}</definedName>
    <definedName name="kk" localSheetId="19" hidden="1">{"Tab1",#N/A,FALSE,"P";"Tab2",#N/A,FALSE,"P"}</definedName>
    <definedName name="kk" localSheetId="22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25" hidden="1">{"Tab1",#N/A,FALSE,"P";"Tab2",#N/A,FALSE,"P"}</definedName>
    <definedName name="kk" localSheetId="36" hidden="1">{"Tab1",#N/A,FALSE,"P";"Tab2",#N/A,FALSE,"P"}</definedName>
    <definedName name="kk" localSheetId="45" hidden="1">{"Tab1",#N/A,FALSE,"P";"Tab2",#N/A,FALSE,"P"}</definedName>
    <definedName name="kk" hidden="1">{"Tab1",#N/A,FALSE,"P";"Tab2",#N/A,FALSE,"P"}</definedName>
    <definedName name="kkk" localSheetId="52" hidden="1">{"Tab1",#N/A,FALSE,"P";"Tab2",#N/A,FALSE,"P"}</definedName>
    <definedName name="kkk" localSheetId="55" hidden="1">{"Tab1",#N/A,FALSE,"P";"Tab2",#N/A,FALSE,"P"}</definedName>
    <definedName name="kkk" localSheetId="56" hidden="1">{"Tab1",#N/A,FALSE,"P";"Tab2",#N/A,FALSE,"P"}</definedName>
    <definedName name="kkk" localSheetId="57" hidden="1">{"Tab1",#N/A,FALSE,"P";"Tab2",#N/A,FALSE,"P"}</definedName>
    <definedName name="kkk" localSheetId="58" hidden="1">{"Tab1",#N/A,FALSE,"P";"Tab2",#N/A,FALSE,"P"}</definedName>
    <definedName name="kkk" localSheetId="59" hidden="1">{"Tab1",#N/A,FALSE,"P";"Tab2",#N/A,FALSE,"P"}</definedName>
    <definedName name="kkk" localSheetId="60" hidden="1">{"Tab1",#N/A,FALSE,"P";"Tab2",#N/A,FALSE,"P"}</definedName>
    <definedName name="kkk" localSheetId="61" hidden="1">{"Tab1",#N/A,FALSE,"P";"Tab2",#N/A,FALSE,"P"}</definedName>
    <definedName name="kkk" localSheetId="62" hidden="1">{"Tab1",#N/A,FALSE,"P";"Tab2",#N/A,FALSE,"P"}</definedName>
    <definedName name="kkk" localSheetId="63" hidden="1">{"Tab1",#N/A,FALSE,"P";"Tab2",#N/A,FALSE,"P"}</definedName>
    <definedName name="kkk" localSheetId="70" hidden="1">{"Tab1",#N/A,FALSE,"P";"Tab2",#N/A,FALSE,"P"}</definedName>
    <definedName name="kkk" localSheetId="74" hidden="1">{"Tab1",#N/A,FALSE,"P";"Tab2",#N/A,FALSE,"P"}</definedName>
    <definedName name="kkk" localSheetId="75" hidden="1">{"Tab1",#N/A,FALSE,"P";"Tab2",#N/A,FALSE,"P"}</definedName>
    <definedName name="kkk" localSheetId="76" hidden="1">{"Tab1",#N/A,FALSE,"P";"Tab2",#N/A,FALSE,"P"}</definedName>
    <definedName name="kkk" localSheetId="77" hidden="1">{"Tab1",#N/A,FALSE,"P";"Tab2",#N/A,FALSE,"P"}</definedName>
    <definedName name="kkk" localSheetId="78" hidden="1">{"Tab1",#N/A,FALSE,"P";"Tab2",#N/A,FALSE,"P"}</definedName>
    <definedName name="kkk" localSheetId="79" hidden="1">{"Tab1",#N/A,FALSE,"P";"Tab2",#N/A,FALSE,"P"}</definedName>
    <definedName name="kkk" localSheetId="80" hidden="1">{"Tab1",#N/A,FALSE,"P";"Tab2",#N/A,FALSE,"P"}</definedName>
    <definedName name="kkk" localSheetId="6" hidden="1">{"Tab1",#N/A,FALSE,"P";"Tab2",#N/A,FALSE,"P"}</definedName>
    <definedName name="kkk" localSheetId="7" hidden="1">{"Tab1",#N/A,FALSE,"P";"Tab2",#N/A,FALSE,"P"}</definedName>
    <definedName name="kkk" localSheetId="17" hidden="1">{"Tab1",#N/A,FALSE,"P";"Tab2",#N/A,FALSE,"P"}</definedName>
    <definedName name="kkk" localSheetId="18" hidden="1">{"Tab1",#N/A,FALSE,"P";"Tab2",#N/A,FALSE,"P"}</definedName>
    <definedName name="kkk" localSheetId="19" hidden="1">{"Tab1",#N/A,FALSE,"P";"Tab2",#N/A,FALSE,"P"}</definedName>
    <definedName name="kkk" localSheetId="22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25" hidden="1">{"Tab1",#N/A,FALSE,"P";"Tab2",#N/A,FALSE,"P"}</definedName>
    <definedName name="kkk" localSheetId="36" hidden="1">{"Tab1",#N/A,FALSE,"P";"Tab2",#N/A,FALSE,"P"}</definedName>
    <definedName name="kkk" localSheetId="45" hidden="1">{"Tab1",#N/A,FALSE,"P";"Tab2",#N/A,FALSE,"P"}</definedName>
    <definedName name="kkk" hidden="1">{"Tab1",#N/A,FALSE,"P";"Tab2",#N/A,FALSE,"P"}</definedName>
    <definedName name="kkkk" localSheetId="50" hidden="1">[72]M!#REF!</definedName>
    <definedName name="kkkk" localSheetId="51" hidden="1">[72]M!#REF!</definedName>
    <definedName name="kkkk" localSheetId="52" hidden="1">[72]M!#REF!</definedName>
    <definedName name="kkkk" localSheetId="54" hidden="1">[72]M!#REF!</definedName>
    <definedName name="kkkk" localSheetId="55" hidden="1">[71]M!#REF!</definedName>
    <definedName name="kkkk" localSheetId="56" hidden="1">[71]M!#REF!</definedName>
    <definedName name="kkkk" localSheetId="57" hidden="1">[71]M!#REF!</definedName>
    <definedName name="kkkk" localSheetId="58" hidden="1">[71]M!#REF!</definedName>
    <definedName name="kkkk" localSheetId="59" hidden="1">[73]M!#REF!</definedName>
    <definedName name="kkkk" localSheetId="60" hidden="1">[71]M!#REF!</definedName>
    <definedName name="kkkk" localSheetId="61" hidden="1">[71]M!#REF!</definedName>
    <definedName name="kkkk" localSheetId="62" hidden="1">[71]M!#REF!</definedName>
    <definedName name="kkkk" localSheetId="63" hidden="1">[71]M!#REF!</definedName>
    <definedName name="kkkk" localSheetId="70" hidden="1">[71]M!#REF!</definedName>
    <definedName name="kkkk" localSheetId="71" hidden="1">[72]M!#REF!</definedName>
    <definedName name="kkkk" localSheetId="74" hidden="1">[71]M!#REF!</definedName>
    <definedName name="kkkk" localSheetId="75" hidden="1">[71]M!#REF!</definedName>
    <definedName name="kkkk" localSheetId="76" hidden="1">[71]M!#REF!</definedName>
    <definedName name="kkkk" localSheetId="77" hidden="1">[73]M!#REF!</definedName>
    <definedName name="kkkk" localSheetId="78" hidden="1">[73]M!#REF!</definedName>
    <definedName name="kkkk" localSheetId="79" hidden="1">[71]M!#REF!</definedName>
    <definedName name="kkkk" localSheetId="80" hidden="1">[71]M!#REF!</definedName>
    <definedName name="kkkk" localSheetId="81" hidden="1">[72]M!#REF!</definedName>
    <definedName name="kkkk" localSheetId="6" hidden="1">[71]M!#REF!</definedName>
    <definedName name="kkkk" localSheetId="7" hidden="1">[71]M!#REF!</definedName>
    <definedName name="kkkk" localSheetId="17" hidden="1">[71]M!#REF!</definedName>
    <definedName name="kkkk" localSheetId="18" hidden="1">[71]M!#REF!</definedName>
    <definedName name="kkkk" localSheetId="19" hidden="1">[71]M!#REF!</definedName>
    <definedName name="kkkk" localSheetId="22" hidden="1">[74]M!#REF!</definedName>
    <definedName name="kkkk" localSheetId="24" hidden="1">[72]M!#REF!</definedName>
    <definedName name="kkkk" localSheetId="25" hidden="1">[72]M!#REF!</definedName>
    <definedName name="kkkk" localSheetId="28" hidden="1">[72]M!#REF!</definedName>
    <definedName name="kkkk" localSheetId="30" hidden="1">[72]M!#REF!</definedName>
    <definedName name="kkkk" localSheetId="36" hidden="1">[71]M!#REF!</definedName>
    <definedName name="kkkk" localSheetId="44" hidden="1">[72]M!#REF!</definedName>
    <definedName name="kkkk" hidden="1">[72]M!#REF!</definedName>
    <definedName name="kkkkk" localSheetId="57" hidden="1">'[75]J(Priv.Cap)'!#REF!</definedName>
    <definedName name="kkkkk" localSheetId="58" hidden="1">'[75]J(Priv.Cap)'!#REF!</definedName>
    <definedName name="kkkkk" localSheetId="62" hidden="1">'[75]J(Priv.Cap)'!#REF!</definedName>
    <definedName name="kkkkk" localSheetId="77" hidden="1">'[75]J(Priv.Cap)'!#REF!</definedName>
    <definedName name="kkkkk" localSheetId="78" hidden="1">'[75]J(Priv.Cap)'!#REF!</definedName>
    <definedName name="kkkkk" localSheetId="79" hidden="1">'[75]J(Priv.Cap)'!#REF!</definedName>
    <definedName name="kkkkk" localSheetId="80" hidden="1">'[75]J(Priv.Cap)'!#REF!</definedName>
    <definedName name="kkkkk" localSheetId="81" hidden="1">'[75]J(Priv.Cap)'!#REF!</definedName>
    <definedName name="kkkkk" localSheetId="24" hidden="1">'[75]J(Priv.Cap)'!#REF!</definedName>
    <definedName name="kkkkk" localSheetId="25" hidden="1">'[75]J(Priv.Cap)'!#REF!</definedName>
    <definedName name="kkkkk" localSheetId="28" hidden="1">'[75]J(Priv.Cap)'!#REF!</definedName>
    <definedName name="kkkkk" localSheetId="30" hidden="1">'[75]J(Priv.Cap)'!#REF!</definedName>
    <definedName name="kkkkk" localSheetId="44" hidden="1">'[75]J(Priv.Cap)'!#REF!</definedName>
    <definedName name="kkkkk" hidden="1">'[75]J(Priv.Cap)'!#REF!</definedName>
    <definedName name="Konto" localSheetId="76">#REF!</definedName>
    <definedName name="Konto" localSheetId="22">#REF!</definedName>
    <definedName name="Konto" localSheetId="24">#REF!</definedName>
    <definedName name="Konto" localSheetId="25">#REF!</definedName>
    <definedName name="Konto" localSheetId="28">#REF!</definedName>
    <definedName name="Konto" localSheetId="30">#REF!</definedName>
    <definedName name="Konto" localSheetId="44">#REF!</definedName>
    <definedName name="Konto">#REF!</definedName>
    <definedName name="kumul1" localSheetId="76">#REF!</definedName>
    <definedName name="kumul1" localSheetId="22">#REF!</definedName>
    <definedName name="kumul1" localSheetId="24">#REF!</definedName>
    <definedName name="kumul1" localSheetId="25">#REF!</definedName>
    <definedName name="kumul1" localSheetId="28">#REF!</definedName>
    <definedName name="kumul1" localSheetId="30">#REF!</definedName>
    <definedName name="kumul1" localSheetId="44">#REF!</definedName>
    <definedName name="kumul1">#REF!</definedName>
    <definedName name="kumul2" localSheetId="76">#REF!</definedName>
    <definedName name="kumul2" localSheetId="22">#REF!</definedName>
    <definedName name="kumul2" localSheetId="24">#REF!</definedName>
    <definedName name="kumul2" localSheetId="25">#REF!</definedName>
    <definedName name="kumul2" localSheetId="28">#REF!</definedName>
    <definedName name="kumul2" localSheetId="30">#REF!</definedName>
    <definedName name="kumul2" localSheetId="44">#REF!</definedName>
    <definedName name="kumul2">#REF!</definedName>
    <definedName name="kvart1" localSheetId="76">#REF!</definedName>
    <definedName name="kvart1" localSheetId="22">#REF!</definedName>
    <definedName name="kvart1" localSheetId="24">#REF!</definedName>
    <definedName name="kvart1" localSheetId="25">#REF!</definedName>
    <definedName name="kvart1" localSheetId="28">#REF!</definedName>
    <definedName name="kvart1" localSheetId="30">#REF!</definedName>
    <definedName name="kvart1" localSheetId="44">#REF!</definedName>
    <definedName name="kvart1">#REF!</definedName>
    <definedName name="kvart2" localSheetId="76">#REF!</definedName>
    <definedName name="kvart2" localSheetId="22">#REF!</definedName>
    <definedName name="kvart2" localSheetId="24">#REF!</definedName>
    <definedName name="kvart2" localSheetId="25">#REF!</definedName>
    <definedName name="kvart2" localSheetId="28">#REF!</definedName>
    <definedName name="kvart2" localSheetId="30">#REF!</definedName>
    <definedName name="kvart2" localSheetId="44">#REF!</definedName>
    <definedName name="kvart2">#REF!</definedName>
    <definedName name="kvart3" localSheetId="76">#REF!</definedName>
    <definedName name="kvart3" localSheetId="22">#REF!</definedName>
    <definedName name="kvart3" localSheetId="24">#REF!</definedName>
    <definedName name="kvart3" localSheetId="25">#REF!</definedName>
    <definedName name="kvart3" localSheetId="28">#REF!</definedName>
    <definedName name="kvart3" localSheetId="30">#REF!</definedName>
    <definedName name="kvart3" localSheetId="44">#REF!</definedName>
    <definedName name="kvart3">#REF!</definedName>
    <definedName name="kvart4" localSheetId="76">#REF!</definedName>
    <definedName name="kvart4" localSheetId="22">#REF!</definedName>
    <definedName name="kvart4" localSheetId="24">#REF!</definedName>
    <definedName name="kvart4" localSheetId="25">#REF!</definedName>
    <definedName name="kvart4" localSheetId="28">#REF!</definedName>
    <definedName name="kvart4" localSheetId="30">#REF!</definedName>
    <definedName name="kvart4" localSheetId="44">#REF!</definedName>
    <definedName name="kvart4">#REF!</definedName>
    <definedName name="ll" localSheetId="52" hidden="1">{"Tab1",#N/A,FALSE,"P";"Tab2",#N/A,FALSE,"P"}</definedName>
    <definedName name="ll" localSheetId="55" hidden="1">{"Tab1",#N/A,FALSE,"P";"Tab2",#N/A,FALSE,"P"}</definedName>
    <definedName name="ll" localSheetId="56" hidden="1">{"Tab1",#N/A,FALSE,"P";"Tab2",#N/A,FALSE,"P"}</definedName>
    <definedName name="ll" localSheetId="57" hidden="1">{"Tab1",#N/A,FALSE,"P";"Tab2",#N/A,FALSE,"P"}</definedName>
    <definedName name="ll" localSheetId="58" hidden="1">{"Tab1",#N/A,FALSE,"P";"Tab2",#N/A,FALSE,"P"}</definedName>
    <definedName name="ll" localSheetId="59" hidden="1">{"Tab1",#N/A,FALSE,"P";"Tab2",#N/A,FALSE,"P"}</definedName>
    <definedName name="ll" localSheetId="60" hidden="1">{"Tab1",#N/A,FALSE,"P";"Tab2",#N/A,FALSE,"P"}</definedName>
    <definedName name="ll" localSheetId="61" hidden="1">{"Tab1",#N/A,FALSE,"P";"Tab2",#N/A,FALSE,"P"}</definedName>
    <definedName name="ll" localSheetId="62" hidden="1">{"Tab1",#N/A,FALSE,"P";"Tab2",#N/A,FALSE,"P"}</definedName>
    <definedName name="ll" localSheetId="63" hidden="1">{"Tab1",#N/A,FALSE,"P";"Tab2",#N/A,FALSE,"P"}</definedName>
    <definedName name="ll" localSheetId="70" hidden="1">{"Tab1",#N/A,FALSE,"P";"Tab2",#N/A,FALSE,"P"}</definedName>
    <definedName name="ll" localSheetId="74" hidden="1">{"Tab1",#N/A,FALSE,"P";"Tab2",#N/A,FALSE,"P"}</definedName>
    <definedName name="ll" localSheetId="75" hidden="1">{"Tab1",#N/A,FALSE,"P";"Tab2",#N/A,FALSE,"P"}</definedName>
    <definedName name="ll" localSheetId="76" hidden="1">{"Tab1",#N/A,FALSE,"P";"Tab2",#N/A,FALSE,"P"}</definedName>
    <definedName name="ll" localSheetId="77" hidden="1">{"Tab1",#N/A,FALSE,"P";"Tab2",#N/A,FALSE,"P"}</definedName>
    <definedName name="ll" localSheetId="78" hidden="1">{"Tab1",#N/A,FALSE,"P";"Tab2",#N/A,FALSE,"P"}</definedName>
    <definedName name="ll" localSheetId="79" hidden="1">{"Tab1",#N/A,FALSE,"P";"Tab2",#N/A,FALSE,"P"}</definedName>
    <definedName name="ll" localSheetId="80" hidden="1">{"Tab1",#N/A,FALSE,"P";"Tab2",#N/A,FALSE,"P"}</definedName>
    <definedName name="ll" localSheetId="6" hidden="1">{"Tab1",#N/A,FALSE,"P";"Tab2",#N/A,FALSE,"P"}</definedName>
    <definedName name="ll" localSheetId="7" hidden="1">{"Tab1",#N/A,FALSE,"P";"Tab2",#N/A,FALSE,"P"}</definedName>
    <definedName name="ll" localSheetId="17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22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25" hidden="1">{"Tab1",#N/A,FALSE,"P";"Tab2",#N/A,FALSE,"P"}</definedName>
    <definedName name="ll" localSheetId="36" hidden="1">{"Tab1",#N/A,FALSE,"P";"Tab2",#N/A,FALSE,"P"}</definedName>
    <definedName name="ll" localSheetId="45" hidden="1">{"Tab1",#N/A,FALSE,"P";"Tab2",#N/A,FALSE,"P"}</definedName>
    <definedName name="ll" hidden="1">{"Tab1",#N/A,FALSE,"P";"Tab2",#N/A,FALSE,"P"}</definedName>
    <definedName name="lll" localSheetId="52" hidden="1">{"Riqfin97",#N/A,FALSE,"Tran";"Riqfinpro",#N/A,FALSE,"Tran"}</definedName>
    <definedName name="lll" localSheetId="55" hidden="1">{"Riqfin97",#N/A,FALSE,"Tran";"Riqfinpro",#N/A,FALSE,"Tran"}</definedName>
    <definedName name="lll" localSheetId="56" hidden="1">{"Riqfin97",#N/A,FALSE,"Tran";"Riqfinpro",#N/A,FALSE,"Tran"}</definedName>
    <definedName name="lll" localSheetId="57" hidden="1">{"Riqfin97",#N/A,FALSE,"Tran";"Riqfinpro",#N/A,FALSE,"Tran"}</definedName>
    <definedName name="lll" localSheetId="58" hidden="1">{"Riqfin97",#N/A,FALSE,"Tran";"Riqfinpro",#N/A,FALSE,"Tran"}</definedName>
    <definedName name="lll" localSheetId="59" hidden="1">{"Riqfin97",#N/A,FALSE,"Tran";"Riqfinpro",#N/A,FALSE,"Tran"}</definedName>
    <definedName name="lll" localSheetId="60" hidden="1">{"Riqfin97",#N/A,FALSE,"Tran";"Riqfinpro",#N/A,FALSE,"Tran"}</definedName>
    <definedName name="lll" localSheetId="61" hidden="1">{"Riqfin97",#N/A,FALSE,"Tran";"Riqfinpro",#N/A,FALSE,"Tran"}</definedName>
    <definedName name="lll" localSheetId="62" hidden="1">{"Riqfin97",#N/A,FALSE,"Tran";"Riqfinpro",#N/A,FALSE,"Tran"}</definedName>
    <definedName name="lll" localSheetId="63" hidden="1">{"Riqfin97",#N/A,FALSE,"Tran";"Riqfinpro",#N/A,FALSE,"Tran"}</definedName>
    <definedName name="lll" localSheetId="70" hidden="1">{"Riqfin97",#N/A,FALSE,"Tran";"Riqfinpro",#N/A,FALSE,"Tran"}</definedName>
    <definedName name="lll" localSheetId="74" hidden="1">{"Riqfin97",#N/A,FALSE,"Tran";"Riqfinpro",#N/A,FALSE,"Tran"}</definedName>
    <definedName name="lll" localSheetId="75" hidden="1">{"Riqfin97",#N/A,FALSE,"Tran";"Riqfinpro",#N/A,FALSE,"Tran"}</definedName>
    <definedName name="lll" localSheetId="76" hidden="1">{"Riqfin97",#N/A,FALSE,"Tran";"Riqfinpro",#N/A,FALSE,"Tran"}</definedName>
    <definedName name="lll" localSheetId="77" hidden="1">{"Riqfin97",#N/A,FALSE,"Tran";"Riqfinpro",#N/A,FALSE,"Tran"}</definedName>
    <definedName name="lll" localSheetId="78" hidden="1">{"Riqfin97",#N/A,FALSE,"Tran";"Riqfinpro",#N/A,FALSE,"Tran"}</definedName>
    <definedName name="lll" localSheetId="79" hidden="1">{"Riqfin97",#N/A,FALSE,"Tran";"Riqfinpro",#N/A,FALSE,"Tran"}</definedName>
    <definedName name="lll" localSheetId="80" hidden="1">{"Riqfin97",#N/A,FALSE,"Tran";"Riqfinpro",#N/A,FALSE,"Tran"}</definedName>
    <definedName name="lll" localSheetId="6" hidden="1">{"Riqfin97",#N/A,FALSE,"Tran";"Riqfinpro",#N/A,FALSE,"Tran"}</definedName>
    <definedName name="lll" localSheetId="7" hidden="1">{"Riqfin97",#N/A,FALSE,"Tran";"Riqfinpro",#N/A,FALSE,"Tran"}</definedName>
    <definedName name="lll" localSheetId="17" hidden="1">{"Riqfin97",#N/A,FALSE,"Tran";"Riqfinpro",#N/A,FALSE,"Tran"}</definedName>
    <definedName name="lll" localSheetId="18" hidden="1">{"Riqfin97",#N/A,FALSE,"Tran";"Riqfinpro",#N/A,FALSE,"Tran"}</definedName>
    <definedName name="lll" localSheetId="19" hidden="1">{"Riqfin97",#N/A,FALSE,"Tran";"Riqfinpro",#N/A,FALSE,"Tran"}</definedName>
    <definedName name="lll" localSheetId="22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25" hidden="1">{"Riqfin97",#N/A,FALSE,"Tran";"Riqfinpro",#N/A,FALSE,"Tran"}</definedName>
    <definedName name="lll" localSheetId="36" hidden="1">{"Riqfin97",#N/A,FALSE,"Tran";"Riqfinpro",#N/A,FALSE,"Tran"}</definedName>
    <definedName name="lll" localSheetId="45" hidden="1">{"Riqfin97",#N/A,FALSE,"Tran";"Riqfinpro",#N/A,FALSE,"Tran"}</definedName>
    <definedName name="lll" hidden="1">{"Riqfin97",#N/A,FALSE,"Tran";"Riqfinpro",#N/A,FALSE,"Tran"}</definedName>
    <definedName name="llll" localSheetId="50" hidden="1">[76]M!#REF!</definedName>
    <definedName name="llll" localSheetId="51" hidden="1">[76]M!#REF!</definedName>
    <definedName name="llll" localSheetId="52" hidden="1">[71]M!#REF!</definedName>
    <definedName name="llll" localSheetId="54" hidden="1">[76]M!#REF!</definedName>
    <definedName name="llll" localSheetId="55" hidden="1">[70]M!#REF!</definedName>
    <definedName name="llll" localSheetId="56" hidden="1">[70]M!#REF!</definedName>
    <definedName name="llll" localSheetId="57" hidden="1">[70]M!#REF!</definedName>
    <definedName name="llll" localSheetId="58" hidden="1">[70]M!#REF!</definedName>
    <definedName name="llll" localSheetId="59" hidden="1">[71]M!#REF!</definedName>
    <definedName name="llll" localSheetId="60" hidden="1">[70]M!#REF!</definedName>
    <definedName name="llll" localSheetId="61" hidden="1">[70]M!#REF!</definedName>
    <definedName name="llll" localSheetId="62" hidden="1">[70]M!#REF!</definedName>
    <definedName name="llll" localSheetId="63" hidden="1">[70]M!#REF!</definedName>
    <definedName name="llll" localSheetId="70" hidden="1">[70]M!#REF!</definedName>
    <definedName name="llll" localSheetId="71" hidden="1">[76]M!#REF!</definedName>
    <definedName name="llll" localSheetId="74" hidden="1">[72]M!#REF!</definedName>
    <definedName name="llll" localSheetId="75" hidden="1">[72]M!#REF!</definedName>
    <definedName name="llll" localSheetId="76" hidden="1">[72]M!#REF!</definedName>
    <definedName name="llll" localSheetId="77" hidden="1">[71]M!#REF!</definedName>
    <definedName name="llll" localSheetId="78" hidden="1">[71]M!#REF!</definedName>
    <definedName name="llll" localSheetId="79" hidden="1">[70]M!#REF!</definedName>
    <definedName name="llll" localSheetId="80" hidden="1">[70]M!#REF!</definedName>
    <definedName name="llll" localSheetId="81" hidden="1">[76]M!#REF!</definedName>
    <definedName name="llll" localSheetId="6" hidden="1">[70]M!#REF!</definedName>
    <definedName name="llll" localSheetId="7" hidden="1">[70]M!#REF!</definedName>
    <definedName name="llll" localSheetId="17" hidden="1">[70]M!#REF!</definedName>
    <definedName name="llll" localSheetId="18" hidden="1">[70]M!#REF!</definedName>
    <definedName name="llll" localSheetId="19" hidden="1">[70]M!#REF!</definedName>
    <definedName name="llll" localSheetId="22" hidden="1">[71]M!#REF!</definedName>
    <definedName name="llll" localSheetId="24" hidden="1">[76]M!#REF!</definedName>
    <definedName name="llll" localSheetId="25" hidden="1">[76]M!#REF!</definedName>
    <definedName name="llll" localSheetId="28" hidden="1">[76]M!#REF!</definedName>
    <definedName name="llll" localSheetId="30" hidden="1">[76]M!#REF!</definedName>
    <definedName name="llll" localSheetId="36" hidden="1">[70]M!#REF!</definedName>
    <definedName name="llll" localSheetId="44" hidden="1">[76]M!#REF!</definedName>
    <definedName name="llll" hidden="1">[76]M!#REF!</definedName>
    <definedName name="ls" localSheetId="76">[55]LS!$A$1:$E$65536</definedName>
    <definedName name="ls">[56]LS!$A$1:$E$65536</definedName>
    <definedName name="LUR">#N/A</definedName>
    <definedName name="Malaysia" localSheetId="76">#REF!</definedName>
    <definedName name="Malaysia" localSheetId="22">#REF!</definedName>
    <definedName name="Malaysia" localSheetId="24">#REF!</definedName>
    <definedName name="Malaysia" localSheetId="25">#REF!</definedName>
    <definedName name="Malaysia" localSheetId="28">#REF!</definedName>
    <definedName name="Malaysia" localSheetId="30">#REF!</definedName>
    <definedName name="Malaysia" localSheetId="44">#REF!</definedName>
    <definedName name="Malaysia">#REF!</definedName>
    <definedName name="MCV">#N/A</definedName>
    <definedName name="MCV_B">#N/A</definedName>
    <definedName name="MCV_B1" localSheetId="76">'[43]WEO-BOP'!#REF!</definedName>
    <definedName name="MCV_B1" localSheetId="22">'[44]WEO-BOP'!#REF!</definedName>
    <definedName name="MCV_B1" localSheetId="24">'[44]WEO-BOP'!#REF!</definedName>
    <definedName name="MCV_B1" localSheetId="25">'[44]WEO-BOP'!#REF!</definedName>
    <definedName name="MCV_B1" localSheetId="28">'[44]WEO-BOP'!#REF!</definedName>
    <definedName name="MCV_B1" localSheetId="30">'[44]WEO-BOP'!#REF!</definedName>
    <definedName name="MCV_B1" localSheetId="44">'[44]WEO-BOP'!#REF!</definedName>
    <definedName name="MCV_B1">'[44]WEO-BOP'!#REF!</definedName>
    <definedName name="MCV_D">#N/A</definedName>
    <definedName name="MCV_N">#N/A</definedName>
    <definedName name="MCV_T">#N/A</definedName>
    <definedName name="MENORES" localSheetId="76">#REF!</definedName>
    <definedName name="MENORES" localSheetId="22">#REF!</definedName>
    <definedName name="MENORES" localSheetId="24">#REF!</definedName>
    <definedName name="MENORES" localSheetId="25">#REF!</definedName>
    <definedName name="MENORES" localSheetId="28">#REF!</definedName>
    <definedName name="MENORES" localSheetId="30">#REF!</definedName>
    <definedName name="MENORES" localSheetId="44">#REF!</definedName>
    <definedName name="MENORES">#REF!</definedName>
    <definedName name="mesec1" localSheetId="76">#REF!</definedName>
    <definedName name="mesec1" localSheetId="22">#REF!</definedName>
    <definedName name="mesec1" localSheetId="24">#REF!</definedName>
    <definedName name="mesec1" localSheetId="25">#REF!</definedName>
    <definedName name="mesec1" localSheetId="28">#REF!</definedName>
    <definedName name="mesec1" localSheetId="30">#REF!</definedName>
    <definedName name="mesec1" localSheetId="44">#REF!</definedName>
    <definedName name="mesec1">#REF!</definedName>
    <definedName name="mesec2" localSheetId="76">#REF!</definedName>
    <definedName name="mesec2" localSheetId="22">#REF!</definedName>
    <definedName name="mesec2" localSheetId="24">#REF!</definedName>
    <definedName name="mesec2" localSheetId="25">#REF!</definedName>
    <definedName name="mesec2" localSheetId="28">#REF!</definedName>
    <definedName name="mesec2" localSheetId="30">#REF!</definedName>
    <definedName name="mesec2" localSheetId="44">#REF!</definedName>
    <definedName name="mesec2">#REF!</definedName>
    <definedName name="mf" localSheetId="52" hidden="1">{"Tab1",#N/A,FALSE,"P";"Tab2",#N/A,FALSE,"P"}</definedName>
    <definedName name="mf" localSheetId="55" hidden="1">{"Tab1",#N/A,FALSE,"P";"Tab2",#N/A,FALSE,"P"}</definedName>
    <definedName name="mf" localSheetId="56" hidden="1">{"Tab1",#N/A,FALSE,"P";"Tab2",#N/A,FALSE,"P"}</definedName>
    <definedName name="mf" localSheetId="57" hidden="1">{"Tab1",#N/A,FALSE,"P";"Tab2",#N/A,FALSE,"P"}</definedName>
    <definedName name="mf" localSheetId="58" hidden="1">{"Tab1",#N/A,FALSE,"P";"Tab2",#N/A,FALSE,"P"}</definedName>
    <definedName name="mf" localSheetId="59" hidden="1">{"Tab1",#N/A,FALSE,"P";"Tab2",#N/A,FALSE,"P"}</definedName>
    <definedName name="mf" localSheetId="60" hidden="1">{"Tab1",#N/A,FALSE,"P";"Tab2",#N/A,FALSE,"P"}</definedName>
    <definedName name="mf" localSheetId="61" hidden="1">{"Tab1",#N/A,FALSE,"P";"Tab2",#N/A,FALSE,"P"}</definedName>
    <definedName name="mf" localSheetId="62" hidden="1">{"Tab1",#N/A,FALSE,"P";"Tab2",#N/A,FALSE,"P"}</definedName>
    <definedName name="mf" localSheetId="63" hidden="1">{"Tab1",#N/A,FALSE,"P";"Tab2",#N/A,FALSE,"P"}</definedName>
    <definedName name="mf" localSheetId="70" hidden="1">{"Tab1",#N/A,FALSE,"P";"Tab2",#N/A,FALSE,"P"}</definedName>
    <definedName name="mf" localSheetId="74" hidden="1">{"Tab1",#N/A,FALSE,"P";"Tab2",#N/A,FALSE,"P"}</definedName>
    <definedName name="mf" localSheetId="75" hidden="1">{"Tab1",#N/A,FALSE,"P";"Tab2",#N/A,FALSE,"P"}</definedName>
    <definedName name="mf" localSheetId="76" hidden="1">{"Tab1",#N/A,FALSE,"P";"Tab2",#N/A,FALSE,"P"}</definedName>
    <definedName name="mf" localSheetId="77" hidden="1">{"Tab1",#N/A,FALSE,"P";"Tab2",#N/A,FALSE,"P"}</definedName>
    <definedName name="mf" localSheetId="78" hidden="1">{"Tab1",#N/A,FALSE,"P";"Tab2",#N/A,FALSE,"P"}</definedName>
    <definedName name="mf" localSheetId="79" hidden="1">{"Tab1",#N/A,FALSE,"P";"Tab2",#N/A,FALSE,"P"}</definedName>
    <definedName name="mf" localSheetId="80" hidden="1">{"Tab1",#N/A,FALSE,"P";"Tab2",#N/A,FALSE,"P"}</definedName>
    <definedName name="mf" localSheetId="6" hidden="1">{"Tab1",#N/A,FALSE,"P";"Tab2",#N/A,FALSE,"P"}</definedName>
    <definedName name="mf" localSheetId="7" hidden="1">{"Tab1",#N/A,FALSE,"P";"Tab2",#N/A,FALSE,"P"}</definedName>
    <definedName name="mf" localSheetId="17" hidden="1">{"Tab1",#N/A,FALSE,"P";"Tab2",#N/A,FALSE,"P"}</definedName>
    <definedName name="mf" localSheetId="18" hidden="1">{"Tab1",#N/A,FALSE,"P";"Tab2",#N/A,FALSE,"P"}</definedName>
    <definedName name="mf" localSheetId="19" hidden="1">{"Tab1",#N/A,FALSE,"P";"Tab2",#N/A,FALSE,"P"}</definedName>
    <definedName name="mf" localSheetId="22" hidden="1">{"Tab1",#N/A,FALSE,"P";"Tab2",#N/A,FALSE,"P"}</definedName>
    <definedName name="mf" localSheetId="23" hidden="1">{"Tab1",#N/A,FALSE,"P";"Tab2",#N/A,FALSE,"P"}</definedName>
    <definedName name="mf" localSheetId="24" hidden="1">{"Tab1",#N/A,FALSE,"P";"Tab2",#N/A,FALSE,"P"}</definedName>
    <definedName name="mf" localSheetId="25" hidden="1">{"Tab1",#N/A,FALSE,"P";"Tab2",#N/A,FALSE,"P"}</definedName>
    <definedName name="mf" localSheetId="36" hidden="1">{"Tab1",#N/A,FALSE,"P";"Tab2",#N/A,FALSE,"P"}</definedName>
    <definedName name="mf" localSheetId="45" hidden="1">{"Tab1",#N/A,FALSE,"P";"Tab2",#N/A,FALSE,"P"}</definedName>
    <definedName name="mf" hidden="1">{"Tab1",#N/A,FALSE,"P";"Tab2",#N/A,FALSE,"P"}</definedName>
    <definedName name="MFISCAL" localSheetId="76">'[19]Annual Raw Data'!#REF!</definedName>
    <definedName name="MFISCAL" localSheetId="22">'[19]Annual Raw Data'!#REF!</definedName>
    <definedName name="MFISCAL" localSheetId="24">'[19]Annual Raw Data'!#REF!</definedName>
    <definedName name="MFISCAL" localSheetId="25">'[19]Annual Raw Data'!#REF!</definedName>
    <definedName name="MFISCAL" localSheetId="28">'[19]Annual Raw Data'!#REF!</definedName>
    <definedName name="MFISCAL" localSheetId="30">'[19]Annual Raw Data'!#REF!</definedName>
    <definedName name="MFISCAL" localSheetId="44">'[19]Annual Raw Data'!#REF!</definedName>
    <definedName name="MFISCAL">'[19]Annual Raw Data'!#REF!</definedName>
    <definedName name="mflowsa" localSheetId="76">[35]!mflowsa</definedName>
    <definedName name="mflowsa" localSheetId="22">[36]!mflowsa</definedName>
    <definedName name="mflowsa" localSheetId="24">[36]!mflowsa</definedName>
    <definedName name="mflowsa" localSheetId="25">[36]!mflowsa</definedName>
    <definedName name="mflowsa" localSheetId="28">[36]!mflowsa</definedName>
    <definedName name="mflowsa" localSheetId="30">[36]!mflowsa</definedName>
    <definedName name="mflowsa" localSheetId="44">[36]!mflowsa</definedName>
    <definedName name="mflowsa">[36]!mflowsa</definedName>
    <definedName name="mflowsq" localSheetId="76">[35]!mflowsq</definedName>
    <definedName name="mflowsq" localSheetId="22">[36]!mflowsq</definedName>
    <definedName name="mflowsq" localSheetId="24">[36]!mflowsq</definedName>
    <definedName name="mflowsq" localSheetId="25">[36]!mflowsq</definedName>
    <definedName name="mflowsq" localSheetId="28">[36]!mflowsq</definedName>
    <definedName name="mflowsq" localSheetId="30">[36]!mflowsq</definedName>
    <definedName name="mflowsq" localSheetId="44">[36]!mflowsq</definedName>
    <definedName name="mflowsq">[36]!mflowsq</definedName>
    <definedName name="MICRO" localSheetId="76">#REF!</definedName>
    <definedName name="MICRO" localSheetId="22">#REF!</definedName>
    <definedName name="MICRO" localSheetId="24">#REF!</definedName>
    <definedName name="MICRO" localSheetId="25">#REF!</definedName>
    <definedName name="MICRO" localSheetId="28">#REF!</definedName>
    <definedName name="MICRO" localSheetId="30">#REF!</definedName>
    <definedName name="MICRO" localSheetId="44">#REF!</definedName>
    <definedName name="MICRO">#REF!</definedName>
    <definedName name="min_VZ" localSheetId="76">#REF!</definedName>
    <definedName name="min_VZ" localSheetId="22">#REF!</definedName>
    <definedName name="min_VZ" localSheetId="24">#REF!</definedName>
    <definedName name="min_VZ" localSheetId="25">#REF!</definedName>
    <definedName name="min_VZ" localSheetId="28">#REF!</definedName>
    <definedName name="min_VZ" localSheetId="30">#REF!</definedName>
    <definedName name="min_VZ" localSheetId="44">#REF!</definedName>
    <definedName name="min_VZ">#REF!</definedName>
    <definedName name="MISC3" localSheetId="76">#REF!</definedName>
    <definedName name="MISC3" localSheetId="22">#REF!</definedName>
    <definedName name="MISC3" localSheetId="24">#REF!</definedName>
    <definedName name="MISC3" localSheetId="25">#REF!</definedName>
    <definedName name="MISC3" localSheetId="28">#REF!</definedName>
    <definedName name="MISC3" localSheetId="30">#REF!</definedName>
    <definedName name="MISC3" localSheetId="44">#REF!</definedName>
    <definedName name="MISC3">#REF!</definedName>
    <definedName name="MISC4" localSheetId="76">[17]OUTPUT!#REF!</definedName>
    <definedName name="MISC4" localSheetId="22">[17]OUTPUT!#REF!</definedName>
    <definedName name="MISC4" localSheetId="24">[17]OUTPUT!#REF!</definedName>
    <definedName name="MISC4" localSheetId="25">[17]OUTPUT!#REF!</definedName>
    <definedName name="MISC4" localSheetId="28">[17]OUTPUT!#REF!</definedName>
    <definedName name="MISC4" localSheetId="30">[17]OUTPUT!#REF!</definedName>
    <definedName name="MISC4" localSheetId="44">[17]OUTPUT!#REF!</definedName>
    <definedName name="MISC4">[17]OUTPUT!#REF!</definedName>
    <definedName name="mmm" localSheetId="52" hidden="1">{"Riqfin97",#N/A,FALSE,"Tran";"Riqfinpro",#N/A,FALSE,"Tran"}</definedName>
    <definedName name="mmm" localSheetId="55" hidden="1">{"Riqfin97",#N/A,FALSE,"Tran";"Riqfinpro",#N/A,FALSE,"Tran"}</definedName>
    <definedName name="mmm" localSheetId="56" hidden="1">{"Riqfin97",#N/A,FALSE,"Tran";"Riqfinpro",#N/A,FALSE,"Tran"}</definedName>
    <definedName name="mmm" localSheetId="57" hidden="1">{"Riqfin97",#N/A,FALSE,"Tran";"Riqfinpro",#N/A,FALSE,"Tran"}</definedName>
    <definedName name="mmm" localSheetId="58" hidden="1">{"Riqfin97",#N/A,FALSE,"Tran";"Riqfinpro",#N/A,FALSE,"Tran"}</definedName>
    <definedName name="mmm" localSheetId="59" hidden="1">{"Riqfin97",#N/A,FALSE,"Tran";"Riqfinpro",#N/A,FALSE,"Tran"}</definedName>
    <definedName name="mmm" localSheetId="60" hidden="1">{"Riqfin97",#N/A,FALSE,"Tran";"Riqfinpro",#N/A,FALSE,"Tran"}</definedName>
    <definedName name="mmm" localSheetId="61" hidden="1">{"Riqfin97",#N/A,FALSE,"Tran";"Riqfinpro",#N/A,FALSE,"Tran"}</definedName>
    <definedName name="mmm" localSheetId="62" hidden="1">{"Riqfin97",#N/A,FALSE,"Tran";"Riqfinpro",#N/A,FALSE,"Tran"}</definedName>
    <definedName name="mmm" localSheetId="63" hidden="1">{"Riqfin97",#N/A,FALSE,"Tran";"Riqfinpro",#N/A,FALSE,"Tran"}</definedName>
    <definedName name="mmm" localSheetId="70" hidden="1">{"Riqfin97",#N/A,FALSE,"Tran";"Riqfinpro",#N/A,FALSE,"Tran"}</definedName>
    <definedName name="mmm" localSheetId="74" hidden="1">{"Riqfin97",#N/A,FALSE,"Tran";"Riqfinpro",#N/A,FALSE,"Tran"}</definedName>
    <definedName name="mmm" localSheetId="75" hidden="1">{"Riqfin97",#N/A,FALSE,"Tran";"Riqfinpro",#N/A,FALSE,"Tran"}</definedName>
    <definedName name="mmm" localSheetId="76" hidden="1">{"Riqfin97",#N/A,FALSE,"Tran";"Riqfinpro",#N/A,FALSE,"Tran"}</definedName>
    <definedName name="mmm" localSheetId="77" hidden="1">{"Riqfin97",#N/A,FALSE,"Tran";"Riqfinpro",#N/A,FALSE,"Tran"}</definedName>
    <definedName name="mmm" localSheetId="78" hidden="1">{"Riqfin97",#N/A,FALSE,"Tran";"Riqfinpro",#N/A,FALSE,"Tran"}</definedName>
    <definedName name="mmm" localSheetId="79" hidden="1">{"Riqfin97",#N/A,FALSE,"Tran";"Riqfinpro",#N/A,FALSE,"Tran"}</definedName>
    <definedName name="mmm" localSheetId="80" hidden="1">{"Riqfin97",#N/A,FALSE,"Tran";"Riqfinpro",#N/A,FALSE,"Tran"}</definedName>
    <definedName name="mmm" localSheetId="6" hidden="1">{"Riqfin97",#N/A,FALSE,"Tran";"Riqfinpro",#N/A,FALSE,"Tran"}</definedName>
    <definedName name="mmm" localSheetId="7" hidden="1">{"Riqfin97",#N/A,FALSE,"Tran";"Riqfinpro",#N/A,FALSE,"Tran"}</definedName>
    <definedName name="mmm" localSheetId="17" hidden="1">{"Riqfin97",#N/A,FALSE,"Tran";"Riqfinpro",#N/A,FALSE,"Tran"}</definedName>
    <definedName name="mmm" localSheetId="18" hidden="1">{"Riqfin97",#N/A,FALSE,"Tran";"Riqfinpro",#N/A,FALSE,"Tran"}</definedName>
    <definedName name="mmm" localSheetId="19" hidden="1">{"Riqfin97",#N/A,FALSE,"Tran";"Riqfinpro",#N/A,FALSE,"Tran"}</definedName>
    <definedName name="mmm" localSheetId="22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25" hidden="1">{"Riqfin97",#N/A,FALSE,"Tran";"Riqfinpro",#N/A,FALSE,"Tran"}</definedName>
    <definedName name="mmm" localSheetId="36" hidden="1">{"Riqfin97",#N/A,FALSE,"Tran";"Riqfinpro",#N/A,FALSE,"Tran"}</definedName>
    <definedName name="mmm" localSheetId="45" hidden="1">{"Riqfin97",#N/A,FALSE,"Tran";"Riqfinpro",#N/A,FALSE,"Tran"}</definedName>
    <definedName name="mmm" hidden="1">{"Riqfin97",#N/A,FALSE,"Tran";"Riqfinpro",#N/A,FALSE,"Tran"}</definedName>
    <definedName name="mmmm" localSheetId="52" hidden="1">{"Tab1",#N/A,FALSE,"P";"Tab2",#N/A,FALSE,"P"}</definedName>
    <definedName name="mmmm" localSheetId="55" hidden="1">{"Tab1",#N/A,FALSE,"P";"Tab2",#N/A,FALSE,"P"}</definedName>
    <definedName name="mmmm" localSheetId="56" hidden="1">{"Tab1",#N/A,FALSE,"P";"Tab2",#N/A,FALSE,"P"}</definedName>
    <definedName name="mmmm" localSheetId="57" hidden="1">{"Tab1",#N/A,FALSE,"P";"Tab2",#N/A,FALSE,"P"}</definedName>
    <definedName name="mmmm" localSheetId="58" hidden="1">{"Tab1",#N/A,FALSE,"P";"Tab2",#N/A,FALSE,"P"}</definedName>
    <definedName name="mmmm" localSheetId="59" hidden="1">{"Tab1",#N/A,FALSE,"P";"Tab2",#N/A,FALSE,"P"}</definedName>
    <definedName name="mmmm" localSheetId="60" hidden="1">{"Tab1",#N/A,FALSE,"P";"Tab2",#N/A,FALSE,"P"}</definedName>
    <definedName name="mmmm" localSheetId="61" hidden="1">{"Tab1",#N/A,FALSE,"P";"Tab2",#N/A,FALSE,"P"}</definedName>
    <definedName name="mmmm" localSheetId="62" hidden="1">{"Tab1",#N/A,FALSE,"P";"Tab2",#N/A,FALSE,"P"}</definedName>
    <definedName name="mmmm" localSheetId="63" hidden="1">{"Tab1",#N/A,FALSE,"P";"Tab2",#N/A,FALSE,"P"}</definedName>
    <definedName name="mmmm" localSheetId="70" hidden="1">{"Tab1",#N/A,FALSE,"P";"Tab2",#N/A,FALSE,"P"}</definedName>
    <definedName name="mmmm" localSheetId="74" hidden="1">{"Tab1",#N/A,FALSE,"P";"Tab2",#N/A,FALSE,"P"}</definedName>
    <definedName name="mmmm" localSheetId="75" hidden="1">{"Tab1",#N/A,FALSE,"P";"Tab2",#N/A,FALSE,"P"}</definedName>
    <definedName name="mmmm" localSheetId="76" hidden="1">{"Tab1",#N/A,FALSE,"P";"Tab2",#N/A,FALSE,"P"}</definedName>
    <definedName name="mmmm" localSheetId="77" hidden="1">{"Tab1",#N/A,FALSE,"P";"Tab2",#N/A,FALSE,"P"}</definedName>
    <definedName name="mmmm" localSheetId="78" hidden="1">{"Tab1",#N/A,FALSE,"P";"Tab2",#N/A,FALSE,"P"}</definedName>
    <definedName name="mmmm" localSheetId="79" hidden="1">{"Tab1",#N/A,FALSE,"P";"Tab2",#N/A,FALSE,"P"}</definedName>
    <definedName name="mmmm" localSheetId="80" hidden="1">{"Tab1",#N/A,FALSE,"P";"Tab2",#N/A,FALSE,"P"}</definedName>
    <definedName name="mmmm" localSheetId="6" hidden="1">{"Tab1",#N/A,FALSE,"P";"Tab2",#N/A,FALSE,"P"}</definedName>
    <definedName name="mmmm" localSheetId="7" hidden="1">{"Tab1",#N/A,FALSE,"P";"Tab2",#N/A,FALSE,"P"}</definedName>
    <definedName name="mmmm" localSheetId="17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22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25" hidden="1">{"Tab1",#N/A,FALSE,"P";"Tab2",#N/A,FALSE,"P"}</definedName>
    <definedName name="mmmm" localSheetId="36" hidden="1">{"Tab1",#N/A,FALSE,"P";"Tab2",#N/A,FALSE,"P"}</definedName>
    <definedName name="mmmm" localSheetId="45" hidden="1">{"Tab1",#N/A,FALSE,"P";"Tab2",#N/A,FALSE,"P"}</definedName>
    <definedName name="mmmm" hidden="1">{"Tab1",#N/A,FALSE,"P";"Tab2",#N/A,FALSE,"P"}</definedName>
    <definedName name="MON_SM" localSheetId="76">#REF!</definedName>
    <definedName name="MON_SM" localSheetId="22">#REF!</definedName>
    <definedName name="MON_SM" localSheetId="24">#REF!</definedName>
    <definedName name="MON_SM" localSheetId="25">#REF!</definedName>
    <definedName name="MON_SM" localSheetId="28">#REF!</definedName>
    <definedName name="MON_SM" localSheetId="30">#REF!</definedName>
    <definedName name="MON_SM" localSheetId="44">#REF!</definedName>
    <definedName name="MON_SM">#REF!</definedName>
    <definedName name="MONF_SM" localSheetId="76">#REF!</definedName>
    <definedName name="MONF_SM" localSheetId="22">#REF!</definedName>
    <definedName name="MONF_SM" localSheetId="24">#REF!</definedName>
    <definedName name="MONF_SM" localSheetId="25">#REF!</definedName>
    <definedName name="MONF_SM" localSheetId="28">#REF!</definedName>
    <definedName name="MONF_SM" localSheetId="30">#REF!</definedName>
    <definedName name="MONF_SM" localSheetId="44">#REF!</definedName>
    <definedName name="MONF_SM">#REF!</definedName>
    <definedName name="MONTH">[3]REER!$D$140:$E$199</definedName>
    <definedName name="mstocksa" localSheetId="76">[35]!mstocksa</definedName>
    <definedName name="mstocksa" localSheetId="22">[36]!mstocksa</definedName>
    <definedName name="mstocksa" localSheetId="24">[36]!mstocksa</definedName>
    <definedName name="mstocksa" localSheetId="25">[36]!mstocksa</definedName>
    <definedName name="mstocksa" localSheetId="28">[36]!mstocksa</definedName>
    <definedName name="mstocksa" localSheetId="30">[36]!mstocksa</definedName>
    <definedName name="mstocksa" localSheetId="44">[36]!mstocksa</definedName>
    <definedName name="mstocksa">[36]!mstocksa</definedName>
    <definedName name="mstocksq" localSheetId="76">[35]!mstocksq</definedName>
    <definedName name="mstocksq" localSheetId="22">[36]!mstocksq</definedName>
    <definedName name="mstocksq" localSheetId="24">[36]!mstocksq</definedName>
    <definedName name="mstocksq" localSheetId="25">[36]!mstocksq</definedName>
    <definedName name="mstocksq" localSheetId="28">[36]!mstocksq</definedName>
    <definedName name="mstocksq" localSheetId="30">[36]!mstocksq</definedName>
    <definedName name="mstocksq" localSheetId="44">[36]!mstocksq</definedName>
    <definedName name="mstocksq">[36]!mstocksq</definedName>
    <definedName name="MTO" localSheetId="76">#REF!</definedName>
    <definedName name="MTO" localSheetId="30">#REF!</definedName>
    <definedName name="MTO" localSheetId="44">#REF!</definedName>
    <definedName name="MTO">#REF!</definedName>
    <definedName name="Municipios" localSheetId="76">#REF!</definedName>
    <definedName name="Municipios" localSheetId="22">#REF!</definedName>
    <definedName name="Municipios" localSheetId="24">#REF!</definedName>
    <definedName name="Municipios" localSheetId="25">#REF!</definedName>
    <definedName name="Municipios" localSheetId="28">#REF!</definedName>
    <definedName name="Municipios" localSheetId="30">#REF!</definedName>
    <definedName name="Municipios" localSheetId="44">#REF!</definedName>
    <definedName name="Municipios">#REF!</definedName>
    <definedName name="MVZ_1.5x" localSheetId="76">#REF!</definedName>
    <definedName name="MVZ_1.5x" localSheetId="22">#REF!</definedName>
    <definedName name="MVZ_1.5x" localSheetId="24">#REF!</definedName>
    <definedName name="MVZ_1.5x" localSheetId="25">#REF!</definedName>
    <definedName name="MVZ_1.5x" localSheetId="28">#REF!</definedName>
    <definedName name="MVZ_1.5x" localSheetId="30">#REF!</definedName>
    <definedName name="MVZ_1.5x" localSheetId="44">#REF!</definedName>
    <definedName name="MVZ_1.5x">#REF!</definedName>
    <definedName name="MVZ_4x" localSheetId="76">#REF!</definedName>
    <definedName name="MVZ_4x" localSheetId="22">#REF!</definedName>
    <definedName name="MVZ_4x" localSheetId="24">#REF!</definedName>
    <definedName name="MVZ_4x" localSheetId="25">#REF!</definedName>
    <definedName name="MVZ_4x" localSheetId="28">#REF!</definedName>
    <definedName name="MVZ_4x" localSheetId="30">#REF!</definedName>
    <definedName name="MVZ_4x" localSheetId="44">#REF!</definedName>
    <definedName name="MVZ_4x">#REF!</definedName>
    <definedName name="MVZ_5x" localSheetId="76">#REF!</definedName>
    <definedName name="MVZ_5x" localSheetId="22">#REF!</definedName>
    <definedName name="MVZ_5x" localSheetId="24">#REF!</definedName>
    <definedName name="MVZ_5x" localSheetId="25">#REF!</definedName>
    <definedName name="MVZ_5x" localSheetId="28">#REF!</definedName>
    <definedName name="MVZ_5x" localSheetId="30">#REF!</definedName>
    <definedName name="MVZ_5x" localSheetId="44">#REF!</definedName>
    <definedName name="MVZ_5x">#REF!</definedName>
    <definedName name="MW" localSheetId="76">#REF!</definedName>
    <definedName name="MW" localSheetId="22">#REF!</definedName>
    <definedName name="MW" localSheetId="24">#REF!</definedName>
    <definedName name="MW" localSheetId="25">#REF!</definedName>
    <definedName name="MW" localSheetId="28">#REF!</definedName>
    <definedName name="MW" localSheetId="30">#REF!</definedName>
    <definedName name="MW" localSheetId="44">#REF!</definedName>
    <definedName name="MW">#REF!</definedName>
    <definedName name="MW_2" localSheetId="76">#REF!</definedName>
    <definedName name="MW_2" localSheetId="22">#REF!</definedName>
    <definedName name="MW_2" localSheetId="24">#REF!</definedName>
    <definedName name="MW_2" localSheetId="25">#REF!</definedName>
    <definedName name="MW_2" localSheetId="28">#REF!</definedName>
    <definedName name="MW_2" localSheetId="30">#REF!</definedName>
    <definedName name="MW_2" localSheetId="44">#REF!</definedName>
    <definedName name="MW_2">#REF!</definedName>
    <definedName name="NACTCURRENT" localSheetId="76">#REF!</definedName>
    <definedName name="NACTCURRENT" localSheetId="22">#REF!</definedName>
    <definedName name="NACTCURRENT" localSheetId="24">#REF!</definedName>
    <definedName name="NACTCURRENT" localSheetId="25">#REF!</definedName>
    <definedName name="NACTCURRENT" localSheetId="28">#REF!</definedName>
    <definedName name="NACTCURRENT" localSheetId="30">#REF!</definedName>
    <definedName name="NACTCURRENT" localSheetId="44">#REF!</definedName>
    <definedName name="NACTCURRENT">#REF!</definedName>
    <definedName name="nam1out" localSheetId="76">#REF!</definedName>
    <definedName name="nam1out" localSheetId="22">#REF!</definedName>
    <definedName name="nam1out" localSheetId="24">#REF!</definedName>
    <definedName name="nam1out" localSheetId="25">#REF!</definedName>
    <definedName name="nam1out" localSheetId="28">#REF!</definedName>
    <definedName name="nam1out" localSheetId="30">#REF!</definedName>
    <definedName name="nam1out" localSheetId="44">#REF!</definedName>
    <definedName name="nam1out">#REF!</definedName>
    <definedName name="nam2in" localSheetId="76">#REF!</definedName>
    <definedName name="nam2in" localSheetId="22">#REF!</definedName>
    <definedName name="nam2in" localSheetId="24">#REF!</definedName>
    <definedName name="nam2in" localSheetId="25">#REF!</definedName>
    <definedName name="nam2in" localSheetId="28">#REF!</definedName>
    <definedName name="nam2in" localSheetId="30">#REF!</definedName>
    <definedName name="nam2in" localSheetId="44">#REF!</definedName>
    <definedName name="nam2in">#REF!</definedName>
    <definedName name="nam2out" localSheetId="76">#REF!</definedName>
    <definedName name="nam2out" localSheetId="22">#REF!</definedName>
    <definedName name="nam2out" localSheetId="24">#REF!</definedName>
    <definedName name="nam2out" localSheetId="25">#REF!</definedName>
    <definedName name="nam2out" localSheetId="28">#REF!</definedName>
    <definedName name="nam2out" localSheetId="30">#REF!</definedName>
    <definedName name="nam2out" localSheetId="44">#REF!</definedName>
    <definedName name="nam2out">#REF!</definedName>
    <definedName name="NAMB">[3]REER!$AY$143:$BB$143</definedName>
    <definedName name="namcr" localSheetId="76">'[18]Tab ann curr'!#REF!</definedName>
    <definedName name="namcr" localSheetId="22">'[18]Tab ann curr'!#REF!</definedName>
    <definedName name="namcr" localSheetId="24">'[18]Tab ann curr'!#REF!</definedName>
    <definedName name="namcr" localSheetId="25">'[18]Tab ann curr'!#REF!</definedName>
    <definedName name="namcr" localSheetId="28">'[18]Tab ann curr'!#REF!</definedName>
    <definedName name="namcr" localSheetId="30">'[18]Tab ann curr'!#REF!</definedName>
    <definedName name="namcr" localSheetId="44">'[18]Tab ann curr'!#REF!</definedName>
    <definedName name="namcr">'[18]Tab ann curr'!#REF!</definedName>
    <definedName name="namcs" localSheetId="76">'[18]Tab ann cst'!#REF!</definedName>
    <definedName name="namcs" localSheetId="22">'[18]Tab ann cst'!#REF!</definedName>
    <definedName name="namcs" localSheetId="24">'[18]Tab ann cst'!#REF!</definedName>
    <definedName name="namcs" localSheetId="25">'[18]Tab ann cst'!#REF!</definedName>
    <definedName name="namcs" localSheetId="28">'[18]Tab ann cst'!#REF!</definedName>
    <definedName name="namcs" localSheetId="30">'[18]Tab ann cst'!#REF!</definedName>
    <definedName name="namcs" localSheetId="44">'[18]Tab ann cst'!#REF!</definedName>
    <definedName name="namcs">'[18]Tab ann cst'!#REF!</definedName>
    <definedName name="name_AD" localSheetId="76">[50]Sheet1!$A$20</definedName>
    <definedName name="name_AD">[51]Sheet1!$A$20</definedName>
    <definedName name="name_EXP" localSheetId="76">[50]Sheet1!$N$54:$N$71</definedName>
    <definedName name="name_EXP">[51]Sheet1!$N$54:$N$71</definedName>
    <definedName name="name_FISC" localSheetId="76">#REF!</definedName>
    <definedName name="name_FISC" localSheetId="22">#REF!</definedName>
    <definedName name="name_FISC" localSheetId="24">#REF!</definedName>
    <definedName name="name_FISC" localSheetId="25">#REF!</definedName>
    <definedName name="name_FISC" localSheetId="28">#REF!</definedName>
    <definedName name="name_FISC" localSheetId="30">#REF!</definedName>
    <definedName name="name_FISC" localSheetId="44">#REF!</definedName>
    <definedName name="name_FISC">#REF!</definedName>
    <definedName name="nameIntLiq" localSheetId="76">#REF!</definedName>
    <definedName name="nameIntLiq" localSheetId="22">#REF!</definedName>
    <definedName name="nameIntLiq" localSheetId="24">#REF!</definedName>
    <definedName name="nameIntLiq" localSheetId="25">#REF!</definedName>
    <definedName name="nameIntLiq" localSheetId="28">#REF!</definedName>
    <definedName name="nameIntLiq" localSheetId="30">#REF!</definedName>
    <definedName name="nameIntLiq" localSheetId="44">#REF!</definedName>
    <definedName name="nameIntLiq">#REF!</definedName>
    <definedName name="nameMoney" localSheetId="76">#REF!</definedName>
    <definedName name="nameMoney" localSheetId="22">#REF!</definedName>
    <definedName name="nameMoney" localSheetId="24">#REF!</definedName>
    <definedName name="nameMoney" localSheetId="25">#REF!</definedName>
    <definedName name="nameMoney" localSheetId="28">#REF!</definedName>
    <definedName name="nameMoney" localSheetId="30">#REF!</definedName>
    <definedName name="nameMoney" localSheetId="44">#REF!</definedName>
    <definedName name="nameMoney">#REF!</definedName>
    <definedName name="nameRATES" localSheetId="76">#REF!</definedName>
    <definedName name="nameRATES" localSheetId="22">#REF!</definedName>
    <definedName name="nameRATES" localSheetId="24">#REF!</definedName>
    <definedName name="nameRATES" localSheetId="25">#REF!</definedName>
    <definedName name="nameRATES" localSheetId="28">#REF!</definedName>
    <definedName name="nameRATES" localSheetId="30">#REF!</definedName>
    <definedName name="nameRATES" localSheetId="44">#REF!</definedName>
    <definedName name="nameRATES">#REF!</definedName>
    <definedName name="nameRAWQ" localSheetId="76">'[51]Raw Data'!#REF!</definedName>
    <definedName name="nameRAWQ" localSheetId="22">'[52]Raw Data'!#REF!</definedName>
    <definedName name="nameRAWQ" localSheetId="24">'[52]Raw Data'!#REF!</definedName>
    <definedName name="nameRAWQ" localSheetId="25">'[52]Raw Data'!#REF!</definedName>
    <definedName name="nameRAWQ" localSheetId="28">'[52]Raw Data'!#REF!</definedName>
    <definedName name="nameRAWQ" localSheetId="30">'[52]Raw Data'!#REF!</definedName>
    <definedName name="nameRAWQ" localSheetId="44">'[52]Raw Data'!#REF!</definedName>
    <definedName name="nameRAWQ">'[52]Raw Data'!#REF!</definedName>
    <definedName name="nameReal" localSheetId="76">#REF!</definedName>
    <definedName name="nameReal" localSheetId="22">#REF!</definedName>
    <definedName name="nameReal" localSheetId="24">#REF!</definedName>
    <definedName name="nameReal" localSheetId="25">#REF!</definedName>
    <definedName name="nameReal" localSheetId="28">#REF!</definedName>
    <definedName name="nameReal" localSheetId="30">#REF!</definedName>
    <definedName name="nameReal" localSheetId="44">#REF!</definedName>
    <definedName name="nameReal">#REF!</definedName>
    <definedName name="names" localSheetId="76">#REF!</definedName>
    <definedName name="names" localSheetId="22">#REF!</definedName>
    <definedName name="names" localSheetId="24">#REF!</definedName>
    <definedName name="names" localSheetId="25">#REF!</definedName>
    <definedName name="names" localSheetId="28">#REF!</definedName>
    <definedName name="names" localSheetId="30">#REF!</definedName>
    <definedName name="names" localSheetId="44">#REF!</definedName>
    <definedName name="names">#REF!</definedName>
    <definedName name="NAMES_fidr_r" localSheetId="76">[48]monthly!#REF!</definedName>
    <definedName name="NAMES_fidr_r" localSheetId="22">[50]monthly!#REF!</definedName>
    <definedName name="NAMES_fidr_r" localSheetId="24">[50]monthly!#REF!</definedName>
    <definedName name="NAMES_fidr_r" localSheetId="25">[50]monthly!#REF!</definedName>
    <definedName name="NAMES_fidr_r" localSheetId="28">[50]monthly!#REF!</definedName>
    <definedName name="NAMES_fidr_r" localSheetId="30">[50]monthly!#REF!</definedName>
    <definedName name="NAMES_fidr_r" localSheetId="44">[50]monthly!#REF!</definedName>
    <definedName name="NAMES_fidr_r">[50]monthly!#REF!</definedName>
    <definedName name="names_figb_r" localSheetId="76">[48]monthly!#REF!</definedName>
    <definedName name="names_figb_r" localSheetId="22">[50]monthly!#REF!</definedName>
    <definedName name="names_figb_r" localSheetId="24">[50]monthly!#REF!</definedName>
    <definedName name="names_figb_r" localSheetId="25">[50]monthly!#REF!</definedName>
    <definedName name="names_figb_r" localSheetId="28">[50]monthly!#REF!</definedName>
    <definedName name="names_figb_r" localSheetId="30">[50]monthly!#REF!</definedName>
    <definedName name="names_figb_r" localSheetId="44">[50]monthly!#REF!</definedName>
    <definedName name="names_figb_r">[50]monthly!#REF!</definedName>
    <definedName name="names_w" localSheetId="76">#REF!</definedName>
    <definedName name="names_w" localSheetId="22">#REF!</definedName>
    <definedName name="names_w" localSheetId="24">#REF!</definedName>
    <definedName name="names_w" localSheetId="25">#REF!</definedName>
    <definedName name="names_w" localSheetId="28">#REF!</definedName>
    <definedName name="names_w" localSheetId="30">#REF!</definedName>
    <definedName name="names_w" localSheetId="44">#REF!</definedName>
    <definedName name="names_w">#REF!</definedName>
    <definedName name="names1in" localSheetId="76">#REF!</definedName>
    <definedName name="names1in" localSheetId="22">#REF!</definedName>
    <definedName name="names1in" localSheetId="24">#REF!</definedName>
    <definedName name="names1in" localSheetId="25">#REF!</definedName>
    <definedName name="names1in" localSheetId="28">#REF!</definedName>
    <definedName name="names1in" localSheetId="30">#REF!</definedName>
    <definedName name="names1in" localSheetId="44">#REF!</definedName>
    <definedName name="names1in">#REF!</definedName>
    <definedName name="NAMESB" localSheetId="76">#REF!</definedName>
    <definedName name="NAMESB" localSheetId="22">#REF!</definedName>
    <definedName name="NAMESB" localSheetId="24">#REF!</definedName>
    <definedName name="NAMESB" localSheetId="25">#REF!</definedName>
    <definedName name="NAMESB" localSheetId="28">#REF!</definedName>
    <definedName name="NAMESB" localSheetId="30">#REF!</definedName>
    <definedName name="NAMESB" localSheetId="44">#REF!</definedName>
    <definedName name="NAMESB">#REF!</definedName>
    <definedName name="namesc" localSheetId="76">#REF!</definedName>
    <definedName name="namesc" localSheetId="22">#REF!</definedName>
    <definedName name="namesc" localSheetId="24">#REF!</definedName>
    <definedName name="namesc" localSheetId="25">#REF!</definedName>
    <definedName name="namesc" localSheetId="28">#REF!</definedName>
    <definedName name="namesc" localSheetId="30">#REF!</definedName>
    <definedName name="namesc" localSheetId="44">#REF!</definedName>
    <definedName name="namesc">#REF!</definedName>
    <definedName name="NAMESG" localSheetId="76">#REF!</definedName>
    <definedName name="NAMESG" localSheetId="22">#REF!</definedName>
    <definedName name="NAMESG" localSheetId="24">#REF!</definedName>
    <definedName name="NAMESG" localSheetId="25">#REF!</definedName>
    <definedName name="NAMESG" localSheetId="28">#REF!</definedName>
    <definedName name="NAMESG" localSheetId="30">#REF!</definedName>
    <definedName name="NAMESG" localSheetId="44">#REF!</definedName>
    <definedName name="NAMESG">#REF!</definedName>
    <definedName name="namesm" localSheetId="76">#REF!</definedName>
    <definedName name="namesm" localSheetId="22">#REF!</definedName>
    <definedName name="namesm" localSheetId="24">#REF!</definedName>
    <definedName name="namesm" localSheetId="25">#REF!</definedName>
    <definedName name="namesm" localSheetId="28">#REF!</definedName>
    <definedName name="namesm" localSheetId="30">#REF!</definedName>
    <definedName name="namesm" localSheetId="44">#REF!</definedName>
    <definedName name="namesm">#REF!</definedName>
    <definedName name="NAMESQ" localSheetId="76">#REF!</definedName>
    <definedName name="NAMESQ" localSheetId="22">#REF!</definedName>
    <definedName name="NAMESQ" localSheetId="24">#REF!</definedName>
    <definedName name="NAMESQ" localSheetId="25">#REF!</definedName>
    <definedName name="NAMESQ" localSheetId="28">#REF!</definedName>
    <definedName name="NAMESQ" localSheetId="30">#REF!</definedName>
    <definedName name="NAMESQ" localSheetId="44">#REF!</definedName>
    <definedName name="NAMESQ">#REF!</definedName>
    <definedName name="namesr" localSheetId="76">#REF!</definedName>
    <definedName name="namesr" localSheetId="22">#REF!</definedName>
    <definedName name="namesr" localSheetId="24">#REF!</definedName>
    <definedName name="namesr" localSheetId="25">#REF!</definedName>
    <definedName name="namesr" localSheetId="28">#REF!</definedName>
    <definedName name="namesr" localSheetId="30">#REF!</definedName>
    <definedName name="namesr" localSheetId="44">#REF!</definedName>
    <definedName name="namesr">#REF!</definedName>
    <definedName name="namestran" localSheetId="76">[46]transfer!$C$1:$O$1</definedName>
    <definedName name="namestran">[47]transfer!$C$1:$O$1</definedName>
    <definedName name="namgdp" localSheetId="76">#REF!</definedName>
    <definedName name="namgdp" localSheetId="22">#REF!</definedName>
    <definedName name="namgdp" localSheetId="24">#REF!</definedName>
    <definedName name="namgdp" localSheetId="25">#REF!</definedName>
    <definedName name="namgdp" localSheetId="28">#REF!</definedName>
    <definedName name="namgdp" localSheetId="30">#REF!</definedName>
    <definedName name="namgdp" localSheetId="44">#REF!</definedName>
    <definedName name="namgdp">#REF!</definedName>
    <definedName name="NAMIN" localSheetId="76">#REF!</definedName>
    <definedName name="NAMIN" localSheetId="22">#REF!</definedName>
    <definedName name="NAMIN" localSheetId="24">#REF!</definedName>
    <definedName name="NAMIN" localSheetId="25">#REF!</definedName>
    <definedName name="NAMIN" localSheetId="28">#REF!</definedName>
    <definedName name="NAMIN" localSheetId="30">#REF!</definedName>
    <definedName name="NAMIN" localSheetId="44">#REF!</definedName>
    <definedName name="NAMIN">#REF!</definedName>
    <definedName name="namin1">[3]REER!$F$1:$BP$1</definedName>
    <definedName name="namin2">[3]REER!$F$138:$AA$138</definedName>
    <definedName name="namind" localSheetId="76">'[18]work Q real'!#REF!</definedName>
    <definedName name="namind" localSheetId="22">'[18]work Q real'!#REF!</definedName>
    <definedName name="namind" localSheetId="24">'[18]work Q real'!#REF!</definedName>
    <definedName name="namind" localSheetId="25">'[18]work Q real'!#REF!</definedName>
    <definedName name="namind" localSheetId="28">'[18]work Q real'!#REF!</definedName>
    <definedName name="namind" localSheetId="30">'[18]work Q real'!#REF!</definedName>
    <definedName name="namind" localSheetId="44">'[18]work Q real'!#REF!</definedName>
    <definedName name="namind">'[18]work Q real'!#REF!</definedName>
    <definedName name="naminm" localSheetId="76">#REF!</definedName>
    <definedName name="naminm" localSheetId="22">#REF!</definedName>
    <definedName name="naminm" localSheetId="24">#REF!</definedName>
    <definedName name="naminm" localSheetId="25">#REF!</definedName>
    <definedName name="naminm" localSheetId="28">#REF!</definedName>
    <definedName name="naminm" localSheetId="30">#REF!</definedName>
    <definedName name="naminm" localSheetId="44">#REF!</definedName>
    <definedName name="naminm">#REF!</definedName>
    <definedName name="naminq" localSheetId="76">#REF!</definedName>
    <definedName name="naminq" localSheetId="22">#REF!</definedName>
    <definedName name="naminq" localSheetId="24">#REF!</definedName>
    <definedName name="naminq" localSheetId="25">#REF!</definedName>
    <definedName name="naminq" localSheetId="28">#REF!</definedName>
    <definedName name="naminq" localSheetId="30">#REF!</definedName>
    <definedName name="naminq" localSheetId="44">#REF!</definedName>
    <definedName name="naminq">#REF!</definedName>
    <definedName name="namm" localSheetId="76">#REF!</definedName>
    <definedName name="namm" localSheetId="22">#REF!</definedName>
    <definedName name="namm" localSheetId="24">#REF!</definedName>
    <definedName name="namm" localSheetId="25">#REF!</definedName>
    <definedName name="namm" localSheetId="28">#REF!</definedName>
    <definedName name="namm" localSheetId="30">#REF!</definedName>
    <definedName name="namm" localSheetId="44">#REF!</definedName>
    <definedName name="namm">#REF!</definedName>
    <definedName name="NAMOUT" localSheetId="76">#REF!</definedName>
    <definedName name="NAMOUT" localSheetId="22">#REF!</definedName>
    <definedName name="NAMOUT" localSheetId="24">#REF!</definedName>
    <definedName name="NAMOUT" localSheetId="25">#REF!</definedName>
    <definedName name="NAMOUT" localSheetId="28">#REF!</definedName>
    <definedName name="NAMOUT" localSheetId="30">#REF!</definedName>
    <definedName name="NAMOUT" localSheetId="44">#REF!</definedName>
    <definedName name="NAMOUT">#REF!</definedName>
    <definedName name="namout1">[3]REER!$F$2:$AA$2</definedName>
    <definedName name="namoutm" localSheetId="76">#REF!</definedName>
    <definedName name="namoutm" localSheetId="22">#REF!</definedName>
    <definedName name="namoutm" localSheetId="24">#REF!</definedName>
    <definedName name="namoutm" localSheetId="25">#REF!</definedName>
    <definedName name="namoutm" localSheetId="28">#REF!</definedName>
    <definedName name="namoutm" localSheetId="30">#REF!</definedName>
    <definedName name="namoutm" localSheetId="44">#REF!</definedName>
    <definedName name="namoutm">#REF!</definedName>
    <definedName name="namoutq" localSheetId="76">#REF!</definedName>
    <definedName name="namoutq" localSheetId="22">#REF!</definedName>
    <definedName name="namoutq" localSheetId="24">#REF!</definedName>
    <definedName name="namoutq" localSheetId="25">#REF!</definedName>
    <definedName name="namoutq" localSheetId="28">#REF!</definedName>
    <definedName name="namoutq" localSheetId="30">#REF!</definedName>
    <definedName name="namoutq" localSheetId="44">#REF!</definedName>
    <definedName name="namoutq">#REF!</definedName>
    <definedName name="namprofit">[3]C!$O$1:$Z$1</definedName>
    <definedName name="namq" localSheetId="76">#REF!</definedName>
    <definedName name="namq" localSheetId="22">#REF!</definedName>
    <definedName name="namq" localSheetId="24">#REF!</definedName>
    <definedName name="namq" localSheetId="25">#REF!</definedName>
    <definedName name="namq" localSheetId="28">#REF!</definedName>
    <definedName name="namq" localSheetId="30">#REF!</definedName>
    <definedName name="namq" localSheetId="44">#REF!</definedName>
    <definedName name="namq">#REF!</definedName>
    <definedName name="namq1" localSheetId="76">#REF!</definedName>
    <definedName name="namq1" localSheetId="22">#REF!</definedName>
    <definedName name="namq1" localSheetId="24">#REF!</definedName>
    <definedName name="namq1" localSheetId="25">#REF!</definedName>
    <definedName name="namq1" localSheetId="28">#REF!</definedName>
    <definedName name="namq1" localSheetId="30">#REF!</definedName>
    <definedName name="namq1" localSheetId="44">#REF!</definedName>
    <definedName name="namq1">#REF!</definedName>
    <definedName name="namq2" localSheetId="76">#REF!</definedName>
    <definedName name="namq2" localSheetId="22">#REF!</definedName>
    <definedName name="namq2" localSheetId="24">#REF!</definedName>
    <definedName name="namq2" localSheetId="25">#REF!</definedName>
    <definedName name="namq2" localSheetId="28">#REF!</definedName>
    <definedName name="namq2" localSheetId="30">#REF!</definedName>
    <definedName name="namq2" localSheetId="44">#REF!</definedName>
    <definedName name="namq2">#REF!</definedName>
    <definedName name="namreer">[3]REER!$AY$143:$BF$143</definedName>
    <definedName name="namsgdp" localSheetId="76">#REF!</definedName>
    <definedName name="namsgdp" localSheetId="22">#REF!</definedName>
    <definedName name="namsgdp" localSheetId="24">#REF!</definedName>
    <definedName name="namsgdp" localSheetId="25">#REF!</definedName>
    <definedName name="namsgdp" localSheetId="28">#REF!</definedName>
    <definedName name="namsgdp" localSheetId="30">#REF!</definedName>
    <definedName name="namsgdp" localSheetId="44">#REF!</definedName>
    <definedName name="namsgdp">#REF!</definedName>
    <definedName name="namtin" localSheetId="76">#REF!</definedName>
    <definedName name="namtin" localSheetId="22">#REF!</definedName>
    <definedName name="namtin" localSheetId="24">#REF!</definedName>
    <definedName name="namtin" localSheetId="25">#REF!</definedName>
    <definedName name="namtin" localSheetId="28">#REF!</definedName>
    <definedName name="namtin" localSheetId="30">#REF!</definedName>
    <definedName name="namtin" localSheetId="44">#REF!</definedName>
    <definedName name="namtin">#REF!</definedName>
    <definedName name="namtout" localSheetId="76">#REF!</definedName>
    <definedName name="namtout" localSheetId="22">#REF!</definedName>
    <definedName name="namtout" localSheetId="24">#REF!</definedName>
    <definedName name="namtout" localSheetId="25">#REF!</definedName>
    <definedName name="namtout" localSheetId="28">#REF!</definedName>
    <definedName name="namtout" localSheetId="30">#REF!</definedName>
    <definedName name="namtout" localSheetId="44">#REF!</definedName>
    <definedName name="namtout">#REF!</definedName>
    <definedName name="namulc">[3]REER!$BI$1:$BP$1</definedName>
    <definedName name="_xlnm.Print_Titles" localSheetId="76">#REF!,#REF!</definedName>
    <definedName name="_xlnm.Print_Titles" localSheetId="22">#REF!,#REF!</definedName>
    <definedName name="_xlnm.Print_Titles" localSheetId="24">#REF!,#REF!</definedName>
    <definedName name="_xlnm.Print_Titles" localSheetId="25">#REF!,#REF!</definedName>
    <definedName name="_xlnm.Print_Titles" localSheetId="28">#REF!,#REF!</definedName>
    <definedName name="_xlnm.Print_Titles" localSheetId="30">#REF!,#REF!</definedName>
    <definedName name="_xlnm.Print_Titles" localSheetId="44">#REF!,#REF!</definedName>
    <definedName name="_xlnm.Print_Titles">#REF!,#REF!</definedName>
    <definedName name="NCG">#N/A</definedName>
    <definedName name="NCG_R">#N/A</definedName>
    <definedName name="NCP">#N/A</definedName>
    <definedName name="NCP_R">#N/A</definedName>
    <definedName name="NCZD" localSheetId="76">#REF!</definedName>
    <definedName name="NCZD" localSheetId="22">#REF!</definedName>
    <definedName name="NCZD" localSheetId="24">#REF!</definedName>
    <definedName name="NCZD" localSheetId="25">#REF!</definedName>
    <definedName name="NCZD" localSheetId="28">#REF!</definedName>
    <definedName name="NCZD" localSheetId="30">#REF!</definedName>
    <definedName name="NCZD" localSheetId="44">#REF!</definedName>
    <definedName name="NCZD">#REF!</definedName>
    <definedName name="NCZD_2" localSheetId="76">#REF!</definedName>
    <definedName name="NCZD_2" localSheetId="22">#REF!</definedName>
    <definedName name="NCZD_2" localSheetId="24">#REF!</definedName>
    <definedName name="NCZD_2" localSheetId="25">#REF!</definedName>
    <definedName name="NCZD_2" localSheetId="28">#REF!</definedName>
    <definedName name="NCZD_2" localSheetId="30">#REF!</definedName>
    <definedName name="NCZD_2" localSheetId="44">#REF!</definedName>
    <definedName name="NCZD_2">#REF!</definedName>
    <definedName name="NEER">[3]REER!$AY$144:$AY$206</definedName>
    <definedName name="NFI">#N/A</definedName>
    <definedName name="NFI_R">#N/A</definedName>
    <definedName name="nfrtrs" hidden="1">[1]WB!$Q$257:$AK$257</definedName>
    <definedName name="NGDP">#N/A</definedName>
    <definedName name="NGDP_DG">#N/A</definedName>
    <definedName name="NGDP_R">#N/A</definedName>
    <definedName name="NGDP_RG">#N/A</definedName>
    <definedName name="NGDPA" localSheetId="76">#REF!</definedName>
    <definedName name="NGDPA" localSheetId="22">#REF!</definedName>
    <definedName name="NGDPA" localSheetId="24">#REF!</definedName>
    <definedName name="NGDPA" localSheetId="25">#REF!</definedName>
    <definedName name="NGDPA" localSheetId="28">#REF!</definedName>
    <definedName name="NGDPA" localSheetId="30">#REF!</definedName>
    <definedName name="NGDPA" localSheetId="44">#REF!</definedName>
    <definedName name="NGDPA">#REF!</definedName>
    <definedName name="NGS_NGDP">#N/A</definedName>
    <definedName name="NINV">#N/A</definedName>
    <definedName name="NINV_R">#N/A</definedName>
    <definedName name="nm" localSheetId="19" hidden="1">{"'előző év december'!$A$2:$CP$214"}</definedName>
    <definedName name="NM">#N/A</definedName>
    <definedName name="NM_R">#N/A</definedName>
    <definedName name="NMG_RG">#N/A</definedName>
    <definedName name="nn" localSheetId="52" hidden="1">{"Riqfin97",#N/A,FALSE,"Tran";"Riqfinpro",#N/A,FALSE,"Tran"}</definedName>
    <definedName name="nn" localSheetId="55" hidden="1">{"Riqfin97",#N/A,FALSE,"Tran";"Riqfinpro",#N/A,FALSE,"Tran"}</definedName>
    <definedName name="nn" localSheetId="56" hidden="1">{"Riqfin97",#N/A,FALSE,"Tran";"Riqfinpro",#N/A,FALSE,"Tran"}</definedName>
    <definedName name="nn" localSheetId="57" hidden="1">{"Riqfin97",#N/A,FALSE,"Tran";"Riqfinpro",#N/A,FALSE,"Tran"}</definedName>
    <definedName name="nn" localSheetId="58" hidden="1">{"Riqfin97",#N/A,FALSE,"Tran";"Riqfinpro",#N/A,FALSE,"Tran"}</definedName>
    <definedName name="nn" localSheetId="59" hidden="1">{"Riqfin97",#N/A,FALSE,"Tran";"Riqfinpro",#N/A,FALSE,"Tran"}</definedName>
    <definedName name="nn" localSheetId="60" hidden="1">{"Riqfin97",#N/A,FALSE,"Tran";"Riqfinpro",#N/A,FALSE,"Tran"}</definedName>
    <definedName name="nn" localSheetId="61" hidden="1">{"Riqfin97",#N/A,FALSE,"Tran";"Riqfinpro",#N/A,FALSE,"Tran"}</definedName>
    <definedName name="nn" localSheetId="62" hidden="1">{"Riqfin97",#N/A,FALSE,"Tran";"Riqfinpro",#N/A,FALSE,"Tran"}</definedName>
    <definedName name="nn" localSheetId="63" hidden="1">{"Riqfin97",#N/A,FALSE,"Tran";"Riqfinpro",#N/A,FALSE,"Tran"}</definedName>
    <definedName name="nn" localSheetId="70" hidden="1">{"Riqfin97",#N/A,FALSE,"Tran";"Riqfinpro",#N/A,FALSE,"Tran"}</definedName>
    <definedName name="nn" localSheetId="74" hidden="1">{"Riqfin97",#N/A,FALSE,"Tran";"Riqfinpro",#N/A,FALSE,"Tran"}</definedName>
    <definedName name="nn" localSheetId="75" hidden="1">{"Riqfin97",#N/A,FALSE,"Tran";"Riqfinpro",#N/A,FALSE,"Tran"}</definedName>
    <definedName name="nn" localSheetId="76" hidden="1">{"Riqfin97",#N/A,FALSE,"Tran";"Riqfinpro",#N/A,FALSE,"Tran"}</definedName>
    <definedName name="nn" localSheetId="77" hidden="1">{"Riqfin97",#N/A,FALSE,"Tran";"Riqfinpro",#N/A,FALSE,"Tran"}</definedName>
    <definedName name="nn" localSheetId="78" hidden="1">{"Riqfin97",#N/A,FALSE,"Tran";"Riqfinpro",#N/A,FALSE,"Tran"}</definedName>
    <definedName name="nn" localSheetId="79" hidden="1">{"Riqfin97",#N/A,FALSE,"Tran";"Riqfinpro",#N/A,FALSE,"Tran"}</definedName>
    <definedName name="nn" localSheetId="80" hidden="1">{"Riqfin97",#N/A,FALSE,"Tran";"Riqfinpro",#N/A,FALSE,"Tran"}</definedName>
    <definedName name="nn" localSheetId="6" hidden="1">{"Riqfin97",#N/A,FALSE,"Tran";"Riqfinpro",#N/A,FALSE,"Tran"}</definedName>
    <definedName name="nn" localSheetId="7" hidden="1">{"Riqfin97",#N/A,FALSE,"Tran";"Riqfinpro",#N/A,FALSE,"Tran"}</definedName>
    <definedName name="nn" localSheetId="17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22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25" hidden="1">{"Riqfin97",#N/A,FALSE,"Tran";"Riqfinpro",#N/A,FALSE,"Tran"}</definedName>
    <definedName name="nn" localSheetId="36" hidden="1">{"Riqfin97",#N/A,FALSE,"Tran";"Riqfinpro",#N/A,FALSE,"Tran"}</definedName>
    <definedName name="nn" localSheetId="45" hidden="1">{"Riqfin97",#N/A,FALSE,"Tran";"Riqfinpro",#N/A,FALSE,"Tran"}</definedName>
    <definedName name="nn" hidden="1">{"Riqfin97",#N/A,FALSE,"Tran";"Riqfinpro",#N/A,FALSE,"Tran"}</definedName>
    <definedName name="nnn" localSheetId="52" hidden="1">{"Tab1",#N/A,FALSE,"P";"Tab2",#N/A,FALSE,"P"}</definedName>
    <definedName name="nnn" localSheetId="55" hidden="1">{"Tab1",#N/A,FALSE,"P";"Tab2",#N/A,FALSE,"P"}</definedName>
    <definedName name="nnn" localSheetId="56" hidden="1">{"Tab1",#N/A,FALSE,"P";"Tab2",#N/A,FALSE,"P"}</definedName>
    <definedName name="nnn" localSheetId="57" hidden="1">{"Tab1",#N/A,FALSE,"P";"Tab2",#N/A,FALSE,"P"}</definedName>
    <definedName name="nnn" localSheetId="58" hidden="1">{"Tab1",#N/A,FALSE,"P";"Tab2",#N/A,FALSE,"P"}</definedName>
    <definedName name="nnn" localSheetId="59" hidden="1">{"Tab1",#N/A,FALSE,"P";"Tab2",#N/A,FALSE,"P"}</definedName>
    <definedName name="nnn" localSheetId="60" hidden="1">{"Tab1",#N/A,FALSE,"P";"Tab2",#N/A,FALSE,"P"}</definedName>
    <definedName name="nnn" localSheetId="61" hidden="1">{"Tab1",#N/A,FALSE,"P";"Tab2",#N/A,FALSE,"P"}</definedName>
    <definedName name="nnn" localSheetId="62" hidden="1">{"Tab1",#N/A,FALSE,"P";"Tab2",#N/A,FALSE,"P"}</definedName>
    <definedName name="nnn" localSheetId="63" hidden="1">{"Tab1",#N/A,FALSE,"P";"Tab2",#N/A,FALSE,"P"}</definedName>
    <definedName name="nnn" localSheetId="70" hidden="1">{"Tab1",#N/A,FALSE,"P";"Tab2",#N/A,FALSE,"P"}</definedName>
    <definedName name="nnn" localSheetId="74" hidden="1">{"Tab1",#N/A,FALSE,"P";"Tab2",#N/A,FALSE,"P"}</definedName>
    <definedName name="nnn" localSheetId="75" hidden="1">{"Tab1",#N/A,FALSE,"P";"Tab2",#N/A,FALSE,"P"}</definedName>
    <definedName name="nnn" localSheetId="76" hidden="1">{"Tab1",#N/A,FALSE,"P";"Tab2",#N/A,FALSE,"P"}</definedName>
    <definedName name="nnn" localSheetId="77" hidden="1">{"Tab1",#N/A,FALSE,"P";"Tab2",#N/A,FALSE,"P"}</definedName>
    <definedName name="nnn" localSheetId="78" hidden="1">{"Tab1",#N/A,FALSE,"P";"Tab2",#N/A,FALSE,"P"}</definedName>
    <definedName name="nnn" localSheetId="79" hidden="1">{"Tab1",#N/A,FALSE,"P";"Tab2",#N/A,FALSE,"P"}</definedName>
    <definedName name="nnn" localSheetId="80" hidden="1">{"Tab1",#N/A,FALSE,"P";"Tab2",#N/A,FALSE,"P"}</definedName>
    <definedName name="nnn" localSheetId="6" hidden="1">{"Tab1",#N/A,FALSE,"P";"Tab2",#N/A,FALSE,"P"}</definedName>
    <definedName name="nnn" localSheetId="7" hidden="1">{"Tab1",#N/A,FALSE,"P";"Tab2",#N/A,FALSE,"P"}</definedName>
    <definedName name="nnn" localSheetId="17" hidden="1">{"Tab1",#N/A,FALSE,"P";"Tab2",#N/A,FALSE,"P"}</definedName>
    <definedName name="nnn" localSheetId="18" hidden="1">{"Tab1",#N/A,FALSE,"P";"Tab2",#N/A,FALSE,"P"}</definedName>
    <definedName name="nnn" localSheetId="19" hidden="1">{"Tab1",#N/A,FALSE,"P";"Tab2",#N/A,FALSE,"P"}</definedName>
    <definedName name="nnn" localSheetId="22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25" hidden="1">{"Tab1",#N/A,FALSE,"P";"Tab2",#N/A,FALSE,"P"}</definedName>
    <definedName name="nnn" localSheetId="36" hidden="1">{"Tab1",#N/A,FALSE,"P";"Tab2",#N/A,FALSE,"P"}</definedName>
    <definedName name="nnn" localSheetId="45" hidden="1">{"Tab1",#N/A,FALSE,"P";"Tab2",#N/A,FALSE,"P"}</definedName>
    <definedName name="nnn" hidden="1">{"Tab1",#N/A,FALSE,"P";"Tab2",#N/A,FALSE,"P"}</definedName>
    <definedName name="NOMINAL" localSheetId="76">#REF!</definedName>
    <definedName name="NOMINAL" localSheetId="22">#REF!</definedName>
    <definedName name="NOMINAL" localSheetId="24">#REF!</definedName>
    <definedName name="NOMINAL" localSheetId="25">#REF!</definedName>
    <definedName name="NOMINAL" localSheetId="28">#REF!</definedName>
    <definedName name="NOMINAL" localSheetId="30">#REF!</definedName>
    <definedName name="NOMINAL" localSheetId="44">#REF!</definedName>
    <definedName name="NOMINAL">#REF!</definedName>
    <definedName name="NPee_2" localSheetId="76">#REF!</definedName>
    <definedName name="NPee_2" localSheetId="22">#REF!</definedName>
    <definedName name="NPee_2" localSheetId="24">#REF!</definedName>
    <definedName name="NPee_2" localSheetId="25">#REF!</definedName>
    <definedName name="NPee_2" localSheetId="28">#REF!</definedName>
    <definedName name="NPee_2" localSheetId="30">#REF!</definedName>
    <definedName name="NPee_2" localSheetId="44">#REF!</definedName>
    <definedName name="NPee_2">#REF!</definedName>
    <definedName name="NPer_2" localSheetId="76">#REF!</definedName>
    <definedName name="NPer_2" localSheetId="22">#REF!</definedName>
    <definedName name="NPer_2" localSheetId="24">#REF!</definedName>
    <definedName name="NPer_2" localSheetId="25">#REF!</definedName>
    <definedName name="NPer_2" localSheetId="28">#REF!</definedName>
    <definedName name="NPer_2" localSheetId="30">#REF!</definedName>
    <definedName name="NPer_2" localSheetId="44">#REF!</definedName>
    <definedName name="NPer_2">#REF!</definedName>
    <definedName name="NTDD_RG" localSheetId="76">[36]!NTDD_RG</definedName>
    <definedName name="NTDD_RG" localSheetId="24">[40]!NTDD_RG</definedName>
    <definedName name="NTDD_RG" localSheetId="25">[40]!NTDD_RG</definedName>
    <definedName name="NTDD_RG" localSheetId="28">[40]!NTDD_RG</definedName>
    <definedName name="NTDD_RG" localSheetId="30">[40]!NTDD_RG</definedName>
    <definedName name="NTDD_RG" localSheetId="44">[40]!NTDD_RG</definedName>
    <definedName name="NTDD_RG">[40]!NTDD_RG</definedName>
    <definedName name="NX">#N/A</definedName>
    <definedName name="NX_R">#N/A</definedName>
    <definedName name="NXG_RG">#N/A</definedName>
    <definedName name="obce" localSheetId="76">'[74]NOVA legislativa'!$M$2</definedName>
    <definedName name="obce">'[73]NOVA legislativa'!$M$2</definedName>
    <definedName name="_xlnm.Print_Area">#N/A</definedName>
    <definedName name="Odh" localSheetId="76">#REF!</definedName>
    <definedName name="Odh" localSheetId="22">#REF!</definedName>
    <definedName name="Odh" localSheetId="24">#REF!</definedName>
    <definedName name="Odh" localSheetId="25">#REF!</definedName>
    <definedName name="Odh" localSheetId="28">#REF!</definedName>
    <definedName name="Odh" localSheetId="30">#REF!</definedName>
    <definedName name="Odh" localSheetId="44">#REF!</definedName>
    <definedName name="Odh">#REF!</definedName>
    <definedName name="oliu" localSheetId="52" hidden="1">{"WEO",#N/A,FALSE,"T"}</definedName>
    <definedName name="oliu" localSheetId="55" hidden="1">{"WEO",#N/A,FALSE,"T"}</definedName>
    <definedName name="oliu" localSheetId="56" hidden="1">{"WEO",#N/A,FALSE,"T"}</definedName>
    <definedName name="oliu" localSheetId="57" hidden="1">{"WEO",#N/A,FALSE,"T"}</definedName>
    <definedName name="oliu" localSheetId="58" hidden="1">{"WEO",#N/A,FALSE,"T"}</definedName>
    <definedName name="oliu" localSheetId="59" hidden="1">{"WEO",#N/A,FALSE,"T"}</definedName>
    <definedName name="oliu" localSheetId="60" hidden="1">{"WEO",#N/A,FALSE,"T"}</definedName>
    <definedName name="oliu" localSheetId="61" hidden="1">{"WEO",#N/A,FALSE,"T"}</definedName>
    <definedName name="oliu" localSheetId="62" hidden="1">{"WEO",#N/A,FALSE,"T"}</definedName>
    <definedName name="oliu" localSheetId="63" hidden="1">{"WEO",#N/A,FALSE,"T"}</definedName>
    <definedName name="oliu" localSheetId="70" hidden="1">{"WEO",#N/A,FALSE,"T"}</definedName>
    <definedName name="oliu" localSheetId="74" hidden="1">{"WEO",#N/A,FALSE,"T"}</definedName>
    <definedName name="oliu" localSheetId="75" hidden="1">{"WEO",#N/A,FALSE,"T"}</definedName>
    <definedName name="oliu" localSheetId="76" hidden="1">{"WEO",#N/A,FALSE,"T"}</definedName>
    <definedName name="oliu" localSheetId="77" hidden="1">{"WEO",#N/A,FALSE,"T"}</definedName>
    <definedName name="oliu" localSheetId="78" hidden="1">{"WEO",#N/A,FALSE,"T"}</definedName>
    <definedName name="oliu" localSheetId="79" hidden="1">{"WEO",#N/A,FALSE,"T"}</definedName>
    <definedName name="oliu" localSheetId="80" hidden="1">{"WEO",#N/A,FALSE,"T"}</definedName>
    <definedName name="oliu" localSheetId="6" hidden="1">{"WEO",#N/A,FALSE,"T"}</definedName>
    <definedName name="oliu" localSheetId="7" hidden="1">{"WEO",#N/A,FALSE,"T"}</definedName>
    <definedName name="oliu" localSheetId="17" hidden="1">{"WEO",#N/A,FALSE,"T"}</definedName>
    <definedName name="oliu" localSheetId="18" hidden="1">{"WEO",#N/A,FALSE,"T"}</definedName>
    <definedName name="oliu" localSheetId="19" hidden="1">{"WEO",#N/A,FALSE,"T"}</definedName>
    <definedName name="oliu" localSheetId="22" hidden="1">{"WEO",#N/A,FALSE,"T"}</definedName>
    <definedName name="oliu" localSheetId="23" hidden="1">{"WEO",#N/A,FALSE,"T"}</definedName>
    <definedName name="oliu" localSheetId="24" hidden="1">{"WEO",#N/A,FALSE,"T"}</definedName>
    <definedName name="oliu" localSheetId="25" hidden="1">{"WEO",#N/A,FALSE,"T"}</definedName>
    <definedName name="oliu" localSheetId="36" hidden="1">{"WEO",#N/A,FALSE,"T"}</definedName>
    <definedName name="oliu" localSheetId="45" hidden="1">{"WEO",#N/A,FALSE,"T"}</definedName>
    <definedName name="oliu" hidden="1">{"WEO",#N/A,FALSE,"T"}</definedName>
    <definedName name="oo" localSheetId="52" hidden="1">{"Riqfin97",#N/A,FALSE,"Tran";"Riqfinpro",#N/A,FALSE,"Tran"}</definedName>
    <definedName name="oo" localSheetId="55" hidden="1">{"Riqfin97",#N/A,FALSE,"Tran";"Riqfinpro",#N/A,FALSE,"Tran"}</definedName>
    <definedName name="oo" localSheetId="56" hidden="1">{"Riqfin97",#N/A,FALSE,"Tran";"Riqfinpro",#N/A,FALSE,"Tran"}</definedName>
    <definedName name="oo" localSheetId="57" hidden="1">{"Riqfin97",#N/A,FALSE,"Tran";"Riqfinpro",#N/A,FALSE,"Tran"}</definedName>
    <definedName name="oo" localSheetId="58" hidden="1">{"Riqfin97",#N/A,FALSE,"Tran";"Riqfinpro",#N/A,FALSE,"Tran"}</definedName>
    <definedName name="oo" localSheetId="59" hidden="1">{"Riqfin97",#N/A,FALSE,"Tran";"Riqfinpro",#N/A,FALSE,"Tran"}</definedName>
    <definedName name="oo" localSheetId="60" hidden="1">{"Riqfin97",#N/A,FALSE,"Tran";"Riqfinpro",#N/A,FALSE,"Tran"}</definedName>
    <definedName name="oo" localSheetId="61" hidden="1">{"Riqfin97",#N/A,FALSE,"Tran";"Riqfinpro",#N/A,FALSE,"Tran"}</definedName>
    <definedName name="oo" localSheetId="62" hidden="1">{"Riqfin97",#N/A,FALSE,"Tran";"Riqfinpro",#N/A,FALSE,"Tran"}</definedName>
    <definedName name="oo" localSheetId="63" hidden="1">{"Riqfin97",#N/A,FALSE,"Tran";"Riqfinpro",#N/A,FALSE,"Tran"}</definedName>
    <definedName name="oo" localSheetId="70" hidden="1">{"Riqfin97",#N/A,FALSE,"Tran";"Riqfinpro",#N/A,FALSE,"Tran"}</definedName>
    <definedName name="oo" localSheetId="74" hidden="1">{"Riqfin97",#N/A,FALSE,"Tran";"Riqfinpro",#N/A,FALSE,"Tran"}</definedName>
    <definedName name="oo" localSheetId="75" hidden="1">{"Riqfin97",#N/A,FALSE,"Tran";"Riqfinpro",#N/A,FALSE,"Tran"}</definedName>
    <definedName name="oo" localSheetId="76" hidden="1">{"Riqfin97",#N/A,FALSE,"Tran";"Riqfinpro",#N/A,FALSE,"Tran"}</definedName>
    <definedName name="oo" localSheetId="77" hidden="1">{"Riqfin97",#N/A,FALSE,"Tran";"Riqfinpro",#N/A,FALSE,"Tran"}</definedName>
    <definedName name="oo" localSheetId="78" hidden="1">{"Riqfin97",#N/A,FALSE,"Tran";"Riqfinpro",#N/A,FALSE,"Tran"}</definedName>
    <definedName name="oo" localSheetId="79" hidden="1">{"Riqfin97",#N/A,FALSE,"Tran";"Riqfinpro",#N/A,FALSE,"Tran"}</definedName>
    <definedName name="oo" localSheetId="80" hidden="1">{"Riqfin97",#N/A,FALSE,"Tran";"Riqfinpro",#N/A,FALSE,"Tran"}</definedName>
    <definedName name="oo" localSheetId="6" hidden="1">{"Riqfin97",#N/A,FALSE,"Tran";"Riqfinpro",#N/A,FALSE,"Tran"}</definedName>
    <definedName name="oo" localSheetId="7" hidden="1">{"Riqfin97",#N/A,FALSE,"Tran";"Riqfinpro",#N/A,FALSE,"Tran"}</definedName>
    <definedName name="oo" localSheetId="17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22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25" hidden="1">{"Riqfin97",#N/A,FALSE,"Tran";"Riqfinpro",#N/A,FALSE,"Tran"}</definedName>
    <definedName name="oo" localSheetId="36" hidden="1">{"Riqfin97",#N/A,FALSE,"Tran";"Riqfinpro",#N/A,FALSE,"Tran"}</definedName>
    <definedName name="oo" localSheetId="45" hidden="1">{"Riqfin97",#N/A,FALSE,"Tran";"Riqfinpro",#N/A,FALSE,"Tran"}</definedName>
    <definedName name="oo" hidden="1">{"Riqfin97",#N/A,FALSE,"Tran";"Riqfinpro",#N/A,FALSE,"Tran"}</definedName>
    <definedName name="ooo" localSheetId="52" hidden="1">{"Tab1",#N/A,FALSE,"P";"Tab2",#N/A,FALSE,"P"}</definedName>
    <definedName name="ooo" localSheetId="55" hidden="1">{"Tab1",#N/A,FALSE,"P";"Tab2",#N/A,FALSE,"P"}</definedName>
    <definedName name="ooo" localSheetId="56" hidden="1">{"Tab1",#N/A,FALSE,"P";"Tab2",#N/A,FALSE,"P"}</definedName>
    <definedName name="ooo" localSheetId="57" hidden="1">{"Tab1",#N/A,FALSE,"P";"Tab2",#N/A,FALSE,"P"}</definedName>
    <definedName name="ooo" localSheetId="58" hidden="1">{"Tab1",#N/A,FALSE,"P";"Tab2",#N/A,FALSE,"P"}</definedName>
    <definedName name="ooo" localSheetId="59" hidden="1">{"Tab1",#N/A,FALSE,"P";"Tab2",#N/A,FALSE,"P"}</definedName>
    <definedName name="ooo" localSheetId="60" hidden="1">{"Tab1",#N/A,FALSE,"P";"Tab2",#N/A,FALSE,"P"}</definedName>
    <definedName name="ooo" localSheetId="61" hidden="1">{"Tab1",#N/A,FALSE,"P";"Tab2",#N/A,FALSE,"P"}</definedName>
    <definedName name="ooo" localSheetId="62" hidden="1">{"Tab1",#N/A,FALSE,"P";"Tab2",#N/A,FALSE,"P"}</definedName>
    <definedName name="ooo" localSheetId="63" hidden="1">{"Tab1",#N/A,FALSE,"P";"Tab2",#N/A,FALSE,"P"}</definedName>
    <definedName name="ooo" localSheetId="70" hidden="1">{"Tab1",#N/A,FALSE,"P";"Tab2",#N/A,FALSE,"P"}</definedName>
    <definedName name="ooo" localSheetId="74" hidden="1">{"Tab1",#N/A,FALSE,"P";"Tab2",#N/A,FALSE,"P"}</definedName>
    <definedName name="ooo" localSheetId="75" hidden="1">{"Tab1",#N/A,FALSE,"P";"Tab2",#N/A,FALSE,"P"}</definedName>
    <definedName name="ooo" localSheetId="76" hidden="1">{"Tab1",#N/A,FALSE,"P";"Tab2",#N/A,FALSE,"P"}</definedName>
    <definedName name="ooo" localSheetId="77" hidden="1">{"Tab1",#N/A,FALSE,"P";"Tab2",#N/A,FALSE,"P"}</definedName>
    <definedName name="ooo" localSheetId="78" hidden="1">{"Tab1",#N/A,FALSE,"P";"Tab2",#N/A,FALSE,"P"}</definedName>
    <definedName name="ooo" localSheetId="79" hidden="1">{"Tab1",#N/A,FALSE,"P";"Tab2",#N/A,FALSE,"P"}</definedName>
    <definedName name="ooo" localSheetId="80" hidden="1">{"Tab1",#N/A,FALSE,"P";"Tab2",#N/A,FALSE,"P"}</definedName>
    <definedName name="ooo" localSheetId="6" hidden="1">{"Tab1",#N/A,FALSE,"P";"Tab2",#N/A,FALSE,"P"}</definedName>
    <definedName name="ooo" localSheetId="7" hidden="1">{"Tab1",#N/A,FALSE,"P";"Tab2",#N/A,FALSE,"P"}</definedName>
    <definedName name="ooo" localSheetId="17" hidden="1">{"Tab1",#N/A,FALSE,"P";"Tab2",#N/A,FALSE,"P"}</definedName>
    <definedName name="ooo" localSheetId="18" hidden="1">{"Tab1",#N/A,FALSE,"P";"Tab2",#N/A,FALSE,"P"}</definedName>
    <definedName name="ooo" localSheetId="19" hidden="1">{"Tab1",#N/A,FALSE,"P";"Tab2",#N/A,FALSE,"P"}</definedName>
    <definedName name="ooo" localSheetId="22" hidden="1">{"Tab1",#N/A,FALSE,"P";"Tab2",#N/A,FALSE,"P"}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25" hidden="1">{"Tab1",#N/A,FALSE,"P";"Tab2",#N/A,FALSE,"P"}</definedName>
    <definedName name="ooo" localSheetId="36" hidden="1">{"Tab1",#N/A,FALSE,"P";"Tab2",#N/A,FALSE,"P"}</definedName>
    <definedName name="ooo" localSheetId="45" hidden="1">{"Tab1",#N/A,FALSE,"P";"Tab2",#N/A,FALSE,"P"}</definedName>
    <definedName name="ooo" hidden="1">{"Tab1",#N/A,FALSE,"P";"Tab2",#N/A,FALSE,"P"}</definedName>
    <definedName name="other" localSheetId="76">#REF!</definedName>
    <definedName name="other" localSheetId="22">#REF!</definedName>
    <definedName name="other" localSheetId="24">#REF!</definedName>
    <definedName name="other" localSheetId="25">#REF!</definedName>
    <definedName name="other" localSheetId="28">#REF!</definedName>
    <definedName name="other" localSheetId="30">#REF!</definedName>
    <definedName name="other" localSheetId="44">#REF!</definedName>
    <definedName name="other">#REF!</definedName>
    <definedName name="Otras_Residuales" localSheetId="76">#REF!</definedName>
    <definedName name="Otras_Residuales" localSheetId="22">#REF!</definedName>
    <definedName name="Otras_Residuales" localSheetId="24">#REF!</definedName>
    <definedName name="Otras_Residuales" localSheetId="25">#REF!</definedName>
    <definedName name="Otras_Residuales" localSheetId="28">#REF!</definedName>
    <definedName name="Otras_Residuales" localSheetId="30">#REF!</definedName>
    <definedName name="Otras_Residuales" localSheetId="44">#REF!</definedName>
    <definedName name="Otras_Residuales">#REF!</definedName>
    <definedName name="out" localSheetId="76">[73]output!$A$3:$P$128</definedName>
    <definedName name="out">[77]output!$A$3:$P$128</definedName>
    <definedName name="OUTB" localSheetId="76">[46]B!$D$6:$H$6</definedName>
    <definedName name="OUTB">[47]B!$D$6:$H$6</definedName>
    <definedName name="outc" localSheetId="76">[46]C!$C$6:$D$6</definedName>
    <definedName name="outc">[47]C!$C$6:$D$6</definedName>
    <definedName name="output" localSheetId="76">#REF!</definedName>
    <definedName name="output" localSheetId="22">#REF!</definedName>
    <definedName name="output" localSheetId="24">#REF!</definedName>
    <definedName name="output" localSheetId="25">#REF!</definedName>
    <definedName name="output" localSheetId="28">#REF!</definedName>
    <definedName name="output" localSheetId="30">#REF!</definedName>
    <definedName name="output" localSheetId="44">#REF!</definedName>
    <definedName name="output">#REF!</definedName>
    <definedName name="output_projections" localSheetId="76">[77]projections!$A$3:$R$108</definedName>
    <definedName name="output_projections">[78]projections!$A$3:$R$108</definedName>
    <definedName name="output1" localSheetId="76">[41]output!$A$1:$J$122</definedName>
    <definedName name="output1">[43]OUTPUT!$A$1:$J$122</definedName>
    <definedName name="p" localSheetId="52" hidden="1">{"Riqfin97",#N/A,FALSE,"Tran";"Riqfinpro",#N/A,FALSE,"Tran"}</definedName>
    <definedName name="p" localSheetId="55" hidden="1">{"Riqfin97",#N/A,FALSE,"Tran";"Riqfinpro",#N/A,FALSE,"Tran"}</definedName>
    <definedName name="p" localSheetId="56" hidden="1">{"Riqfin97",#N/A,FALSE,"Tran";"Riqfinpro",#N/A,FALSE,"Tran"}</definedName>
    <definedName name="p" localSheetId="57" hidden="1">{"Riqfin97",#N/A,FALSE,"Tran";"Riqfinpro",#N/A,FALSE,"Tran"}</definedName>
    <definedName name="p" localSheetId="58" hidden="1">{"Riqfin97",#N/A,FALSE,"Tran";"Riqfinpro",#N/A,FALSE,"Tran"}</definedName>
    <definedName name="p" localSheetId="59" hidden="1">{"Riqfin97",#N/A,FALSE,"Tran";"Riqfinpro",#N/A,FALSE,"Tran"}</definedName>
    <definedName name="p" localSheetId="60" hidden="1">{"Riqfin97",#N/A,FALSE,"Tran";"Riqfinpro",#N/A,FALSE,"Tran"}</definedName>
    <definedName name="p" localSheetId="61" hidden="1">{"Riqfin97",#N/A,FALSE,"Tran";"Riqfinpro",#N/A,FALSE,"Tran"}</definedName>
    <definedName name="p" localSheetId="62" hidden="1">{"Riqfin97",#N/A,FALSE,"Tran";"Riqfinpro",#N/A,FALSE,"Tran"}</definedName>
    <definedName name="p" localSheetId="63" hidden="1">{"Riqfin97",#N/A,FALSE,"Tran";"Riqfinpro",#N/A,FALSE,"Tran"}</definedName>
    <definedName name="p" localSheetId="70" hidden="1">{"Riqfin97",#N/A,FALSE,"Tran";"Riqfinpro",#N/A,FALSE,"Tran"}</definedName>
    <definedName name="p" localSheetId="74" hidden="1">{"Riqfin97",#N/A,FALSE,"Tran";"Riqfinpro",#N/A,FALSE,"Tran"}</definedName>
    <definedName name="p" localSheetId="75" hidden="1">{"Riqfin97",#N/A,FALSE,"Tran";"Riqfinpro",#N/A,FALSE,"Tran"}</definedName>
    <definedName name="p" localSheetId="76" hidden="1">{"Riqfin97",#N/A,FALSE,"Tran";"Riqfinpro",#N/A,FALSE,"Tran"}</definedName>
    <definedName name="p" localSheetId="77" hidden="1">{"Riqfin97",#N/A,FALSE,"Tran";"Riqfinpro",#N/A,FALSE,"Tran"}</definedName>
    <definedName name="p" localSheetId="78" hidden="1">{"Riqfin97",#N/A,FALSE,"Tran";"Riqfinpro",#N/A,FALSE,"Tran"}</definedName>
    <definedName name="p" localSheetId="79" hidden="1">{"Riqfin97",#N/A,FALSE,"Tran";"Riqfinpro",#N/A,FALSE,"Tran"}</definedName>
    <definedName name="p" localSheetId="80" hidden="1">{"Riqfin97",#N/A,FALSE,"Tran";"Riqfinpro",#N/A,FALSE,"Tran"}</definedName>
    <definedName name="p" localSheetId="6" hidden="1">{"Riqfin97",#N/A,FALSE,"Tran";"Riqfinpro",#N/A,FALSE,"Tran"}</definedName>
    <definedName name="p" localSheetId="7" hidden="1">{"Riqfin97",#N/A,FALSE,"Tran";"Riqfinpro",#N/A,FALSE,"Tran"}</definedName>
    <definedName name="p" localSheetId="17" hidden="1">{"Riqfin97",#N/A,FALSE,"Tran";"Riqfinpro",#N/A,FALSE,"Tran"}</definedName>
    <definedName name="p" localSheetId="18" hidden="1">{"Riqfin97",#N/A,FALSE,"Tran";"Riqfinpro",#N/A,FALSE,"Tran"}</definedName>
    <definedName name="p" localSheetId="19" hidden="1">{"Riqfin97",#N/A,FALSE,"Tran";"Riqfinpro",#N/A,FALSE,"Tran"}</definedName>
    <definedName name="p" localSheetId="22" hidden="1">{"Riqfin97",#N/A,FALSE,"Tran";"Riqfinpro",#N/A,FALSE,"Tran"}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localSheetId="25" hidden="1">{"Riqfin97",#N/A,FALSE,"Tran";"Riqfinpro",#N/A,FALSE,"Tran"}</definedName>
    <definedName name="p" localSheetId="36" hidden="1">{"Riqfin97",#N/A,FALSE,"Tran";"Riqfinpro",#N/A,FALSE,"Tran"}</definedName>
    <definedName name="p" localSheetId="45" hidden="1">{"Riqfin97",#N/A,FALSE,"Tran";"Riqfinpro",#N/A,FALSE,"Tran"}</definedName>
    <definedName name="p" hidden="1">{"Riqfin97",#N/A,FALSE,"Tran";"Riqfinpro",#N/A,FALSE,"Tran"}</definedName>
    <definedName name="Page_4" localSheetId="76">#REF!</definedName>
    <definedName name="Page_4" localSheetId="22">#REF!</definedName>
    <definedName name="Page_4" localSheetId="24">#REF!</definedName>
    <definedName name="Page_4" localSheetId="25">#REF!</definedName>
    <definedName name="Page_4" localSheetId="28">#REF!</definedName>
    <definedName name="Page_4" localSheetId="30">#REF!</definedName>
    <definedName name="Page_4" localSheetId="44">#REF!</definedName>
    <definedName name="Page_4">#REF!</definedName>
    <definedName name="page2" localSheetId="76">#REF!</definedName>
    <definedName name="page2" localSheetId="22">#REF!</definedName>
    <definedName name="page2" localSheetId="24">#REF!</definedName>
    <definedName name="page2" localSheetId="25">#REF!</definedName>
    <definedName name="page2" localSheetId="28">#REF!</definedName>
    <definedName name="page2" localSheetId="30">#REF!</definedName>
    <definedName name="page2" localSheetId="44">#REF!</definedName>
    <definedName name="page2">#REF!</definedName>
    <definedName name="ParamsCopy" localSheetId="76">#REF!</definedName>
    <definedName name="ParamsCopy" localSheetId="22">#REF!</definedName>
    <definedName name="ParamsCopy" localSheetId="24">#REF!</definedName>
    <definedName name="ParamsCopy" localSheetId="25">#REF!</definedName>
    <definedName name="ParamsCopy" localSheetId="28">#REF!</definedName>
    <definedName name="ParamsCopy" localSheetId="30">#REF!</definedName>
    <definedName name="ParamsCopy" localSheetId="44">#REF!</definedName>
    <definedName name="ParamsCopy">#REF!</definedName>
    <definedName name="ParamsPaste" localSheetId="76">#REF!</definedName>
    <definedName name="ParamsPaste" localSheetId="22">#REF!</definedName>
    <definedName name="ParamsPaste" localSheetId="24">#REF!</definedName>
    <definedName name="ParamsPaste" localSheetId="25">#REF!</definedName>
    <definedName name="ParamsPaste" localSheetId="28">#REF!</definedName>
    <definedName name="ParamsPaste" localSheetId="30">#REF!</definedName>
    <definedName name="ParamsPaste" localSheetId="44">#REF!</definedName>
    <definedName name="ParamsPaste">#REF!</definedName>
    <definedName name="pata" localSheetId="52" hidden="1">{"Tab1",#N/A,FALSE,"P";"Tab2",#N/A,FALSE,"P"}</definedName>
    <definedName name="pata" localSheetId="55" hidden="1">{"Tab1",#N/A,FALSE,"P";"Tab2",#N/A,FALSE,"P"}</definedName>
    <definedName name="pata" localSheetId="56" hidden="1">{"Tab1",#N/A,FALSE,"P";"Tab2",#N/A,FALSE,"P"}</definedName>
    <definedName name="pata" localSheetId="57" hidden="1">{"Tab1",#N/A,FALSE,"P";"Tab2",#N/A,FALSE,"P"}</definedName>
    <definedName name="pata" localSheetId="58" hidden="1">{"Tab1",#N/A,FALSE,"P";"Tab2",#N/A,FALSE,"P"}</definedName>
    <definedName name="pata" localSheetId="59" hidden="1">{"Tab1",#N/A,FALSE,"P";"Tab2",#N/A,FALSE,"P"}</definedName>
    <definedName name="pata" localSheetId="60" hidden="1">{"Tab1",#N/A,FALSE,"P";"Tab2",#N/A,FALSE,"P"}</definedName>
    <definedName name="pata" localSheetId="61" hidden="1">{"Tab1",#N/A,FALSE,"P";"Tab2",#N/A,FALSE,"P"}</definedName>
    <definedName name="pata" localSheetId="62" hidden="1">{"Tab1",#N/A,FALSE,"P";"Tab2",#N/A,FALSE,"P"}</definedName>
    <definedName name="pata" localSheetId="63" hidden="1">{"Tab1",#N/A,FALSE,"P";"Tab2",#N/A,FALSE,"P"}</definedName>
    <definedName name="pata" localSheetId="70" hidden="1">{"Tab1",#N/A,FALSE,"P";"Tab2",#N/A,FALSE,"P"}</definedName>
    <definedName name="pata" localSheetId="74" hidden="1">{"Tab1",#N/A,FALSE,"P";"Tab2",#N/A,FALSE,"P"}</definedName>
    <definedName name="pata" localSheetId="75" hidden="1">{"Tab1",#N/A,FALSE,"P";"Tab2",#N/A,FALSE,"P"}</definedName>
    <definedName name="pata" localSheetId="76" hidden="1">{"Tab1",#N/A,FALSE,"P";"Tab2",#N/A,FALSE,"P"}</definedName>
    <definedName name="pata" localSheetId="77" hidden="1">{"Tab1",#N/A,FALSE,"P";"Tab2",#N/A,FALSE,"P"}</definedName>
    <definedName name="pata" localSheetId="78" hidden="1">{"Tab1",#N/A,FALSE,"P";"Tab2",#N/A,FALSE,"P"}</definedName>
    <definedName name="pata" localSheetId="79" hidden="1">{"Tab1",#N/A,FALSE,"P";"Tab2",#N/A,FALSE,"P"}</definedName>
    <definedName name="pata" localSheetId="80" hidden="1">{"Tab1",#N/A,FALSE,"P";"Tab2",#N/A,FALSE,"P"}</definedName>
    <definedName name="pata" localSheetId="6" hidden="1">{"Tab1",#N/A,FALSE,"P";"Tab2",#N/A,FALSE,"P"}</definedName>
    <definedName name="pata" localSheetId="7" hidden="1">{"Tab1",#N/A,FALSE,"P";"Tab2",#N/A,FALSE,"P"}</definedName>
    <definedName name="pata" localSheetId="17" hidden="1">{"Tab1",#N/A,FALSE,"P";"Tab2",#N/A,FALSE,"P"}</definedName>
    <definedName name="pata" localSheetId="18" hidden="1">{"Tab1",#N/A,FALSE,"P";"Tab2",#N/A,FALSE,"P"}</definedName>
    <definedName name="pata" localSheetId="19" hidden="1">{"Tab1",#N/A,FALSE,"P";"Tab2",#N/A,FALSE,"P"}</definedName>
    <definedName name="pata" localSheetId="22" hidden="1">{"Tab1",#N/A,FALSE,"P";"Tab2",#N/A,FALSE,"P"}</definedName>
    <definedName name="pata" localSheetId="23" hidden="1">{"Tab1",#N/A,FALSE,"P";"Tab2",#N/A,FALSE,"P"}</definedName>
    <definedName name="pata" localSheetId="24" hidden="1">{"Tab1",#N/A,FALSE,"P";"Tab2",#N/A,FALSE,"P"}</definedName>
    <definedName name="pata" localSheetId="25" hidden="1">{"Tab1",#N/A,FALSE,"P";"Tab2",#N/A,FALSE,"P"}</definedName>
    <definedName name="pata" localSheetId="36" hidden="1">{"Tab1",#N/A,FALSE,"P";"Tab2",#N/A,FALSE,"P"}</definedName>
    <definedName name="pata" localSheetId="45" hidden="1">{"Tab1",#N/A,FALSE,"P";"Tab2",#N/A,FALSE,"P"}</definedName>
    <definedName name="pata" hidden="1">{"Tab1",#N/A,FALSE,"P";"Tab2",#N/A,FALSE,"P"}</definedName>
    <definedName name="PCPIG">#N/A</definedName>
    <definedName name="Petroecuador" localSheetId="76">#REF!</definedName>
    <definedName name="Petroecuador" localSheetId="22">#REF!</definedName>
    <definedName name="Petroecuador" localSheetId="24">#REF!</definedName>
    <definedName name="Petroecuador" localSheetId="25">#REF!</definedName>
    <definedName name="Petroecuador" localSheetId="28">#REF!</definedName>
    <definedName name="Petroecuador" localSheetId="30">#REF!</definedName>
    <definedName name="Petroecuador" localSheetId="44">#REF!</definedName>
    <definedName name="Petroecuador">#REF!</definedName>
    <definedName name="pchar00memu.m" localSheetId="76">[48]monthly!#REF!</definedName>
    <definedName name="pchar00memu.m" localSheetId="22">[50]monthly!#REF!</definedName>
    <definedName name="pchar00memu.m" localSheetId="24">[50]monthly!#REF!</definedName>
    <definedName name="pchar00memu.m" localSheetId="25">[50]monthly!#REF!</definedName>
    <definedName name="pchar00memu.m" localSheetId="28">[50]monthly!#REF!</definedName>
    <definedName name="pchar00memu.m" localSheetId="30">[50]monthly!#REF!</definedName>
    <definedName name="pchar00memu.m" localSheetId="44">[50]monthly!#REF!</definedName>
    <definedName name="pchar00memu.m">[50]monthly!#REF!</definedName>
    <definedName name="pica\" localSheetId="55" hidden="1">{"Tab1",#N/A,FALSE,"P";"Tab2",#N/A,FALSE,"P"}</definedName>
    <definedName name="pica\" localSheetId="56" hidden="1">{"Tab1",#N/A,FALSE,"P";"Tab2",#N/A,FALSE,"P"}</definedName>
    <definedName name="pica\" localSheetId="57" hidden="1">{"Tab1",#N/A,FALSE,"P";"Tab2",#N/A,FALSE,"P"}</definedName>
    <definedName name="pica\" localSheetId="58" hidden="1">{"Tab1",#N/A,FALSE,"P";"Tab2",#N/A,FALSE,"P"}</definedName>
    <definedName name="pica\" localSheetId="59" hidden="1">{"Tab1",#N/A,FALSE,"P";"Tab2",#N/A,FALSE,"P"}</definedName>
    <definedName name="pica\" localSheetId="60" hidden="1">{"Tab1",#N/A,FALSE,"P";"Tab2",#N/A,FALSE,"P"}</definedName>
    <definedName name="pica\" localSheetId="61" hidden="1">{"Tab1",#N/A,FALSE,"P";"Tab2",#N/A,FALSE,"P"}</definedName>
    <definedName name="pica\" localSheetId="62" hidden="1">{"Tab1",#N/A,FALSE,"P";"Tab2",#N/A,FALSE,"P"}</definedName>
    <definedName name="pica\" localSheetId="63" hidden="1">{"Tab1",#N/A,FALSE,"P";"Tab2",#N/A,FALSE,"P"}</definedName>
    <definedName name="pica\" localSheetId="77" hidden="1">{"Tab1",#N/A,FALSE,"P";"Tab2",#N/A,FALSE,"P"}</definedName>
    <definedName name="pica\" localSheetId="78" hidden="1">{"Tab1",#N/A,FALSE,"P";"Tab2",#N/A,FALSE,"P"}</definedName>
    <definedName name="pica\" localSheetId="79" hidden="1">{"Tab1",#N/A,FALSE,"P";"Tab2",#N/A,FALSE,"P"}</definedName>
    <definedName name="pica\" localSheetId="80" hidden="1">{"Tab1",#N/A,FALSE,"P";"Tab2",#N/A,FALSE,"P"}</definedName>
    <definedName name="pica\" localSheetId="7" hidden="1">{"Tab1",#N/A,FALSE,"P";"Tab2",#N/A,FALSE,"P"}</definedName>
    <definedName name="pica\" localSheetId="17" hidden="1">{"Tab1",#N/A,FALSE,"P";"Tab2",#N/A,FALSE,"P"}</definedName>
    <definedName name="pica\" localSheetId="18" hidden="1">{"Tab1",#N/A,FALSE,"P";"Tab2",#N/A,FALSE,"P"}</definedName>
    <definedName name="pica\" localSheetId="19" hidden="1">{"Tab1",#N/A,FALSE,"P";"Tab2",#N/A,FALSE,"P"}</definedName>
    <definedName name="pica\" localSheetId="23" hidden="1">{"Tab1",#N/A,FALSE,"P";"Tab2",#N/A,FALSE,"P"}</definedName>
    <definedName name="pica\" localSheetId="24" hidden="1">{"Tab1",#N/A,FALSE,"P";"Tab2",#N/A,FALSE,"P"}</definedName>
    <definedName name="pica\" localSheetId="25" hidden="1">{"Tab1",#N/A,FALSE,"P";"Tab2",#N/A,FALSE,"P"}</definedName>
    <definedName name="pica\" hidden="1">{"Tab1",#N/A,FALSE,"P";"Tab2",#N/A,FALSE,"P"}</definedName>
    <definedName name="podatki" localSheetId="76">#REF!</definedName>
    <definedName name="podatki" localSheetId="22">#REF!</definedName>
    <definedName name="podatki" localSheetId="24">#REF!</definedName>
    <definedName name="podatki" localSheetId="25">#REF!</definedName>
    <definedName name="podatki" localSheetId="28">#REF!</definedName>
    <definedName name="podatki" localSheetId="30">#REF!</definedName>
    <definedName name="podatki" localSheetId="44">#REF!</definedName>
    <definedName name="podatki">#REF!</definedName>
    <definedName name="Ports" localSheetId="76">#REF!</definedName>
    <definedName name="Ports" localSheetId="22">#REF!</definedName>
    <definedName name="Ports" localSheetId="24">#REF!</definedName>
    <definedName name="Ports" localSheetId="25">#REF!</definedName>
    <definedName name="Ports" localSheetId="28">#REF!</definedName>
    <definedName name="Ports" localSheetId="30">#REF!</definedName>
    <definedName name="Ports" localSheetId="44">#REF!</definedName>
    <definedName name="Ports">#REF!</definedName>
    <definedName name="pp" localSheetId="52" hidden="1">{"Riqfin97",#N/A,FALSE,"Tran";"Riqfinpro",#N/A,FALSE,"Tran"}</definedName>
    <definedName name="pp" localSheetId="55" hidden="1">{"Riqfin97",#N/A,FALSE,"Tran";"Riqfinpro",#N/A,FALSE,"Tran"}</definedName>
    <definedName name="pp" localSheetId="56" hidden="1">{"Riqfin97",#N/A,FALSE,"Tran";"Riqfinpro",#N/A,FALSE,"Tran"}</definedName>
    <definedName name="pp" localSheetId="57" hidden="1">{"Riqfin97",#N/A,FALSE,"Tran";"Riqfinpro",#N/A,FALSE,"Tran"}</definedName>
    <definedName name="pp" localSheetId="58" hidden="1">{"Riqfin97",#N/A,FALSE,"Tran";"Riqfinpro",#N/A,FALSE,"Tran"}</definedName>
    <definedName name="pp" localSheetId="59" hidden="1">{"Riqfin97",#N/A,FALSE,"Tran";"Riqfinpro",#N/A,FALSE,"Tran"}</definedName>
    <definedName name="pp" localSheetId="60" hidden="1">{"Riqfin97",#N/A,FALSE,"Tran";"Riqfinpro",#N/A,FALSE,"Tran"}</definedName>
    <definedName name="pp" localSheetId="61" hidden="1">{"Riqfin97",#N/A,FALSE,"Tran";"Riqfinpro",#N/A,FALSE,"Tran"}</definedName>
    <definedName name="pp" localSheetId="62" hidden="1">{"Riqfin97",#N/A,FALSE,"Tran";"Riqfinpro",#N/A,FALSE,"Tran"}</definedName>
    <definedName name="pp" localSheetId="63" hidden="1">{"Riqfin97",#N/A,FALSE,"Tran";"Riqfinpro",#N/A,FALSE,"Tran"}</definedName>
    <definedName name="pp" localSheetId="70" hidden="1">{"Riqfin97",#N/A,FALSE,"Tran";"Riqfinpro",#N/A,FALSE,"Tran"}</definedName>
    <definedName name="pp" localSheetId="74" hidden="1">{"Riqfin97",#N/A,FALSE,"Tran";"Riqfinpro",#N/A,FALSE,"Tran"}</definedName>
    <definedName name="pp" localSheetId="75" hidden="1">{"Riqfin97",#N/A,FALSE,"Tran";"Riqfinpro",#N/A,FALSE,"Tran"}</definedName>
    <definedName name="pp" localSheetId="76" hidden="1">{"Riqfin97",#N/A,FALSE,"Tran";"Riqfinpro",#N/A,FALSE,"Tran"}</definedName>
    <definedName name="pp" localSheetId="77" hidden="1">{"Riqfin97",#N/A,FALSE,"Tran";"Riqfinpro",#N/A,FALSE,"Tran"}</definedName>
    <definedName name="pp" localSheetId="78" hidden="1">{"Riqfin97",#N/A,FALSE,"Tran";"Riqfinpro",#N/A,FALSE,"Tran"}</definedName>
    <definedName name="pp" localSheetId="79" hidden="1">{"Riqfin97",#N/A,FALSE,"Tran";"Riqfinpro",#N/A,FALSE,"Tran"}</definedName>
    <definedName name="pp" localSheetId="80" hidden="1">{"Riqfin97",#N/A,FALSE,"Tran";"Riqfinpro",#N/A,FALSE,"Tran"}</definedName>
    <definedName name="pp" localSheetId="6" hidden="1">{"Riqfin97",#N/A,FALSE,"Tran";"Riqfinpro",#N/A,FALSE,"Tran"}</definedName>
    <definedName name="pp" localSheetId="7" hidden="1">{"Riqfin97",#N/A,FALSE,"Tran";"Riqfinpro",#N/A,FALSE,"Tran"}</definedName>
    <definedName name="pp" localSheetId="17" hidden="1">{"Riqfin97",#N/A,FALSE,"Tran";"Riqfinpro",#N/A,FALSE,"Tran"}</definedName>
    <definedName name="pp" localSheetId="18" hidden="1">{"Riqfin97",#N/A,FALSE,"Tran";"Riqfinpro",#N/A,FALSE,"Tran"}</definedName>
    <definedName name="pp" localSheetId="19" hidden="1">{"Riqfin97",#N/A,FALSE,"Tran";"Riqfinpro",#N/A,FALSE,"Tran"}</definedName>
    <definedName name="pp" localSheetId="22" hidden="1">{"Riqfin97",#N/A,FALSE,"Tran";"Riqfinpro",#N/A,FALSE,"Tran"}</definedName>
    <definedName name="pp" localSheetId="23" hidden="1">{"Riqfin97",#N/A,FALSE,"Tran";"Riqfinpro",#N/A,FALSE,"Tran"}</definedName>
    <definedName name="pp" localSheetId="24" hidden="1">{"Riqfin97",#N/A,FALSE,"Tran";"Riqfinpro",#N/A,FALSE,"Tran"}</definedName>
    <definedName name="pp" localSheetId="25" hidden="1">{"Riqfin97",#N/A,FALSE,"Tran";"Riqfinpro",#N/A,FALSE,"Tran"}</definedName>
    <definedName name="pp" localSheetId="36" hidden="1">{"Riqfin97",#N/A,FALSE,"Tran";"Riqfinpro",#N/A,FALSE,"Tran"}</definedName>
    <definedName name="pp" localSheetId="45" hidden="1">{"Riqfin97",#N/A,FALSE,"Tran";"Riqfinpro",#N/A,FALSE,"Tran"}</definedName>
    <definedName name="pp" hidden="1">{"Riqfin97",#N/A,FALSE,"Tran";"Riqfinpro",#N/A,FALSE,"Tran"}</definedName>
    <definedName name="ppp" localSheetId="52" hidden="1">{"Riqfin97",#N/A,FALSE,"Tran";"Riqfinpro",#N/A,FALSE,"Tran"}</definedName>
    <definedName name="ppp" localSheetId="55" hidden="1">{"Riqfin97",#N/A,FALSE,"Tran";"Riqfinpro",#N/A,FALSE,"Tran"}</definedName>
    <definedName name="ppp" localSheetId="56" hidden="1">{"Riqfin97",#N/A,FALSE,"Tran";"Riqfinpro",#N/A,FALSE,"Tran"}</definedName>
    <definedName name="ppp" localSheetId="57" hidden="1">{"Riqfin97",#N/A,FALSE,"Tran";"Riqfinpro",#N/A,FALSE,"Tran"}</definedName>
    <definedName name="ppp" localSheetId="58" hidden="1">{"Riqfin97",#N/A,FALSE,"Tran";"Riqfinpro",#N/A,FALSE,"Tran"}</definedName>
    <definedName name="ppp" localSheetId="59" hidden="1">{"Riqfin97",#N/A,FALSE,"Tran";"Riqfinpro",#N/A,FALSE,"Tran"}</definedName>
    <definedName name="ppp" localSheetId="60" hidden="1">{"Riqfin97",#N/A,FALSE,"Tran";"Riqfinpro",#N/A,FALSE,"Tran"}</definedName>
    <definedName name="ppp" localSheetId="61" hidden="1">{"Riqfin97",#N/A,FALSE,"Tran";"Riqfinpro",#N/A,FALSE,"Tran"}</definedName>
    <definedName name="ppp" localSheetId="62" hidden="1">{"Riqfin97",#N/A,FALSE,"Tran";"Riqfinpro",#N/A,FALSE,"Tran"}</definedName>
    <definedName name="ppp" localSheetId="63" hidden="1">{"Riqfin97",#N/A,FALSE,"Tran";"Riqfinpro",#N/A,FALSE,"Tran"}</definedName>
    <definedName name="ppp" localSheetId="70" hidden="1">{"Riqfin97",#N/A,FALSE,"Tran";"Riqfinpro",#N/A,FALSE,"Tran"}</definedName>
    <definedName name="ppp" localSheetId="74" hidden="1">{"Riqfin97",#N/A,FALSE,"Tran";"Riqfinpro",#N/A,FALSE,"Tran"}</definedName>
    <definedName name="ppp" localSheetId="75" hidden="1">{"Riqfin97",#N/A,FALSE,"Tran";"Riqfinpro",#N/A,FALSE,"Tran"}</definedName>
    <definedName name="ppp" localSheetId="76" hidden="1">{"Riqfin97",#N/A,FALSE,"Tran";"Riqfinpro",#N/A,FALSE,"Tran"}</definedName>
    <definedName name="ppp" localSheetId="77" hidden="1">{"Riqfin97",#N/A,FALSE,"Tran";"Riqfinpro",#N/A,FALSE,"Tran"}</definedName>
    <definedName name="ppp" localSheetId="78" hidden="1">{"Riqfin97",#N/A,FALSE,"Tran";"Riqfinpro",#N/A,FALSE,"Tran"}</definedName>
    <definedName name="ppp" localSheetId="79" hidden="1">{"Riqfin97",#N/A,FALSE,"Tran";"Riqfinpro",#N/A,FALSE,"Tran"}</definedName>
    <definedName name="ppp" localSheetId="80" hidden="1">{"Riqfin97",#N/A,FALSE,"Tran";"Riqfinpro",#N/A,FALSE,"Tran"}</definedName>
    <definedName name="ppp" localSheetId="6" hidden="1">{"Riqfin97",#N/A,FALSE,"Tran";"Riqfinpro",#N/A,FALSE,"Tran"}</definedName>
    <definedName name="ppp" localSheetId="7" hidden="1">{"Riqfin97",#N/A,FALSE,"Tran";"Riqfinpro",#N/A,FALSE,"Tran"}</definedName>
    <definedName name="ppp" localSheetId="17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22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25" hidden="1">{"Riqfin97",#N/A,FALSE,"Tran";"Riqfinpro",#N/A,FALSE,"Tran"}</definedName>
    <definedName name="ppp" localSheetId="36" hidden="1">{"Riqfin97",#N/A,FALSE,"Tran";"Riqfinpro",#N/A,FALSE,"Tran"}</definedName>
    <definedName name="ppp" localSheetId="45" hidden="1">{"Riqfin97",#N/A,FALSE,"Tran";"Riqfinpro",#N/A,FALSE,"Tran"}</definedName>
    <definedName name="ppp" hidden="1">{"Riqfin97",#N/A,FALSE,"Tran";"Riqfinpro",#N/A,FALSE,"Tran"}</definedName>
    <definedName name="PPPWGT">#N/A</definedName>
    <definedName name="pri" localSheetId="76">#REF!</definedName>
    <definedName name="pri" localSheetId="22">#REF!</definedName>
    <definedName name="pri" localSheetId="24">#REF!</definedName>
    <definedName name="pri" localSheetId="25">#REF!</definedName>
    <definedName name="pri" localSheetId="28">#REF!</definedName>
    <definedName name="pri" localSheetId="30">#REF!</definedName>
    <definedName name="pri" localSheetId="44">#REF!</definedName>
    <definedName name="pri">#REF!</definedName>
    <definedName name="Print" localSheetId="76">#REF!</definedName>
    <definedName name="Print" localSheetId="22">#REF!</definedName>
    <definedName name="Print" localSheetId="24">#REF!</definedName>
    <definedName name="Print" localSheetId="25">#REF!</definedName>
    <definedName name="Print" localSheetId="28">#REF!</definedName>
    <definedName name="Print" localSheetId="30">#REF!</definedName>
    <definedName name="Print" localSheetId="44">#REF!</definedName>
    <definedName name="Print">#REF!</definedName>
    <definedName name="PRINT1" localSheetId="76">[78]Index!#REF!</definedName>
    <definedName name="PRINT1" localSheetId="22">[79]Index!#REF!</definedName>
    <definedName name="PRINT1" localSheetId="24">[79]Index!#REF!</definedName>
    <definedName name="PRINT1" localSheetId="25">[79]Index!#REF!</definedName>
    <definedName name="PRINT1" localSheetId="28">[79]Index!#REF!</definedName>
    <definedName name="PRINT1" localSheetId="30">[79]Index!#REF!</definedName>
    <definedName name="PRINT1" localSheetId="44">[79]Index!#REF!</definedName>
    <definedName name="PRINT1">[79]Index!#REF!</definedName>
    <definedName name="PRINT2" localSheetId="76">[78]Index!#REF!</definedName>
    <definedName name="PRINT2" localSheetId="22">[79]Index!#REF!</definedName>
    <definedName name="PRINT2" localSheetId="24">[79]Index!#REF!</definedName>
    <definedName name="PRINT2" localSheetId="25">[79]Index!#REF!</definedName>
    <definedName name="PRINT2" localSheetId="28">[79]Index!#REF!</definedName>
    <definedName name="PRINT2" localSheetId="30">[79]Index!#REF!</definedName>
    <definedName name="PRINT2" localSheetId="44">[79]Index!#REF!</definedName>
    <definedName name="PRINT2">[79]Index!#REF!</definedName>
    <definedName name="PRINT3" localSheetId="76">[78]Index!#REF!</definedName>
    <definedName name="PRINT3" localSheetId="22">[79]Index!#REF!</definedName>
    <definedName name="PRINT3" localSheetId="24">[79]Index!#REF!</definedName>
    <definedName name="PRINT3" localSheetId="25">[79]Index!#REF!</definedName>
    <definedName name="PRINT3" localSheetId="28">[79]Index!#REF!</definedName>
    <definedName name="PRINT3" localSheetId="30">[79]Index!#REF!</definedName>
    <definedName name="PRINT3" localSheetId="44">[79]Index!#REF!</definedName>
    <definedName name="PRINT3">[79]Index!#REF!</definedName>
    <definedName name="PrintThis_Links" localSheetId="76">[57]Links!$A$1:$F$33</definedName>
    <definedName name="PrintThis_Links">[58]Links!$A$1:$F$33</definedName>
    <definedName name="profit">[3]C!$O$1:$T$1</definedName>
    <definedName name="prorač" localSheetId="76">[79]Prorač!$A:$IV</definedName>
    <definedName name="prorač">[80]Prorač!$A:$IV</definedName>
    <definedName name="PvNee_2" localSheetId="76">#REF!</definedName>
    <definedName name="PvNee_2" localSheetId="22">#REF!</definedName>
    <definedName name="PvNee_2" localSheetId="24">#REF!</definedName>
    <definedName name="PvNee_2" localSheetId="25">#REF!</definedName>
    <definedName name="PvNee_2" localSheetId="28">#REF!</definedName>
    <definedName name="PvNee_2" localSheetId="30">#REF!</definedName>
    <definedName name="PvNee_2" localSheetId="44">#REF!</definedName>
    <definedName name="PvNee_2">#REF!</definedName>
    <definedName name="PvNer_2" localSheetId="76">#REF!</definedName>
    <definedName name="PvNer_2" localSheetId="22">#REF!</definedName>
    <definedName name="PvNer_2" localSheetId="24">#REF!</definedName>
    <definedName name="PvNer_2" localSheetId="25">#REF!</definedName>
    <definedName name="PvNer_2" localSheetId="28">#REF!</definedName>
    <definedName name="PvNer_2" localSheetId="30">#REF!</definedName>
    <definedName name="PvNer_2" localSheetId="44">#REF!</definedName>
    <definedName name="PvNer_2">#REF!</definedName>
    <definedName name="Q6_" localSheetId="76">#REF!</definedName>
    <definedName name="Q6_" localSheetId="22">#REF!</definedName>
    <definedName name="Q6_" localSheetId="24">#REF!</definedName>
    <definedName name="Q6_" localSheetId="25">#REF!</definedName>
    <definedName name="Q6_" localSheetId="28">#REF!</definedName>
    <definedName name="Q6_" localSheetId="30">#REF!</definedName>
    <definedName name="Q6_" localSheetId="44">#REF!</definedName>
    <definedName name="Q6_">#REF!</definedName>
    <definedName name="QFISCAL" localSheetId="76">'[19]Quarterly Raw Data'!#REF!</definedName>
    <definedName name="QFISCAL" localSheetId="22">'[19]Quarterly Raw Data'!#REF!</definedName>
    <definedName name="QFISCAL" localSheetId="24">'[19]Quarterly Raw Data'!#REF!</definedName>
    <definedName name="QFISCAL" localSheetId="25">'[19]Quarterly Raw Data'!#REF!</definedName>
    <definedName name="QFISCAL" localSheetId="28">'[19]Quarterly Raw Data'!#REF!</definedName>
    <definedName name="QFISCAL" localSheetId="30">'[19]Quarterly Raw Data'!#REF!</definedName>
    <definedName name="QFISCAL" localSheetId="44">'[19]Quarterly Raw Data'!#REF!</definedName>
    <definedName name="QFISCAL">'[19]Quarterly Raw Data'!#REF!</definedName>
    <definedName name="qq" localSheetId="50" hidden="1">'[65]J(Priv.Cap)'!#REF!</definedName>
    <definedName name="qq" localSheetId="51" hidden="1">'[65]J(Priv.Cap)'!#REF!</definedName>
    <definedName name="qq" localSheetId="52" hidden="1">'[65]J(Priv.Cap)'!#REF!</definedName>
    <definedName name="qq" localSheetId="54" hidden="1">'[65]J(Priv.Cap)'!#REF!</definedName>
    <definedName name="qq" localSheetId="55" hidden="1">'[64]J(Priv.Cap)'!#REF!</definedName>
    <definedName name="qq" localSheetId="56" hidden="1">'[64]J(Priv.Cap)'!#REF!</definedName>
    <definedName name="qq" localSheetId="57" hidden="1">'[64]J(Priv.Cap)'!#REF!</definedName>
    <definedName name="qq" localSheetId="58" hidden="1">'[64]J(Priv.Cap)'!#REF!</definedName>
    <definedName name="qq" localSheetId="59" hidden="1">'[66]J(Priv.Cap)'!#REF!</definedName>
    <definedName name="qq" localSheetId="60" hidden="1">'[64]J(Priv.Cap)'!#REF!</definedName>
    <definedName name="qq" localSheetId="61" hidden="1">'[64]J(Priv.Cap)'!#REF!</definedName>
    <definedName name="qq" localSheetId="62" hidden="1">'[64]J(Priv.Cap)'!#REF!</definedName>
    <definedName name="qq" localSheetId="63" hidden="1">'[64]J(Priv.Cap)'!#REF!</definedName>
    <definedName name="qq" localSheetId="70" hidden="1">'[64]J(Priv.Cap)'!#REF!</definedName>
    <definedName name="qq" localSheetId="71" hidden="1">'[65]J(Priv.Cap)'!#REF!</definedName>
    <definedName name="qq" localSheetId="74" hidden="1">'[64]J(Priv.Cap)'!#REF!</definedName>
    <definedName name="qq" localSheetId="75" hidden="1">'[64]J(Priv.Cap)'!#REF!</definedName>
    <definedName name="qq" localSheetId="76" hidden="1">'[64]J(Priv.Cap)'!#REF!</definedName>
    <definedName name="qq" localSheetId="77" hidden="1">'[66]J(Priv.Cap)'!#REF!</definedName>
    <definedName name="qq" localSheetId="78" hidden="1">'[66]J(Priv.Cap)'!#REF!</definedName>
    <definedName name="qq" localSheetId="79" hidden="1">'[64]J(Priv.Cap)'!#REF!</definedName>
    <definedName name="qq" localSheetId="80" hidden="1">'[64]J(Priv.Cap)'!#REF!</definedName>
    <definedName name="qq" localSheetId="81" hidden="1">'[65]J(Priv.Cap)'!#REF!</definedName>
    <definedName name="qq" localSheetId="6" hidden="1">'[64]J(Priv.Cap)'!#REF!</definedName>
    <definedName name="qq" localSheetId="7" hidden="1">'[64]J(Priv.Cap)'!#REF!</definedName>
    <definedName name="qq" localSheetId="17" hidden="1">'[64]J(Priv.Cap)'!#REF!</definedName>
    <definedName name="qq" localSheetId="18" hidden="1">'[64]J(Priv.Cap)'!#REF!</definedName>
    <definedName name="qq" localSheetId="19" hidden="1">'[64]J(Priv.Cap)'!#REF!</definedName>
    <definedName name="qq" localSheetId="22" hidden="1">'[67]J(Priv.Cap)'!#REF!</definedName>
    <definedName name="qq" localSheetId="24" hidden="1">'[65]J(Priv.Cap)'!#REF!</definedName>
    <definedName name="qq" localSheetId="25" hidden="1">'[65]J(Priv.Cap)'!#REF!</definedName>
    <definedName name="qq" localSheetId="28" hidden="1">'[65]J(Priv.Cap)'!#REF!</definedName>
    <definedName name="qq" localSheetId="30" hidden="1">'[65]J(Priv.Cap)'!#REF!</definedName>
    <definedName name="qq" localSheetId="36" hidden="1">'[64]J(Priv.Cap)'!#REF!</definedName>
    <definedName name="qq" localSheetId="44" hidden="1">'[65]J(Priv.Cap)'!#REF!</definedName>
    <definedName name="qq" hidden="1">'[65]J(Priv.Cap)'!#REF!</definedName>
    <definedName name="qtab_35" localSheetId="76">'[80]i1-CA'!#REF!</definedName>
    <definedName name="qtab_35" localSheetId="22">'[81]i1-CA'!#REF!</definedName>
    <definedName name="qtab_35" localSheetId="24">'[81]i1-CA'!#REF!</definedName>
    <definedName name="qtab_35" localSheetId="25">'[81]i1-CA'!#REF!</definedName>
    <definedName name="qtab_35" localSheetId="28">'[81]i1-CA'!#REF!</definedName>
    <definedName name="qtab_35" localSheetId="30">'[81]i1-CA'!#REF!</definedName>
    <definedName name="qtab_35" localSheetId="44">'[81]i1-CA'!#REF!</definedName>
    <definedName name="qtab_35">'[81]i1-CA'!#REF!</definedName>
    <definedName name="QTAB7" localSheetId="76">'[19]Quarterly MacroFlow'!#REF!</definedName>
    <definedName name="QTAB7" localSheetId="22">'[19]Quarterly MacroFlow'!#REF!</definedName>
    <definedName name="QTAB7" localSheetId="24">'[19]Quarterly MacroFlow'!#REF!</definedName>
    <definedName name="QTAB7" localSheetId="25">'[19]Quarterly MacroFlow'!#REF!</definedName>
    <definedName name="QTAB7" localSheetId="28">'[19]Quarterly MacroFlow'!#REF!</definedName>
    <definedName name="QTAB7" localSheetId="30">'[19]Quarterly MacroFlow'!#REF!</definedName>
    <definedName name="QTAB7" localSheetId="44">'[19]Quarterly MacroFlow'!#REF!</definedName>
    <definedName name="QTAB7">'[19]Quarterly MacroFlow'!#REF!</definedName>
    <definedName name="QTAB7A" localSheetId="76">'[19]Quarterly MacroFlow'!#REF!</definedName>
    <definedName name="QTAB7A" localSheetId="22">'[19]Quarterly MacroFlow'!#REF!</definedName>
    <definedName name="QTAB7A" localSheetId="24">'[19]Quarterly MacroFlow'!#REF!</definedName>
    <definedName name="QTAB7A" localSheetId="25">'[19]Quarterly MacroFlow'!#REF!</definedName>
    <definedName name="QTAB7A" localSheetId="28">'[19]Quarterly MacroFlow'!#REF!</definedName>
    <definedName name="QTAB7A" localSheetId="30">'[19]Quarterly MacroFlow'!#REF!</definedName>
    <definedName name="QTAB7A" localSheetId="44">'[19]Quarterly MacroFlow'!#REF!</definedName>
    <definedName name="QTAB7A">'[19]Quarterly MacroFlow'!#REF!</definedName>
    <definedName name="quest1" localSheetId="76">#REF!</definedName>
    <definedName name="quest1" localSheetId="22">#REF!</definedName>
    <definedName name="quest1" localSheetId="24">#REF!</definedName>
    <definedName name="quest1" localSheetId="25">#REF!</definedName>
    <definedName name="quest1" localSheetId="28">#REF!</definedName>
    <definedName name="quest1" localSheetId="30">#REF!</definedName>
    <definedName name="quest1" localSheetId="44">#REF!</definedName>
    <definedName name="quest1">#REF!</definedName>
    <definedName name="quest2" localSheetId="76">#REF!</definedName>
    <definedName name="quest2" localSheetId="22">#REF!</definedName>
    <definedName name="quest2" localSheetId="24">#REF!</definedName>
    <definedName name="quest2" localSheetId="25">#REF!</definedName>
    <definedName name="quest2" localSheetId="28">#REF!</definedName>
    <definedName name="quest2" localSheetId="30">#REF!</definedName>
    <definedName name="quest2" localSheetId="44">#REF!</definedName>
    <definedName name="quest2">#REF!</definedName>
    <definedName name="quest3" localSheetId="76">#REF!</definedName>
    <definedName name="quest3" localSheetId="22">#REF!</definedName>
    <definedName name="quest3" localSheetId="24">#REF!</definedName>
    <definedName name="quest3" localSheetId="25">#REF!</definedName>
    <definedName name="quest3" localSheetId="28">#REF!</definedName>
    <definedName name="quest3" localSheetId="30">#REF!</definedName>
    <definedName name="quest3" localSheetId="44">#REF!</definedName>
    <definedName name="quest3">#REF!</definedName>
    <definedName name="quest4" localSheetId="76">#REF!</definedName>
    <definedName name="quest4" localSheetId="22">#REF!</definedName>
    <definedName name="quest4" localSheetId="24">#REF!</definedName>
    <definedName name="quest4" localSheetId="25">#REF!</definedName>
    <definedName name="quest4" localSheetId="28">#REF!</definedName>
    <definedName name="quest4" localSheetId="30">#REF!</definedName>
    <definedName name="quest4" localSheetId="44">#REF!</definedName>
    <definedName name="quest4">#REF!</definedName>
    <definedName name="quest5" localSheetId="76">#REF!</definedName>
    <definedName name="quest5" localSheetId="22">#REF!</definedName>
    <definedName name="quest5" localSheetId="24">#REF!</definedName>
    <definedName name="quest5" localSheetId="25">#REF!</definedName>
    <definedName name="quest5" localSheetId="28">#REF!</definedName>
    <definedName name="quest5" localSheetId="30">#REF!</definedName>
    <definedName name="quest5" localSheetId="44">#REF!</definedName>
    <definedName name="quest5">#REF!</definedName>
    <definedName name="quest6" localSheetId="76">#REF!</definedName>
    <definedName name="quest6" localSheetId="22">#REF!</definedName>
    <definedName name="quest6" localSheetId="24">#REF!</definedName>
    <definedName name="quest6" localSheetId="25">#REF!</definedName>
    <definedName name="quest6" localSheetId="28">#REF!</definedName>
    <definedName name="quest6" localSheetId="30">#REF!</definedName>
    <definedName name="quest6" localSheetId="44">#REF!</definedName>
    <definedName name="quest6">#REF!</definedName>
    <definedName name="quest7" localSheetId="76">#REF!</definedName>
    <definedName name="quest7" localSheetId="22">#REF!</definedName>
    <definedName name="quest7" localSheetId="24">#REF!</definedName>
    <definedName name="quest7" localSheetId="25">#REF!</definedName>
    <definedName name="quest7" localSheetId="28">#REF!</definedName>
    <definedName name="quest7" localSheetId="30">#REF!</definedName>
    <definedName name="quest7" localSheetId="44">#REF!</definedName>
    <definedName name="quest7">#REF!</definedName>
    <definedName name="QW" localSheetId="76">#REF!</definedName>
    <definedName name="QW" localSheetId="22">#REF!</definedName>
    <definedName name="QW" localSheetId="24">#REF!</definedName>
    <definedName name="QW" localSheetId="25">#REF!</definedName>
    <definedName name="QW" localSheetId="28">#REF!</definedName>
    <definedName name="QW" localSheetId="30">#REF!</definedName>
    <definedName name="QW" localSheetId="44">#REF!</definedName>
    <definedName name="QW">#REF!</definedName>
    <definedName name="qwerw" localSheetId="55" hidden="1">{"'előző év december'!$A$2:$CP$214"}</definedName>
    <definedName name="qwerw" localSheetId="56" hidden="1">{"'előző év december'!$A$2:$CP$214"}</definedName>
    <definedName name="qwerw" localSheetId="57" hidden="1">{"'előző év december'!$A$2:$CP$214"}</definedName>
    <definedName name="qwerw" localSheetId="58" hidden="1">{"'előző év december'!$A$2:$CP$214"}</definedName>
    <definedName name="qwerw" localSheetId="59" hidden="1">{"'előző év december'!$A$2:$CP$214"}</definedName>
    <definedName name="qwerw" localSheetId="60" hidden="1">{"'előző év december'!$A$2:$CP$214"}</definedName>
    <definedName name="qwerw" localSheetId="61" hidden="1">{"'előző év december'!$A$2:$CP$214"}</definedName>
    <definedName name="qwerw" localSheetId="62" hidden="1">{"'előző év december'!$A$2:$CP$214"}</definedName>
    <definedName name="qwerw" localSheetId="63" hidden="1">{"'előző év december'!$A$2:$CP$214"}</definedName>
    <definedName name="qwerw" localSheetId="70" hidden="1">{"'előző év december'!$A$2:$CP$214"}</definedName>
    <definedName name="qwerw" localSheetId="74" hidden="1">{"'előző év december'!$A$2:$CP$214"}</definedName>
    <definedName name="qwerw" localSheetId="75" hidden="1">{"'előző év december'!$A$2:$CP$214"}</definedName>
    <definedName name="qwerw" localSheetId="76" hidden="1">{"'előző év december'!$A$2:$CP$214"}</definedName>
    <definedName name="qwerw" localSheetId="77" hidden="1">{"'előző év december'!$A$2:$CP$214"}</definedName>
    <definedName name="qwerw" localSheetId="78" hidden="1">{"'előző év december'!$A$2:$CP$214"}</definedName>
    <definedName name="qwerw" localSheetId="79" hidden="1">{"'előző év december'!$A$2:$CP$214"}</definedName>
    <definedName name="qwerw" localSheetId="80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17" hidden="1">{"'előző év december'!$A$2:$CP$214"}</definedName>
    <definedName name="qwerw" localSheetId="18" hidden="1">{"'előző év december'!$A$2:$CP$214"}</definedName>
    <definedName name="qwerw" localSheetId="19" hidden="1">{"'előző év december'!$A$2:$CP$214"}</definedName>
    <definedName name="qwerw" localSheetId="22" hidden="1">{"'előző év december'!$A$2:$CP$214"}</definedName>
    <definedName name="qwerw" localSheetId="23" hidden="1">{"'előző év december'!$A$2:$CP$214"}</definedName>
    <definedName name="qwerw" localSheetId="24" hidden="1">{"'előző év december'!$A$2:$CP$214"}</definedName>
    <definedName name="qwerw" localSheetId="25" hidden="1">{"'előző év december'!$A$2:$CP$214"}</definedName>
    <definedName name="qwerw" localSheetId="36" hidden="1">{"'előző év december'!$A$2:$CP$214"}</definedName>
    <definedName name="qwerw" localSheetId="45" hidden="1">{"'előző év december'!$A$2:$CP$214"}</definedName>
    <definedName name="qwerw" hidden="1">{"'előző év december'!$A$2:$CP$214"}</definedName>
    <definedName name="re" hidden="1">#N/A</definedName>
    <definedName name="REAL" localSheetId="76">#REF!</definedName>
    <definedName name="REAL" localSheetId="22">#REF!</definedName>
    <definedName name="REAL" localSheetId="24">#REF!</definedName>
    <definedName name="REAL" localSheetId="25">#REF!</definedName>
    <definedName name="REAL" localSheetId="28">#REF!</definedName>
    <definedName name="REAL" localSheetId="30">#REF!</definedName>
    <definedName name="REAL" localSheetId="44">#REF!</definedName>
    <definedName name="REAL">#REF!</definedName>
    <definedName name="REALANNUAL" localSheetId="76">#REF!</definedName>
    <definedName name="REALANNUAL" localSheetId="22">#REF!</definedName>
    <definedName name="REALANNUAL" localSheetId="24">#REF!</definedName>
    <definedName name="REALANNUAL" localSheetId="25">#REF!</definedName>
    <definedName name="REALANNUAL" localSheetId="28">#REF!</definedName>
    <definedName name="REALANNUAL" localSheetId="30">#REF!</definedName>
    <definedName name="REALANNUAL" localSheetId="44">#REF!</definedName>
    <definedName name="REALANNUAL">#REF!</definedName>
    <definedName name="realizacia" localSheetId="76">[81]Sheet1!$A$1:$I$406</definedName>
    <definedName name="realizacia">[82]Sheet1!$A$1:$I$406</definedName>
    <definedName name="realizacija" localSheetId="76">[81]Sheet1!$A$1:$I$406</definedName>
    <definedName name="realizacija">[82]Sheet1!$A$1:$I$406</definedName>
    <definedName name="REALNACT" localSheetId="76">#REF!</definedName>
    <definedName name="REALNACT" localSheetId="22">#REF!</definedName>
    <definedName name="REALNACT" localSheetId="24">#REF!</definedName>
    <definedName name="REALNACT" localSheetId="25">#REF!</definedName>
    <definedName name="REALNACT" localSheetId="28">#REF!</definedName>
    <definedName name="REALNACT" localSheetId="30">#REF!</definedName>
    <definedName name="REALNACT" localSheetId="44">#REF!</definedName>
    <definedName name="REALNACT">#REF!</definedName>
    <definedName name="red_26" localSheetId="76">#REF!</definedName>
    <definedName name="red_26" localSheetId="22">#REF!</definedName>
    <definedName name="red_26" localSheetId="24">#REF!</definedName>
    <definedName name="red_26" localSheetId="25">#REF!</definedName>
    <definedName name="red_26" localSheetId="28">#REF!</definedName>
    <definedName name="red_26" localSheetId="30">#REF!</definedName>
    <definedName name="red_26" localSheetId="44">#REF!</definedName>
    <definedName name="red_26">#REF!</definedName>
    <definedName name="red_33" localSheetId="76">#REF!</definedName>
    <definedName name="red_33" localSheetId="22">#REF!</definedName>
    <definedName name="red_33" localSheetId="24">#REF!</definedName>
    <definedName name="red_33" localSheetId="25">#REF!</definedName>
    <definedName name="red_33" localSheetId="28">#REF!</definedName>
    <definedName name="red_33" localSheetId="30">#REF!</definedName>
    <definedName name="red_33" localSheetId="44">#REF!</definedName>
    <definedName name="red_33">#REF!</definedName>
    <definedName name="red_34" localSheetId="76">#REF!</definedName>
    <definedName name="red_34" localSheetId="22">#REF!</definedName>
    <definedName name="red_34" localSheetId="24">#REF!</definedName>
    <definedName name="red_34" localSheetId="25">#REF!</definedName>
    <definedName name="red_34" localSheetId="28">#REF!</definedName>
    <definedName name="red_34" localSheetId="30">#REF!</definedName>
    <definedName name="red_34" localSheetId="44">#REF!</definedName>
    <definedName name="red_34">#REF!</definedName>
    <definedName name="red_35" localSheetId="76">#REF!</definedName>
    <definedName name="red_35" localSheetId="22">#REF!</definedName>
    <definedName name="red_35" localSheetId="24">#REF!</definedName>
    <definedName name="red_35" localSheetId="25">#REF!</definedName>
    <definedName name="red_35" localSheetId="28">#REF!</definedName>
    <definedName name="red_35" localSheetId="30">#REF!</definedName>
    <definedName name="red_35" localSheetId="44">#REF!</definedName>
    <definedName name="red_35">#REF!</definedName>
    <definedName name="REDTbl3" localSheetId="76">#REF!</definedName>
    <definedName name="REDTbl3" localSheetId="22">#REF!</definedName>
    <definedName name="REDTbl3" localSheetId="24">#REF!</definedName>
    <definedName name="REDTbl3" localSheetId="25">#REF!</definedName>
    <definedName name="REDTbl3" localSheetId="28">#REF!</definedName>
    <definedName name="REDTbl3" localSheetId="30">#REF!</definedName>
    <definedName name="REDTbl3" localSheetId="44">#REF!</definedName>
    <definedName name="REDTbl3">#REF!</definedName>
    <definedName name="REDTbl4" localSheetId="76">#REF!</definedName>
    <definedName name="REDTbl4" localSheetId="22">#REF!</definedName>
    <definedName name="REDTbl4" localSheetId="24">#REF!</definedName>
    <definedName name="REDTbl4" localSheetId="25">#REF!</definedName>
    <definedName name="REDTbl4" localSheetId="28">#REF!</definedName>
    <definedName name="REDTbl4" localSheetId="30">#REF!</definedName>
    <definedName name="REDTbl4" localSheetId="44">#REF!</definedName>
    <definedName name="REDTbl4">#REF!</definedName>
    <definedName name="REDTbl5" localSheetId="76">#REF!</definedName>
    <definedName name="REDTbl5" localSheetId="22">#REF!</definedName>
    <definedName name="REDTbl5" localSheetId="24">#REF!</definedName>
    <definedName name="REDTbl5" localSheetId="25">#REF!</definedName>
    <definedName name="REDTbl5" localSheetId="28">#REF!</definedName>
    <definedName name="REDTbl5" localSheetId="30">#REF!</definedName>
    <definedName name="REDTbl5" localSheetId="44">#REF!</definedName>
    <definedName name="REDTbl5">#REF!</definedName>
    <definedName name="REDTbl6" localSheetId="76">#REF!</definedName>
    <definedName name="REDTbl6" localSheetId="22">#REF!</definedName>
    <definedName name="REDTbl6" localSheetId="24">#REF!</definedName>
    <definedName name="REDTbl6" localSheetId="25">#REF!</definedName>
    <definedName name="REDTbl6" localSheetId="28">#REF!</definedName>
    <definedName name="REDTbl6" localSheetId="30">#REF!</definedName>
    <definedName name="REDTbl6" localSheetId="44">#REF!</definedName>
    <definedName name="REDTbl6">#REF!</definedName>
    <definedName name="REDTbl7" localSheetId="76">#REF!</definedName>
    <definedName name="REDTbl7" localSheetId="22">#REF!</definedName>
    <definedName name="REDTbl7" localSheetId="24">#REF!</definedName>
    <definedName name="REDTbl7" localSheetId="25">#REF!</definedName>
    <definedName name="REDTbl7" localSheetId="28">#REF!</definedName>
    <definedName name="REDTbl7" localSheetId="30">#REF!</definedName>
    <definedName name="REDTbl7" localSheetId="44">#REF!</definedName>
    <definedName name="REDTbl7">#REF!</definedName>
    <definedName name="REERCPI">[3]REER!$AZ$144:$AZ$206</definedName>
    <definedName name="REERPPI">[3]REER!$BB$144:$BB$206</definedName>
    <definedName name="REGISTERALL" localSheetId="76">#REF!</definedName>
    <definedName name="REGISTERALL" localSheetId="22">#REF!</definedName>
    <definedName name="REGISTERALL" localSheetId="24">#REF!</definedName>
    <definedName name="REGISTERALL" localSheetId="25">#REF!</definedName>
    <definedName name="REGISTERALL" localSheetId="28">#REF!</definedName>
    <definedName name="REGISTERALL" localSheetId="30">#REF!</definedName>
    <definedName name="REGISTERALL" localSheetId="44">#REF!</definedName>
    <definedName name="REGISTERALL">#REF!</definedName>
    <definedName name="RFSee_2" localSheetId="76">#REF!</definedName>
    <definedName name="RFSee_2" localSheetId="22">#REF!</definedName>
    <definedName name="RFSee_2" localSheetId="24">#REF!</definedName>
    <definedName name="RFSee_2" localSheetId="25">#REF!</definedName>
    <definedName name="RFSee_2" localSheetId="28">#REF!</definedName>
    <definedName name="RFSee_2" localSheetId="30">#REF!</definedName>
    <definedName name="RFSee_2" localSheetId="44">#REF!</definedName>
    <definedName name="RFSee_2">#REF!</definedName>
    <definedName name="RFSer_2" localSheetId="76">#REF!</definedName>
    <definedName name="RFSer_2" localSheetId="22">#REF!</definedName>
    <definedName name="RFSer_2" localSheetId="24">#REF!</definedName>
    <definedName name="RFSer_2" localSheetId="25">#REF!</definedName>
    <definedName name="RFSer_2" localSheetId="28">#REF!</definedName>
    <definedName name="RFSer_2" localSheetId="30">#REF!</definedName>
    <definedName name="RFSer_2" localSheetId="44">#REF!</definedName>
    <definedName name="RFSer_2">#REF!</definedName>
    <definedName name="RGDPA" localSheetId="76">#REF!</definedName>
    <definedName name="RGDPA" localSheetId="22">#REF!</definedName>
    <definedName name="RGDPA" localSheetId="24">#REF!</definedName>
    <definedName name="RGDPA" localSheetId="25">#REF!</definedName>
    <definedName name="RGDPA" localSheetId="28">#REF!</definedName>
    <definedName name="RGDPA" localSheetId="30">#REF!</definedName>
    <definedName name="RGDPA" localSheetId="44">#REF!</definedName>
    <definedName name="RGDPA">#REF!</definedName>
    <definedName name="RgFdPartCsource" localSheetId="76">#REF!</definedName>
    <definedName name="RgFdPartCsource" localSheetId="22">#REF!</definedName>
    <definedName name="RgFdPartCsource" localSheetId="24">#REF!</definedName>
    <definedName name="RgFdPartCsource" localSheetId="25">#REF!</definedName>
    <definedName name="RgFdPartCsource" localSheetId="28">#REF!</definedName>
    <definedName name="RgFdPartCsource" localSheetId="30">#REF!</definedName>
    <definedName name="RgFdPartCsource" localSheetId="44">#REF!</definedName>
    <definedName name="RgFdPartCsource">#REF!</definedName>
    <definedName name="RgFdPartEseries" localSheetId="76">#REF!</definedName>
    <definedName name="RgFdPartEseries" localSheetId="22">#REF!</definedName>
    <definedName name="RgFdPartEseries" localSheetId="24">#REF!</definedName>
    <definedName name="RgFdPartEseries" localSheetId="25">#REF!</definedName>
    <definedName name="RgFdPartEseries" localSheetId="28">#REF!</definedName>
    <definedName name="RgFdPartEseries" localSheetId="30">#REF!</definedName>
    <definedName name="RgFdPartEseries" localSheetId="44">#REF!</definedName>
    <definedName name="RgFdPartEseries">#REF!</definedName>
    <definedName name="RgFdPartEsource" localSheetId="76">#REF!</definedName>
    <definedName name="RgFdPartEsource" localSheetId="22">#REF!</definedName>
    <definedName name="RgFdPartEsource" localSheetId="24">#REF!</definedName>
    <definedName name="RgFdPartEsource" localSheetId="25">#REF!</definedName>
    <definedName name="RgFdPartEsource" localSheetId="28">#REF!</definedName>
    <definedName name="RgFdPartEsource" localSheetId="30">#REF!</definedName>
    <definedName name="RgFdPartEsource" localSheetId="44">#REF!</definedName>
    <definedName name="RgFdPartEsource">#REF!</definedName>
    <definedName name="RgFdReptCSeries" localSheetId="76">#REF!</definedName>
    <definedName name="RgFdReptCSeries" localSheetId="22">#REF!</definedName>
    <definedName name="RgFdReptCSeries" localSheetId="24">#REF!</definedName>
    <definedName name="RgFdReptCSeries" localSheetId="25">#REF!</definedName>
    <definedName name="RgFdReptCSeries" localSheetId="28">#REF!</definedName>
    <definedName name="RgFdReptCSeries" localSheetId="30">#REF!</definedName>
    <definedName name="RgFdReptCSeries" localSheetId="44">#REF!</definedName>
    <definedName name="RgFdReptCSeries">#REF!</definedName>
    <definedName name="RgFdReptCsource" localSheetId="76">#REF!</definedName>
    <definedName name="RgFdReptCsource" localSheetId="22">#REF!</definedName>
    <definedName name="RgFdReptCsource" localSheetId="24">#REF!</definedName>
    <definedName name="RgFdReptCsource" localSheetId="25">#REF!</definedName>
    <definedName name="RgFdReptCsource" localSheetId="28">#REF!</definedName>
    <definedName name="RgFdReptCsource" localSheetId="30">#REF!</definedName>
    <definedName name="RgFdReptCsource" localSheetId="44">#REF!</definedName>
    <definedName name="RgFdReptCsource">#REF!</definedName>
    <definedName name="RgFdReptEseries" localSheetId="76">#REF!</definedName>
    <definedName name="RgFdReptEseries" localSheetId="22">#REF!</definedName>
    <definedName name="RgFdReptEseries" localSheetId="24">#REF!</definedName>
    <definedName name="RgFdReptEseries" localSheetId="25">#REF!</definedName>
    <definedName name="RgFdReptEseries" localSheetId="28">#REF!</definedName>
    <definedName name="RgFdReptEseries" localSheetId="30">#REF!</definedName>
    <definedName name="RgFdReptEseries" localSheetId="44">#REF!</definedName>
    <definedName name="RgFdReptEseries">#REF!</definedName>
    <definedName name="RgFdReptEsource" localSheetId="76">#REF!</definedName>
    <definedName name="RgFdReptEsource" localSheetId="22">#REF!</definedName>
    <definedName name="RgFdReptEsource" localSheetId="24">#REF!</definedName>
    <definedName name="RgFdReptEsource" localSheetId="25">#REF!</definedName>
    <definedName name="RgFdReptEsource" localSheetId="28">#REF!</definedName>
    <definedName name="RgFdReptEsource" localSheetId="30">#REF!</definedName>
    <definedName name="RgFdReptEsource" localSheetId="44">#REF!</definedName>
    <definedName name="RgFdReptEsource">#REF!</definedName>
    <definedName name="RgFdSAMethod" localSheetId="76">#REF!</definedName>
    <definedName name="RgFdSAMethod" localSheetId="22">#REF!</definedName>
    <definedName name="RgFdSAMethod" localSheetId="24">#REF!</definedName>
    <definedName name="RgFdSAMethod" localSheetId="25">#REF!</definedName>
    <definedName name="RgFdSAMethod" localSheetId="28">#REF!</definedName>
    <definedName name="RgFdSAMethod" localSheetId="30">#REF!</definedName>
    <definedName name="RgFdSAMethod" localSheetId="44">#REF!</definedName>
    <definedName name="RgFdSAMethod">#REF!</definedName>
    <definedName name="RgFdTbBper" localSheetId="76">#REF!</definedName>
    <definedName name="RgFdTbBper" localSheetId="22">#REF!</definedName>
    <definedName name="RgFdTbBper" localSheetId="24">#REF!</definedName>
    <definedName name="RgFdTbBper" localSheetId="25">#REF!</definedName>
    <definedName name="RgFdTbBper" localSheetId="28">#REF!</definedName>
    <definedName name="RgFdTbBper" localSheetId="30">#REF!</definedName>
    <definedName name="RgFdTbBper" localSheetId="44">#REF!</definedName>
    <definedName name="RgFdTbBper">#REF!</definedName>
    <definedName name="RgFdTbCreate" localSheetId="76">#REF!</definedName>
    <definedName name="RgFdTbCreate" localSheetId="22">#REF!</definedName>
    <definedName name="RgFdTbCreate" localSheetId="24">#REF!</definedName>
    <definedName name="RgFdTbCreate" localSheetId="25">#REF!</definedName>
    <definedName name="RgFdTbCreate" localSheetId="28">#REF!</definedName>
    <definedName name="RgFdTbCreate" localSheetId="30">#REF!</definedName>
    <definedName name="RgFdTbCreate" localSheetId="44">#REF!</definedName>
    <definedName name="RgFdTbCreate">#REF!</definedName>
    <definedName name="RgFdTbEper" localSheetId="76">#REF!</definedName>
    <definedName name="RgFdTbEper" localSheetId="22">#REF!</definedName>
    <definedName name="RgFdTbEper" localSheetId="24">#REF!</definedName>
    <definedName name="RgFdTbEper" localSheetId="25">#REF!</definedName>
    <definedName name="RgFdTbEper" localSheetId="28">#REF!</definedName>
    <definedName name="RgFdTbEper" localSheetId="30">#REF!</definedName>
    <definedName name="RgFdTbEper" localSheetId="44">#REF!</definedName>
    <definedName name="RgFdTbEper">#REF!</definedName>
    <definedName name="RGFdTbFoot" localSheetId="76">#REF!</definedName>
    <definedName name="RGFdTbFoot" localSheetId="22">#REF!</definedName>
    <definedName name="RGFdTbFoot" localSheetId="24">#REF!</definedName>
    <definedName name="RGFdTbFoot" localSheetId="25">#REF!</definedName>
    <definedName name="RGFdTbFoot" localSheetId="28">#REF!</definedName>
    <definedName name="RGFdTbFoot" localSheetId="30">#REF!</definedName>
    <definedName name="RGFdTbFoot" localSheetId="44">#REF!</definedName>
    <definedName name="RGFdTbFoot">#REF!</definedName>
    <definedName name="RgFdTbFreq" localSheetId="76">#REF!</definedName>
    <definedName name="RgFdTbFreq" localSheetId="22">#REF!</definedName>
    <definedName name="RgFdTbFreq" localSheetId="24">#REF!</definedName>
    <definedName name="RgFdTbFreq" localSheetId="25">#REF!</definedName>
    <definedName name="RgFdTbFreq" localSheetId="28">#REF!</definedName>
    <definedName name="RgFdTbFreq" localSheetId="30">#REF!</definedName>
    <definedName name="RgFdTbFreq" localSheetId="44">#REF!</definedName>
    <definedName name="RgFdTbFreq">#REF!</definedName>
    <definedName name="RgFdTbFreqVal" localSheetId="76">#REF!</definedName>
    <definedName name="RgFdTbFreqVal" localSheetId="22">#REF!</definedName>
    <definedName name="RgFdTbFreqVal" localSheetId="24">#REF!</definedName>
    <definedName name="RgFdTbFreqVal" localSheetId="25">#REF!</definedName>
    <definedName name="RgFdTbFreqVal" localSheetId="28">#REF!</definedName>
    <definedName name="RgFdTbFreqVal" localSheetId="30">#REF!</definedName>
    <definedName name="RgFdTbFreqVal" localSheetId="44">#REF!</definedName>
    <definedName name="RgFdTbFreqVal">#REF!</definedName>
    <definedName name="RgFdTbSendto" localSheetId="76">#REF!</definedName>
    <definedName name="RgFdTbSendto" localSheetId="22">#REF!</definedName>
    <definedName name="RgFdTbSendto" localSheetId="24">#REF!</definedName>
    <definedName name="RgFdTbSendto" localSheetId="25">#REF!</definedName>
    <definedName name="RgFdTbSendto" localSheetId="28">#REF!</definedName>
    <definedName name="RgFdTbSendto" localSheetId="30">#REF!</definedName>
    <definedName name="RgFdTbSendto" localSheetId="44">#REF!</definedName>
    <definedName name="RgFdTbSendto">#REF!</definedName>
    <definedName name="RgFdWgtMethod" localSheetId="76">#REF!</definedName>
    <definedName name="RgFdWgtMethod" localSheetId="22">#REF!</definedName>
    <definedName name="RgFdWgtMethod" localSheetId="24">#REF!</definedName>
    <definedName name="RgFdWgtMethod" localSheetId="25">#REF!</definedName>
    <definedName name="RgFdWgtMethod" localSheetId="28">#REF!</definedName>
    <definedName name="RgFdWgtMethod" localSheetId="30">#REF!</definedName>
    <definedName name="RgFdWgtMethod" localSheetId="44">#REF!</definedName>
    <definedName name="RgFdWgtMethod">#REF!</definedName>
    <definedName name="RGSPA" localSheetId="76">#REF!</definedName>
    <definedName name="RGSPA" localSheetId="22">#REF!</definedName>
    <definedName name="RGSPA" localSheetId="24">#REF!</definedName>
    <definedName name="RGSPA" localSheetId="25">#REF!</definedName>
    <definedName name="RGSPA" localSheetId="28">#REF!</definedName>
    <definedName name="RGSPA" localSheetId="30">#REF!</definedName>
    <definedName name="RGSPA" localSheetId="44">#REF!</definedName>
    <definedName name="RGSPA">#REF!</definedName>
    <definedName name="rngBefore" localSheetId="76">[57]Main!$AB$26</definedName>
    <definedName name="rngBefore">[58]Main!$AB$26</definedName>
    <definedName name="rngDepartmentDrive" localSheetId="76">[57]Main!$AB$23</definedName>
    <definedName name="rngDepartmentDrive">[58]Main!$AB$23</definedName>
    <definedName name="rngEMailAddress" localSheetId="76">[57]Main!$AB$20</definedName>
    <definedName name="rngEMailAddress">[58]Main!$AB$20</definedName>
    <definedName name="rngErrorSort" localSheetId="76">[57]ErrCheck!$A$4</definedName>
    <definedName name="rngErrorSort">[58]ErrCheck!$A$4</definedName>
    <definedName name="rngLastSave" localSheetId="76">[57]Main!$G$19</definedName>
    <definedName name="rngLastSave">[58]Main!$G$19</definedName>
    <definedName name="rngLastSent" localSheetId="76">[57]Main!$G$18</definedName>
    <definedName name="rngLastSent">[58]Main!$G$18</definedName>
    <definedName name="rngLastUpdate" localSheetId="76">[57]Links!$D$2</definedName>
    <definedName name="rngLastUpdate">[58]Links!$D$2</definedName>
    <definedName name="rngNeedsUpdate" localSheetId="76">[57]Links!$E$2</definedName>
    <definedName name="rngNeedsUpdate">[58]Links!$E$2</definedName>
    <definedName name="rngNews" localSheetId="76">[57]Main!$AB$27</definedName>
    <definedName name="rngNews">[58]Main!$AB$27</definedName>
    <definedName name="rngQuestChecked" localSheetId="76">[57]ErrCheck!$A$3</definedName>
    <definedName name="rngQuestChecked">[58]ErrCheck!$A$3</definedName>
    <definedName name="rounding" localSheetId="76">#REF!</definedName>
    <definedName name="rounding" localSheetId="22">#REF!</definedName>
    <definedName name="rounding" localSheetId="24">#REF!</definedName>
    <definedName name="rounding" localSheetId="25">#REF!</definedName>
    <definedName name="rounding" localSheetId="28">#REF!</definedName>
    <definedName name="rounding" localSheetId="30">#REF!</definedName>
    <definedName name="rounding" localSheetId="44">#REF!</definedName>
    <definedName name="rounding">#REF!</definedName>
    <definedName name="rr" localSheetId="52" hidden="1">{"Riqfin97",#N/A,FALSE,"Tran";"Riqfinpro",#N/A,FALSE,"Tran"}</definedName>
    <definedName name="rr" localSheetId="55" hidden="1">{"Riqfin97",#N/A,FALSE,"Tran";"Riqfinpro",#N/A,FALSE,"Tran"}</definedName>
    <definedName name="rr" localSheetId="56" hidden="1">{"Riqfin97",#N/A,FALSE,"Tran";"Riqfinpro",#N/A,FALSE,"Tran"}</definedName>
    <definedName name="rr" localSheetId="57" hidden="1">{"Riqfin97",#N/A,FALSE,"Tran";"Riqfinpro",#N/A,FALSE,"Tran"}</definedName>
    <definedName name="rr" localSheetId="58" hidden="1">{"Riqfin97",#N/A,FALSE,"Tran";"Riqfinpro",#N/A,FALSE,"Tran"}</definedName>
    <definedName name="rr" localSheetId="59" hidden="1">{"Riqfin97",#N/A,FALSE,"Tran";"Riqfinpro",#N/A,FALSE,"Tran"}</definedName>
    <definedName name="rr" localSheetId="60" hidden="1">{"Riqfin97",#N/A,FALSE,"Tran";"Riqfinpro",#N/A,FALSE,"Tran"}</definedName>
    <definedName name="rr" localSheetId="61" hidden="1">{"Riqfin97",#N/A,FALSE,"Tran";"Riqfinpro",#N/A,FALSE,"Tran"}</definedName>
    <definedName name="rr" localSheetId="62" hidden="1">{"Riqfin97",#N/A,FALSE,"Tran";"Riqfinpro",#N/A,FALSE,"Tran"}</definedName>
    <definedName name="rr" localSheetId="63" hidden="1">{"Riqfin97",#N/A,FALSE,"Tran";"Riqfinpro",#N/A,FALSE,"Tran"}</definedName>
    <definedName name="rr" localSheetId="70" hidden="1">{"Riqfin97",#N/A,FALSE,"Tran";"Riqfinpro",#N/A,FALSE,"Tran"}</definedName>
    <definedName name="rr" localSheetId="74" hidden="1">{"Riqfin97",#N/A,FALSE,"Tran";"Riqfinpro",#N/A,FALSE,"Tran"}</definedName>
    <definedName name="rr" localSheetId="75" hidden="1">{"Riqfin97",#N/A,FALSE,"Tran";"Riqfinpro",#N/A,FALSE,"Tran"}</definedName>
    <definedName name="rr" localSheetId="76" hidden="1">{"Riqfin97",#N/A,FALSE,"Tran";"Riqfinpro",#N/A,FALSE,"Tran"}</definedName>
    <definedName name="rr" localSheetId="77" hidden="1">{"Riqfin97",#N/A,FALSE,"Tran";"Riqfinpro",#N/A,FALSE,"Tran"}</definedName>
    <definedName name="rr" localSheetId="78" hidden="1">{"Riqfin97",#N/A,FALSE,"Tran";"Riqfinpro",#N/A,FALSE,"Tran"}</definedName>
    <definedName name="rr" localSheetId="79" hidden="1">{"Riqfin97",#N/A,FALSE,"Tran";"Riqfinpro",#N/A,FALSE,"Tran"}</definedName>
    <definedName name="rr" localSheetId="80" hidden="1">{"Riqfin97",#N/A,FALSE,"Tran";"Riqfinpro",#N/A,FALSE,"Tran"}</definedName>
    <definedName name="rr" localSheetId="6" hidden="1">{"Riqfin97",#N/A,FALSE,"Tran";"Riqfinpro",#N/A,FALSE,"Tran"}</definedName>
    <definedName name="rr" localSheetId="7" hidden="1">{"Riqfin97",#N/A,FALSE,"Tran";"Riqfinpro",#N/A,FALSE,"Tran"}</definedName>
    <definedName name="rr" localSheetId="17" hidden="1">{"Riqfin97",#N/A,FALSE,"Tran";"Riqfinpro",#N/A,FALSE,"Tran"}</definedName>
    <definedName name="rr" localSheetId="18" hidden="1">{"Riqfin97",#N/A,FALSE,"Tran";"Riqfinpro",#N/A,FALSE,"Tran"}</definedName>
    <definedName name="rr" localSheetId="19" hidden="1">{"Riqfin97",#N/A,FALSE,"Tran";"Riqfinpro",#N/A,FALSE,"Tran"}</definedName>
    <definedName name="rr" localSheetId="22" hidden="1">{"Riqfin97",#N/A,FALSE,"Tran";"Riqfinpro",#N/A,FALSE,"Tran"}</definedName>
    <definedName name="rr" localSheetId="23" hidden="1">{"Riqfin97",#N/A,FALSE,"Tran";"Riqfinpro",#N/A,FALSE,"Tran"}</definedName>
    <definedName name="rr" localSheetId="24" hidden="1">{"Riqfin97",#N/A,FALSE,"Tran";"Riqfinpro",#N/A,FALSE,"Tran"}</definedName>
    <definedName name="rr" localSheetId="25" hidden="1">{"Riqfin97",#N/A,FALSE,"Tran";"Riqfinpro",#N/A,FALSE,"Tran"}</definedName>
    <definedName name="rr" localSheetId="36" hidden="1">{"Riqfin97",#N/A,FALSE,"Tran";"Riqfinpro",#N/A,FALSE,"Tran"}</definedName>
    <definedName name="rr" localSheetId="45" hidden="1">{"Riqfin97",#N/A,FALSE,"Tran";"Riqfinpro",#N/A,FALSE,"Tran"}</definedName>
    <definedName name="rr" hidden="1">{"Riqfin97",#N/A,FALSE,"Tran";"Riqfinpro",#N/A,FALSE,"Tran"}</definedName>
    <definedName name="rrr" localSheetId="52" hidden="1">{"Riqfin97",#N/A,FALSE,"Tran";"Riqfinpro",#N/A,FALSE,"Tran"}</definedName>
    <definedName name="rrr" localSheetId="55" hidden="1">{"Riqfin97",#N/A,FALSE,"Tran";"Riqfinpro",#N/A,FALSE,"Tran"}</definedName>
    <definedName name="rrr" localSheetId="56" hidden="1">{"Riqfin97",#N/A,FALSE,"Tran";"Riqfinpro",#N/A,FALSE,"Tran"}</definedName>
    <definedName name="rrr" localSheetId="57" hidden="1">{"Riqfin97",#N/A,FALSE,"Tran";"Riqfinpro",#N/A,FALSE,"Tran"}</definedName>
    <definedName name="rrr" localSheetId="58" hidden="1">{"Riqfin97",#N/A,FALSE,"Tran";"Riqfinpro",#N/A,FALSE,"Tran"}</definedName>
    <definedName name="rrr" localSheetId="59" hidden="1">{"Riqfin97",#N/A,FALSE,"Tran";"Riqfinpro",#N/A,FALSE,"Tran"}</definedName>
    <definedName name="rrr" localSheetId="60" hidden="1">{"Riqfin97",#N/A,FALSE,"Tran";"Riqfinpro",#N/A,FALSE,"Tran"}</definedName>
    <definedName name="rrr" localSheetId="61" hidden="1">{"Riqfin97",#N/A,FALSE,"Tran";"Riqfinpro",#N/A,FALSE,"Tran"}</definedName>
    <definedName name="rrr" localSheetId="62" hidden="1">{"Riqfin97",#N/A,FALSE,"Tran";"Riqfinpro",#N/A,FALSE,"Tran"}</definedName>
    <definedName name="rrr" localSheetId="63" hidden="1">{"Riqfin97",#N/A,FALSE,"Tran";"Riqfinpro",#N/A,FALSE,"Tran"}</definedName>
    <definedName name="rrr" localSheetId="70" hidden="1">{"Riqfin97",#N/A,FALSE,"Tran";"Riqfinpro",#N/A,FALSE,"Tran"}</definedName>
    <definedName name="rrr" localSheetId="74" hidden="1">{"Riqfin97",#N/A,FALSE,"Tran";"Riqfinpro",#N/A,FALSE,"Tran"}</definedName>
    <definedName name="rrr" localSheetId="75" hidden="1">{"Riqfin97",#N/A,FALSE,"Tran";"Riqfinpro",#N/A,FALSE,"Tran"}</definedName>
    <definedName name="rrr" localSheetId="76" hidden="1">{"Riqfin97",#N/A,FALSE,"Tran";"Riqfinpro",#N/A,FALSE,"Tran"}</definedName>
    <definedName name="rrr" localSheetId="77" hidden="1">{"Riqfin97",#N/A,FALSE,"Tran";"Riqfinpro",#N/A,FALSE,"Tran"}</definedName>
    <definedName name="rrr" localSheetId="78" hidden="1">{"Riqfin97",#N/A,FALSE,"Tran";"Riqfinpro",#N/A,FALSE,"Tran"}</definedName>
    <definedName name="rrr" localSheetId="79" hidden="1">{"Riqfin97",#N/A,FALSE,"Tran";"Riqfinpro",#N/A,FALSE,"Tran"}</definedName>
    <definedName name="rrr" localSheetId="80" hidden="1">{"Riqfin97",#N/A,FALSE,"Tran";"Riqfinpro",#N/A,FALSE,"Tran"}</definedName>
    <definedName name="rrr" localSheetId="6" hidden="1">{"Riqfin97",#N/A,FALSE,"Tran";"Riqfinpro",#N/A,FALSE,"Tran"}</definedName>
    <definedName name="rrr" localSheetId="7" hidden="1">{"Riqfin97",#N/A,FALSE,"Tran";"Riqfinpro",#N/A,FALSE,"Tran"}</definedName>
    <definedName name="rrr" localSheetId="17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22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25" hidden="1">{"Riqfin97",#N/A,FALSE,"Tran";"Riqfinpro",#N/A,FALSE,"Tran"}</definedName>
    <definedName name="rrr" localSheetId="36" hidden="1">{"Riqfin97",#N/A,FALSE,"Tran";"Riqfinpro",#N/A,FALSE,"Tran"}</definedName>
    <definedName name="rrr" localSheetId="45" hidden="1">{"Riqfin97",#N/A,FALSE,"Tran";"Riqfinpro",#N/A,FALSE,"Tran"}</definedName>
    <definedName name="rrr" hidden="1">{"Riqfin97",#N/A,FALSE,"Tran";"Riqfinpro",#N/A,FALSE,"Tran"}</definedName>
    <definedName name="rt" localSheetId="55" hidden="1">{"'előző év december'!$A$2:$CP$214"}</definedName>
    <definedName name="rt" localSheetId="56" hidden="1">{"'előző év december'!$A$2:$CP$214"}</definedName>
    <definedName name="rt" localSheetId="57" hidden="1">{"'előző év december'!$A$2:$CP$214"}</definedName>
    <definedName name="rt" localSheetId="58" hidden="1">{"'előző év december'!$A$2:$CP$214"}</definedName>
    <definedName name="rt" localSheetId="59" hidden="1">{"'előző év december'!$A$2:$CP$214"}</definedName>
    <definedName name="rt" localSheetId="60" hidden="1">{"'előző év december'!$A$2:$CP$214"}</definedName>
    <definedName name="rt" localSheetId="61" hidden="1">{"'előző év december'!$A$2:$CP$214"}</definedName>
    <definedName name="rt" localSheetId="62" hidden="1">{"'előző év december'!$A$2:$CP$214"}</definedName>
    <definedName name="rt" localSheetId="63" hidden="1">{"'előző év december'!$A$2:$CP$214"}</definedName>
    <definedName name="rt" localSheetId="70" hidden="1">{"'előző év december'!$A$2:$CP$214"}</definedName>
    <definedName name="rt" localSheetId="74" hidden="1">{"'előző év december'!$A$2:$CP$214"}</definedName>
    <definedName name="rt" localSheetId="75" hidden="1">{"'előző év december'!$A$2:$CP$214"}</definedName>
    <definedName name="rt" localSheetId="76" hidden="1">{"'előző év december'!$A$2:$CP$214"}</definedName>
    <definedName name="rt" localSheetId="77" hidden="1">{"'előző év december'!$A$2:$CP$214"}</definedName>
    <definedName name="rt" localSheetId="78" hidden="1">{"'előző év december'!$A$2:$CP$214"}</definedName>
    <definedName name="rt" localSheetId="79" hidden="1">{"'előző év december'!$A$2:$CP$214"}</definedName>
    <definedName name="rt" localSheetId="80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17" hidden="1">{"'előző év december'!$A$2:$CP$214"}</definedName>
    <definedName name="rt" localSheetId="18" hidden="1">{"'előző év december'!$A$2:$CP$214"}</definedName>
    <definedName name="rt" localSheetId="19" hidden="1">{"'előző év december'!$A$2:$CP$214"}</definedName>
    <definedName name="rt" localSheetId="22" hidden="1">{"'előző év december'!$A$2:$CP$214"}</definedName>
    <definedName name="rt" localSheetId="23" hidden="1">{"'előző év december'!$A$2:$CP$214"}</definedName>
    <definedName name="rt" localSheetId="24" hidden="1">{"'előző év december'!$A$2:$CP$214"}</definedName>
    <definedName name="rt" localSheetId="25" hidden="1">{"'előző év december'!$A$2:$CP$214"}</definedName>
    <definedName name="rt" localSheetId="36" hidden="1">{"'előző év december'!$A$2:$CP$214"}</definedName>
    <definedName name="rt" localSheetId="45" hidden="1">{"'előző év december'!$A$2:$CP$214"}</definedName>
    <definedName name="rt" hidden="1">{"'előző év december'!$A$2:$CP$214"}</definedName>
    <definedName name="rte" localSheetId="55" hidden="1">{"'előző év december'!$A$2:$CP$214"}</definedName>
    <definedName name="rte" localSheetId="56" hidden="1">{"'előző év december'!$A$2:$CP$214"}</definedName>
    <definedName name="rte" localSheetId="57" hidden="1">{"'előző év december'!$A$2:$CP$214"}</definedName>
    <definedName name="rte" localSheetId="58" hidden="1">{"'előző év december'!$A$2:$CP$214"}</definedName>
    <definedName name="rte" localSheetId="59" hidden="1">{"'előző év december'!$A$2:$CP$214"}</definedName>
    <definedName name="rte" localSheetId="60" hidden="1">{"'előző év december'!$A$2:$CP$214"}</definedName>
    <definedName name="rte" localSheetId="61" hidden="1">{"'előző év december'!$A$2:$CP$214"}</definedName>
    <definedName name="rte" localSheetId="62" hidden="1">{"'előző év december'!$A$2:$CP$214"}</definedName>
    <definedName name="rte" localSheetId="63" hidden="1">{"'előző év december'!$A$2:$CP$214"}</definedName>
    <definedName name="rte" localSheetId="70" hidden="1">{"'előző év december'!$A$2:$CP$214"}</definedName>
    <definedName name="rte" localSheetId="74" hidden="1">{"'előző év december'!$A$2:$CP$214"}</definedName>
    <definedName name="rte" localSheetId="75" hidden="1">{"'előző év december'!$A$2:$CP$214"}</definedName>
    <definedName name="rte" localSheetId="76" hidden="1">{"'előző év december'!$A$2:$CP$214"}</definedName>
    <definedName name="rte" localSheetId="77" hidden="1">{"'előző év december'!$A$2:$CP$214"}</definedName>
    <definedName name="rte" localSheetId="78" hidden="1">{"'előző év december'!$A$2:$CP$214"}</definedName>
    <definedName name="rte" localSheetId="79" hidden="1">{"'előző év december'!$A$2:$CP$214"}</definedName>
    <definedName name="rte" localSheetId="80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17" hidden="1">{"'előző év december'!$A$2:$CP$214"}</definedName>
    <definedName name="rte" localSheetId="18" hidden="1">{"'előző év december'!$A$2:$CP$214"}</definedName>
    <definedName name="rte" localSheetId="19" hidden="1">{"'előző év december'!$A$2:$CP$214"}</definedName>
    <definedName name="rte" localSheetId="22" hidden="1">{"'előző év december'!$A$2:$CP$214"}</definedName>
    <definedName name="rte" localSheetId="23" hidden="1">{"'előző év december'!$A$2:$CP$214"}</definedName>
    <definedName name="rte" localSheetId="24" hidden="1">{"'előző év december'!$A$2:$CP$214"}</definedName>
    <definedName name="rte" localSheetId="25" hidden="1">{"'előző év december'!$A$2:$CP$214"}</definedName>
    <definedName name="rte" localSheetId="36" hidden="1">{"'előző év december'!$A$2:$CP$214"}</definedName>
    <definedName name="rte" localSheetId="45" hidden="1">{"'előző év december'!$A$2:$CP$214"}</definedName>
    <definedName name="rte" hidden="1">{"'előző év december'!$A$2:$CP$214"}</definedName>
    <definedName name="rtew" localSheetId="55" hidden="1">{"'előző év december'!$A$2:$CP$214"}</definedName>
    <definedName name="rtew" localSheetId="56" hidden="1">{"'előző év december'!$A$2:$CP$214"}</definedName>
    <definedName name="rtew" localSheetId="57" hidden="1">{"'előző év december'!$A$2:$CP$214"}</definedName>
    <definedName name="rtew" localSheetId="58" hidden="1">{"'előző év december'!$A$2:$CP$214"}</definedName>
    <definedName name="rtew" localSheetId="59" hidden="1">{"'előző év december'!$A$2:$CP$214"}</definedName>
    <definedName name="rtew" localSheetId="60" hidden="1">{"'előző év december'!$A$2:$CP$214"}</definedName>
    <definedName name="rtew" localSheetId="61" hidden="1">{"'előző év december'!$A$2:$CP$214"}</definedName>
    <definedName name="rtew" localSheetId="62" hidden="1">{"'előző év december'!$A$2:$CP$214"}</definedName>
    <definedName name="rtew" localSheetId="63" hidden="1">{"'előző év december'!$A$2:$CP$214"}</definedName>
    <definedName name="rtew" localSheetId="70" hidden="1">{"'előző év december'!$A$2:$CP$214"}</definedName>
    <definedName name="rtew" localSheetId="74" hidden="1">{"'előző év december'!$A$2:$CP$214"}</definedName>
    <definedName name="rtew" localSheetId="75" hidden="1">{"'előző év december'!$A$2:$CP$214"}</definedName>
    <definedName name="rtew" localSheetId="76" hidden="1">{"'előző év december'!$A$2:$CP$214"}</definedName>
    <definedName name="rtew" localSheetId="77" hidden="1">{"'előző év december'!$A$2:$CP$214"}</definedName>
    <definedName name="rtew" localSheetId="78" hidden="1">{"'előző év december'!$A$2:$CP$214"}</definedName>
    <definedName name="rtew" localSheetId="79" hidden="1">{"'előző év december'!$A$2:$CP$214"}</definedName>
    <definedName name="rtew" localSheetId="80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17" hidden="1">{"'előző év december'!$A$2:$CP$214"}</definedName>
    <definedName name="rtew" localSheetId="18" hidden="1">{"'előző év december'!$A$2:$CP$214"}</definedName>
    <definedName name="rtew" localSheetId="19" hidden="1">{"'előző év december'!$A$2:$CP$214"}</definedName>
    <definedName name="rtew" localSheetId="22" hidden="1">{"'előző év december'!$A$2:$CP$214"}</definedName>
    <definedName name="rtew" localSheetId="23" hidden="1">{"'előző év december'!$A$2:$CP$214"}</definedName>
    <definedName name="rtew" localSheetId="24" hidden="1">{"'előző év december'!$A$2:$CP$214"}</definedName>
    <definedName name="rtew" localSheetId="25" hidden="1">{"'előző év december'!$A$2:$CP$214"}</definedName>
    <definedName name="rtew" localSheetId="36" hidden="1">{"'előző év december'!$A$2:$CP$214"}</definedName>
    <definedName name="rtew" localSheetId="45" hidden="1">{"'előző év december'!$A$2:$CP$214"}</definedName>
    <definedName name="rtew" hidden="1">{"'előző év december'!$A$2:$CP$214"}</definedName>
    <definedName name="rtz" localSheetId="55" hidden="1">{"'előző év december'!$A$2:$CP$214"}</definedName>
    <definedName name="rtz" localSheetId="56" hidden="1">{"'előző év december'!$A$2:$CP$214"}</definedName>
    <definedName name="rtz" localSheetId="57" hidden="1">{"'előző év december'!$A$2:$CP$214"}</definedName>
    <definedName name="rtz" localSheetId="58" hidden="1">{"'előző év december'!$A$2:$CP$214"}</definedName>
    <definedName name="rtz" localSheetId="59" hidden="1">{"'előző év december'!$A$2:$CP$214"}</definedName>
    <definedName name="rtz" localSheetId="60" hidden="1">{"'előző év december'!$A$2:$CP$214"}</definedName>
    <definedName name="rtz" localSheetId="61" hidden="1">{"'előző év december'!$A$2:$CP$214"}</definedName>
    <definedName name="rtz" localSheetId="62" hidden="1">{"'előző év december'!$A$2:$CP$214"}</definedName>
    <definedName name="rtz" localSheetId="63" hidden="1">{"'előző év december'!$A$2:$CP$214"}</definedName>
    <definedName name="rtz" localSheetId="70" hidden="1">{"'előző év december'!$A$2:$CP$214"}</definedName>
    <definedName name="rtz" localSheetId="74" hidden="1">{"'előző év december'!$A$2:$CP$214"}</definedName>
    <definedName name="rtz" localSheetId="75" hidden="1">{"'előző év december'!$A$2:$CP$214"}</definedName>
    <definedName name="rtz" localSheetId="76" hidden="1">{"'előző év december'!$A$2:$CP$214"}</definedName>
    <definedName name="rtz" localSheetId="77" hidden="1">{"'előző év december'!$A$2:$CP$214"}</definedName>
    <definedName name="rtz" localSheetId="78" hidden="1">{"'előző év december'!$A$2:$CP$214"}</definedName>
    <definedName name="rtz" localSheetId="79" hidden="1">{"'előző év december'!$A$2:$CP$214"}</definedName>
    <definedName name="rtz" localSheetId="80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17" hidden="1">{"'előző év december'!$A$2:$CP$214"}</definedName>
    <definedName name="rtz" localSheetId="18" hidden="1">{"'előző év december'!$A$2:$CP$214"}</definedName>
    <definedName name="rtz" localSheetId="19" hidden="1">{"'előző év december'!$A$2:$CP$214"}</definedName>
    <definedName name="rtz" localSheetId="22" hidden="1">{"'előző év december'!$A$2:$CP$214"}</definedName>
    <definedName name="rtz" localSheetId="23" hidden="1">{"'előző év december'!$A$2:$CP$214"}</definedName>
    <definedName name="rtz" localSheetId="24" hidden="1">{"'előző év december'!$A$2:$CP$214"}</definedName>
    <definedName name="rtz" localSheetId="25" hidden="1">{"'előző év december'!$A$2:$CP$214"}</definedName>
    <definedName name="rtz" localSheetId="36" hidden="1">{"'előző év december'!$A$2:$CP$214"}</definedName>
    <definedName name="rtz" localSheetId="45" hidden="1">{"'előző év december'!$A$2:$CP$214"}</definedName>
    <definedName name="rtz" hidden="1">{"'előző év december'!$A$2:$CP$214"}</definedName>
    <definedName name="RULCPPI">[3]C!$O$9:$O$71</definedName>
    <definedName name="Rwvu.PLA2." localSheetId="57" hidden="1">'[42]COP FED'!#REF!</definedName>
    <definedName name="Rwvu.PLA2." localSheetId="58" hidden="1">'[42]COP FED'!#REF!</definedName>
    <definedName name="Rwvu.PLA2." localSheetId="62" hidden="1">'[42]COP FED'!#REF!</definedName>
    <definedName name="Rwvu.PLA2." localSheetId="77" hidden="1">'[42]COP FED'!#REF!</definedName>
    <definedName name="Rwvu.PLA2." localSheetId="78" hidden="1">'[42]COP FED'!#REF!</definedName>
    <definedName name="Rwvu.PLA2." localSheetId="79" hidden="1">'[42]COP FED'!#REF!</definedName>
    <definedName name="Rwvu.PLA2." localSheetId="80" hidden="1">'[42]COP FED'!#REF!</definedName>
    <definedName name="Rwvu.PLA2." localSheetId="81" hidden="1">'[42]COP FED'!#REF!</definedName>
    <definedName name="Rwvu.PLA2." localSheetId="24" hidden="1">'[42]COP FED'!#REF!</definedName>
    <definedName name="Rwvu.PLA2." localSheetId="25" hidden="1">'[42]COP FED'!#REF!</definedName>
    <definedName name="Rwvu.PLA2." localSheetId="28" hidden="1">'[42]COP FED'!#REF!</definedName>
    <definedName name="Rwvu.PLA2." localSheetId="30" hidden="1">'[42]COP FED'!#REF!</definedName>
    <definedName name="Rwvu.PLA2." localSheetId="44" hidden="1">'[42]COP FED'!#REF!</definedName>
    <definedName name="Rwvu.PLA2." hidden="1">'[42]COP FED'!#REF!</definedName>
    <definedName name="Rwvu.Print." hidden="1">#N/A</definedName>
    <definedName name="rx" localSheetId="57" hidden="1">#REF!</definedName>
    <definedName name="rx" localSheetId="58" hidden="1">#REF!</definedName>
    <definedName name="rx" localSheetId="62" hidden="1">#REF!</definedName>
    <definedName name="rx" localSheetId="77" hidden="1">#REF!</definedName>
    <definedName name="rx" localSheetId="78" hidden="1">#REF!</definedName>
    <definedName name="rx" localSheetId="79" hidden="1">#REF!</definedName>
    <definedName name="rx" localSheetId="80" hidden="1">#REF!</definedName>
    <definedName name="rx" localSheetId="81" hidden="1">#REF!</definedName>
    <definedName name="rx" localSheetId="24" hidden="1">#REF!</definedName>
    <definedName name="rx" localSheetId="25" hidden="1">#REF!</definedName>
    <definedName name="rx" localSheetId="28" hidden="1">#REF!</definedName>
    <definedName name="rx" localSheetId="30" hidden="1">#REF!</definedName>
    <definedName name="rx" localSheetId="44" hidden="1">#REF!</definedName>
    <definedName name="rx" hidden="1">#REF!</definedName>
    <definedName name="ry" localSheetId="57" hidden="1">#REF!</definedName>
    <definedName name="ry" localSheetId="58" hidden="1">#REF!</definedName>
    <definedName name="ry" localSheetId="62" hidden="1">#REF!</definedName>
    <definedName name="ry" localSheetId="77" hidden="1">#REF!</definedName>
    <definedName name="ry" localSheetId="78" hidden="1">#REF!</definedName>
    <definedName name="ry" localSheetId="79" hidden="1">#REF!</definedName>
    <definedName name="ry" localSheetId="80" hidden="1">#REF!</definedName>
    <definedName name="ry" localSheetId="81" hidden="1">#REF!</definedName>
    <definedName name="ry" localSheetId="24" hidden="1">#REF!</definedName>
    <definedName name="ry" localSheetId="25" hidden="1">#REF!</definedName>
    <definedName name="ry" localSheetId="28" hidden="1">#REF!</definedName>
    <definedName name="ry" localSheetId="30" hidden="1">#REF!</definedName>
    <definedName name="ry" localSheetId="44" hidden="1">#REF!</definedName>
    <definedName name="ry" hidden="1">#REF!</definedName>
    <definedName name="SAPBEXhrIndnt" hidden="1">"Wide"</definedName>
    <definedName name="SAPBEXrevision" localSheetId="52" hidden="1">10</definedName>
    <definedName name="SAPBEXrevision" localSheetId="55" hidden="1">10</definedName>
    <definedName name="SAPBEXrevision" localSheetId="56" hidden="1">10</definedName>
    <definedName name="SAPBEXrevision" localSheetId="57" hidden="1">10</definedName>
    <definedName name="SAPBEXrevision" localSheetId="58" hidden="1">10</definedName>
    <definedName name="SAPBEXrevision" localSheetId="59" hidden="1">10</definedName>
    <definedName name="SAPBEXrevision" localSheetId="60" hidden="1">10</definedName>
    <definedName name="SAPBEXrevision" localSheetId="61" hidden="1">10</definedName>
    <definedName name="SAPBEXrevision" localSheetId="62" hidden="1">10</definedName>
    <definedName name="SAPBEXrevision" localSheetId="63" hidden="1">10</definedName>
    <definedName name="SAPBEXrevision" localSheetId="70" hidden="1">10</definedName>
    <definedName name="SAPBEXrevision" localSheetId="77" hidden="1">10</definedName>
    <definedName name="SAPBEXrevision" localSheetId="78" hidden="1">10</definedName>
    <definedName name="SAPBEXrevision" localSheetId="79" hidden="1">10</definedName>
    <definedName name="SAPBEXrevision" localSheetId="80" hidden="1">10</definedName>
    <definedName name="SAPBEXrevision" localSheetId="6" hidden="1">10</definedName>
    <definedName name="SAPBEXrevision" localSheetId="7" hidden="1">10</definedName>
    <definedName name="SAPBEXrevision" localSheetId="17" hidden="1">10</definedName>
    <definedName name="SAPBEXrevision" localSheetId="18" hidden="1">10</definedName>
    <definedName name="SAPBEXrevision" localSheetId="19" hidden="1">10</definedName>
    <definedName name="SAPBEXrevision" localSheetId="22" hidden="1">10</definedName>
    <definedName name="SAPBEXrevision" localSheetId="36" hidden="1">10</definedName>
    <definedName name="SAPBEXrevision" hidden="1">38</definedName>
    <definedName name="SAPBEXsysID" hidden="1">"BSP"</definedName>
    <definedName name="SAPBEXwbID" localSheetId="52" hidden="1">"4TOUPT6NWTB0J40VYRY84RMDW"</definedName>
    <definedName name="SAPBEXwbID" localSheetId="55" hidden="1">"4TOUPT6NWTB0J40VYRY84RMDW"</definedName>
    <definedName name="SAPBEXwbID" localSheetId="56" hidden="1">"4TOUPT6NWTB0J40VYRY84RMDW"</definedName>
    <definedName name="SAPBEXwbID" localSheetId="57" hidden="1">"4TOUPT6NWTB0J40VYRY84RMDW"</definedName>
    <definedName name="SAPBEXwbID" localSheetId="58" hidden="1">"4TOUPT6NWTB0J40VYRY84RMDW"</definedName>
    <definedName name="SAPBEXwbID" localSheetId="59" hidden="1">"4TOUPT6NWTB0J40VYRY84RMDW"</definedName>
    <definedName name="SAPBEXwbID" localSheetId="60" hidden="1">"4TOUPT6NWTB0J40VYRY84RMDW"</definedName>
    <definedName name="SAPBEXwbID" localSheetId="61" hidden="1">"4TOUPT6NWTB0J40VYRY84RMDW"</definedName>
    <definedName name="SAPBEXwbID" localSheetId="62" hidden="1">"4TOUPT6NWTB0J40VYRY84RMDW"</definedName>
    <definedName name="SAPBEXwbID" localSheetId="63" hidden="1">"4TOUPT6NWTB0J40VYRY84RMDW"</definedName>
    <definedName name="SAPBEXwbID" localSheetId="70" hidden="1">"4TOUPT6NWTB0J40VYRY84RMDW"</definedName>
    <definedName name="SAPBEXwbID" localSheetId="77" hidden="1">"4TOUPT6NWTB0J40VYRY84RMDW"</definedName>
    <definedName name="SAPBEXwbID" localSheetId="78" hidden="1">"4TOUPT6NWTB0J40VYRY84RMDW"</definedName>
    <definedName name="SAPBEXwbID" localSheetId="79" hidden="1">"4TOUPT6NWTB0J40VYRY84RMDW"</definedName>
    <definedName name="SAPBEXwbID" localSheetId="80" hidden="1">"4TOUPT6NWTB0J40VYRY84RMDW"</definedName>
    <definedName name="SAPBEXwbID" localSheetId="6" hidden="1">"4TOUPT6NWTB0J40VYRY84RMDW"</definedName>
    <definedName name="SAPBEXwbID" localSheetId="7" hidden="1">"4TOUPT6NWTB0J40VYRY84RMDW"</definedName>
    <definedName name="SAPBEXwbID" localSheetId="17" hidden="1">"4TOUPT6NWTB0J40VYRY84RMDW"</definedName>
    <definedName name="SAPBEXwbID" localSheetId="18" hidden="1">"4TOUPT6NWTB0J40VYRY84RMDW"</definedName>
    <definedName name="SAPBEXwbID" localSheetId="19" hidden="1">"4TOUPT6NWTB0J40VYRY84RMDW"</definedName>
    <definedName name="SAPBEXwbID" localSheetId="22" hidden="1">"4TOUPT6NWTB0J40VYRY84RMDW"</definedName>
    <definedName name="SAPBEXwbID" localSheetId="36" hidden="1">"4TOUPT6NWTB0J40VYRY84RMDW"</definedName>
    <definedName name="SAPBEXwbID" hidden="1">"4GPMQGOE6GBN721YXH4DRY8ES"</definedName>
    <definedName name="SAPsysID" hidden="1">"708C5W7SBKP804JT78WJ0JNKI"</definedName>
    <definedName name="SAPwbID" hidden="1">"ARS"</definedName>
    <definedName name="sdf" localSheetId="55" hidden="1">{"'előző év december'!$A$2:$CP$214"}</definedName>
    <definedName name="sdf" localSheetId="56" hidden="1">{"'előző év december'!$A$2:$CP$214"}</definedName>
    <definedName name="sdf" localSheetId="57" hidden="1">{"'előző év december'!$A$2:$CP$214"}</definedName>
    <definedName name="sdf" localSheetId="58" hidden="1">{"'előző év december'!$A$2:$CP$214"}</definedName>
    <definedName name="sdf" localSheetId="59" hidden="1">{"'előző év december'!$A$2:$CP$214"}</definedName>
    <definedName name="sdf" localSheetId="60" hidden="1">{"'előző év december'!$A$2:$CP$214"}</definedName>
    <definedName name="sdf" localSheetId="61" hidden="1">{"'előző év december'!$A$2:$CP$214"}</definedName>
    <definedName name="sdf" localSheetId="62" hidden="1">{"'előző év december'!$A$2:$CP$214"}</definedName>
    <definedName name="sdf" localSheetId="63" hidden="1">{"'előző év december'!$A$2:$CP$214"}</definedName>
    <definedName name="sdf" localSheetId="70" hidden="1">{"'előző év december'!$A$2:$CP$214"}</definedName>
    <definedName name="sdf" localSheetId="74" hidden="1">{"'előző év december'!$A$2:$CP$214"}</definedName>
    <definedName name="sdf" localSheetId="75" hidden="1">{"'előző év december'!$A$2:$CP$214"}</definedName>
    <definedName name="sdf" localSheetId="76" hidden="1">{"'előző év december'!$A$2:$CP$214"}</definedName>
    <definedName name="sdf" localSheetId="77" hidden="1">{"'előző év december'!$A$2:$CP$214"}</definedName>
    <definedName name="sdf" localSheetId="78" hidden="1">{"'előző év december'!$A$2:$CP$214"}</definedName>
    <definedName name="sdf" localSheetId="79" hidden="1">{"'előző év december'!$A$2:$CP$214"}</definedName>
    <definedName name="sdf" localSheetId="80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17" hidden="1">{"'előző év december'!$A$2:$CP$214"}</definedName>
    <definedName name="sdf" localSheetId="18" hidden="1">{"'előző év december'!$A$2:$CP$214"}</definedName>
    <definedName name="sdf" localSheetId="19" hidden="1">{"'előző év december'!$A$2:$CP$214"}</definedName>
    <definedName name="sdf" localSheetId="22" hidden="1">{"'előző év december'!$A$2:$CP$214"}</definedName>
    <definedName name="sdf" localSheetId="23" hidden="1">{"'előző év december'!$A$2:$CP$214"}</definedName>
    <definedName name="sdf" localSheetId="24" hidden="1">{"'előző év december'!$A$2:$CP$214"}</definedName>
    <definedName name="sdf" localSheetId="25" hidden="1">{"'előző év december'!$A$2:$CP$214"}</definedName>
    <definedName name="sdf" localSheetId="36" hidden="1">{"'előző év december'!$A$2:$CP$214"}</definedName>
    <definedName name="sdf" localSheetId="45" hidden="1">{"'előző év december'!$A$2:$CP$214"}</definedName>
    <definedName name="sdf" hidden="1">{"'előző év december'!$A$2:$CP$214"}</definedName>
    <definedName name="SECTORS" localSheetId="76">#REF!</definedName>
    <definedName name="SECTORS" localSheetId="22">#REF!</definedName>
    <definedName name="SECTORS" localSheetId="24">#REF!</definedName>
    <definedName name="SECTORS" localSheetId="25">#REF!</definedName>
    <definedName name="SECTORS" localSheetId="28">#REF!</definedName>
    <definedName name="SECTORS" localSheetId="30">#REF!</definedName>
    <definedName name="SECTORS" localSheetId="44">#REF!</definedName>
    <definedName name="SECTORS">#REF!</definedName>
    <definedName name="seitable" localSheetId="76">'[82]Sel. Ind. Tbl'!$A$3:$G$75</definedName>
    <definedName name="seitable">'[83]Sel. Ind. Tbl'!$A$3:$G$75</definedName>
    <definedName name="sencount" hidden="1">2</definedName>
    <definedName name="SolverModelBands" localSheetId="76">#REF!</definedName>
    <definedName name="SolverModelBands" localSheetId="22">#REF!</definedName>
    <definedName name="SolverModelBands" localSheetId="24">#REF!</definedName>
    <definedName name="SolverModelBands" localSheetId="25">#REF!</definedName>
    <definedName name="SolverModelBands" localSheetId="28">#REF!</definedName>
    <definedName name="SolverModelBands" localSheetId="30">#REF!</definedName>
    <definedName name="SolverModelBands" localSheetId="44">#REF!</definedName>
    <definedName name="SolverModelBands">#REF!</definedName>
    <definedName name="SolverModelParams" localSheetId="76">#REF!</definedName>
    <definedName name="SolverModelParams" localSheetId="22">#REF!</definedName>
    <definedName name="SolverModelParams" localSheetId="24">#REF!</definedName>
    <definedName name="SolverModelParams" localSheetId="25">#REF!</definedName>
    <definedName name="SolverModelParams" localSheetId="28">#REF!</definedName>
    <definedName name="SolverModelParams" localSheetId="30">#REF!</definedName>
    <definedName name="SolverModelParams" localSheetId="44">#REF!</definedName>
    <definedName name="SolverModelParams">#REF!</definedName>
    <definedName name="SPee_2" localSheetId="76">#REF!</definedName>
    <definedName name="SPee_2" localSheetId="22">#REF!</definedName>
    <definedName name="SPee_2" localSheetId="24">#REF!</definedName>
    <definedName name="SPee_2" localSheetId="25">#REF!</definedName>
    <definedName name="SPee_2" localSheetId="28">#REF!</definedName>
    <definedName name="SPee_2" localSheetId="30">#REF!</definedName>
    <definedName name="SPee_2" localSheetId="44">#REF!</definedName>
    <definedName name="SPee_2">#REF!</definedName>
    <definedName name="SPer_2" localSheetId="76">#REF!</definedName>
    <definedName name="SPer_2" localSheetId="22">#REF!</definedName>
    <definedName name="SPer_2" localSheetId="24">#REF!</definedName>
    <definedName name="SPer_2" localSheetId="25">#REF!</definedName>
    <definedName name="SPer_2" localSheetId="28">#REF!</definedName>
    <definedName name="SPer_2" localSheetId="30">#REF!</definedName>
    <definedName name="SPer_2" localSheetId="44">#REF!</definedName>
    <definedName name="SPer_2">#REF!</definedName>
    <definedName name="SprejetiProracun" localSheetId="76">#REF!</definedName>
    <definedName name="SprejetiProracun" localSheetId="22">#REF!</definedName>
    <definedName name="SprejetiProracun" localSheetId="24">#REF!</definedName>
    <definedName name="SprejetiProracun" localSheetId="25">#REF!</definedName>
    <definedName name="SprejetiProracun" localSheetId="28">#REF!</definedName>
    <definedName name="SprejetiProracun" localSheetId="30">#REF!</definedName>
    <definedName name="SprejetiProracun" localSheetId="44">#REF!</definedName>
    <definedName name="SprejetiProracun">#REF!</definedName>
    <definedName name="SR_3" localSheetId="76">#REF!</definedName>
    <definedName name="SR_3" localSheetId="22">#REF!</definedName>
    <definedName name="SR_3" localSheetId="24">#REF!</definedName>
    <definedName name="SR_3" localSheetId="25">#REF!</definedName>
    <definedName name="SR_3" localSheetId="28">#REF!</definedName>
    <definedName name="SR_3" localSheetId="30">#REF!</definedName>
    <definedName name="SR_3" localSheetId="44">#REF!</definedName>
    <definedName name="SR_3">#REF!</definedName>
    <definedName name="SR_5" localSheetId="76">#REF!</definedName>
    <definedName name="SR_5" localSheetId="22">#REF!</definedName>
    <definedName name="SR_5" localSheetId="24">#REF!</definedName>
    <definedName name="SR_5" localSheetId="25">#REF!</definedName>
    <definedName name="SR_5" localSheetId="28">#REF!</definedName>
    <definedName name="SR_5" localSheetId="30">#REF!</definedName>
    <definedName name="SR_5" localSheetId="44">#REF!</definedName>
    <definedName name="SR_5">#REF!</definedName>
    <definedName name="SS" localSheetId="76">[83]IMATA!$B$45:$B$108</definedName>
    <definedName name="SS">[84]IMATA!$B$45:$B$108</definedName>
    <definedName name="Swvu.PLA1." localSheetId="57" hidden="1">'[42]COP FED'!#REF!</definedName>
    <definedName name="Swvu.PLA1." localSheetId="58" hidden="1">'[42]COP FED'!#REF!</definedName>
    <definedName name="Swvu.PLA1." localSheetId="62" hidden="1">'[42]COP FED'!#REF!</definedName>
    <definedName name="Swvu.PLA1." localSheetId="77" hidden="1">'[42]COP FED'!#REF!</definedName>
    <definedName name="Swvu.PLA1." localSheetId="78" hidden="1">'[42]COP FED'!#REF!</definedName>
    <definedName name="Swvu.PLA1." localSheetId="79" hidden="1">'[42]COP FED'!#REF!</definedName>
    <definedName name="Swvu.PLA1." localSheetId="80" hidden="1">'[42]COP FED'!#REF!</definedName>
    <definedName name="Swvu.PLA1." localSheetId="81" hidden="1">'[42]COP FED'!#REF!</definedName>
    <definedName name="Swvu.PLA1." localSheetId="24" hidden="1">'[42]COP FED'!#REF!</definedName>
    <definedName name="Swvu.PLA1." localSheetId="25" hidden="1">'[42]COP FED'!#REF!</definedName>
    <definedName name="Swvu.PLA1." localSheetId="28" hidden="1">'[42]COP FED'!#REF!</definedName>
    <definedName name="Swvu.PLA1." localSheetId="30" hidden="1">'[42]COP FED'!#REF!</definedName>
    <definedName name="Swvu.PLA1." localSheetId="44" hidden="1">'[42]COP FED'!#REF!</definedName>
    <definedName name="Swvu.PLA1." hidden="1">'[42]COP FED'!#REF!</definedName>
    <definedName name="Swvu.PLA2." hidden="1">'[42]COP FED'!$A$1:$N$49</definedName>
    <definedName name="T1.13" localSheetId="76">#REF!</definedName>
    <definedName name="T1.13" localSheetId="22">#REF!</definedName>
    <definedName name="T1.13" localSheetId="24">#REF!</definedName>
    <definedName name="T1.13" localSheetId="25">#REF!</definedName>
    <definedName name="T1.13" localSheetId="28">#REF!</definedName>
    <definedName name="T1.13" localSheetId="30">#REF!</definedName>
    <definedName name="T1.13" localSheetId="44">#REF!</definedName>
    <definedName name="T1.13">#REF!</definedName>
    <definedName name="t2q" localSheetId="76">#REF!</definedName>
    <definedName name="t2q" localSheetId="22">#REF!</definedName>
    <definedName name="t2q" localSheetId="24">#REF!</definedName>
    <definedName name="t2q" localSheetId="25">#REF!</definedName>
    <definedName name="t2q" localSheetId="28">#REF!</definedName>
    <definedName name="t2q" localSheetId="30">#REF!</definedName>
    <definedName name="t2q" localSheetId="44">#REF!</definedName>
    <definedName name="t2q">#REF!</definedName>
    <definedName name="TAB1A" localSheetId="76">#REF!</definedName>
    <definedName name="TAB1A" localSheetId="22">#REF!</definedName>
    <definedName name="TAB1A" localSheetId="24">#REF!</definedName>
    <definedName name="TAB1A" localSheetId="25">#REF!</definedName>
    <definedName name="TAB1A" localSheetId="28">#REF!</definedName>
    <definedName name="TAB1A" localSheetId="30">#REF!</definedName>
    <definedName name="TAB1A" localSheetId="44">#REF!</definedName>
    <definedName name="TAB1A">#REF!</definedName>
    <definedName name="TAB1CK" localSheetId="76">#REF!</definedName>
    <definedName name="TAB1CK" localSheetId="22">#REF!</definedName>
    <definedName name="TAB1CK" localSheetId="24">#REF!</definedName>
    <definedName name="TAB1CK" localSheetId="25">#REF!</definedName>
    <definedName name="TAB1CK" localSheetId="28">#REF!</definedName>
    <definedName name="TAB1CK" localSheetId="30">#REF!</definedName>
    <definedName name="TAB1CK" localSheetId="44">#REF!</definedName>
    <definedName name="TAB1CK">#REF!</definedName>
    <definedName name="Tab25a" localSheetId="76">#REF!</definedName>
    <definedName name="Tab25a" localSheetId="22">#REF!</definedName>
    <definedName name="Tab25a" localSheetId="24">#REF!</definedName>
    <definedName name="Tab25a" localSheetId="25">#REF!</definedName>
    <definedName name="Tab25a" localSheetId="28">#REF!</definedName>
    <definedName name="Tab25a" localSheetId="30">#REF!</definedName>
    <definedName name="Tab25a" localSheetId="44">#REF!</definedName>
    <definedName name="Tab25a">#REF!</definedName>
    <definedName name="Tab25b" localSheetId="76">#REF!</definedName>
    <definedName name="Tab25b" localSheetId="22">#REF!</definedName>
    <definedName name="Tab25b" localSheetId="24">#REF!</definedName>
    <definedName name="Tab25b" localSheetId="25">#REF!</definedName>
    <definedName name="Tab25b" localSheetId="28">#REF!</definedName>
    <definedName name="Tab25b" localSheetId="30">#REF!</definedName>
    <definedName name="Tab25b" localSheetId="44">#REF!</definedName>
    <definedName name="Tab25b">#REF!</definedName>
    <definedName name="TAB2A" localSheetId="76">#REF!</definedName>
    <definedName name="TAB2A" localSheetId="22">#REF!</definedName>
    <definedName name="TAB2A" localSheetId="24">#REF!</definedName>
    <definedName name="TAB2A" localSheetId="25">#REF!</definedName>
    <definedName name="TAB2A" localSheetId="28">#REF!</definedName>
    <definedName name="TAB2A" localSheetId="30">#REF!</definedName>
    <definedName name="TAB2A" localSheetId="44">#REF!</definedName>
    <definedName name="TAB2A">#REF!</definedName>
    <definedName name="TAB5A" localSheetId="76">#REF!</definedName>
    <definedName name="TAB5A" localSheetId="22">#REF!</definedName>
    <definedName name="TAB5A" localSheetId="24">#REF!</definedName>
    <definedName name="TAB5A" localSheetId="25">#REF!</definedName>
    <definedName name="TAB5A" localSheetId="28">#REF!</definedName>
    <definedName name="TAB5A" localSheetId="30">#REF!</definedName>
    <definedName name="TAB5A" localSheetId="44">#REF!</definedName>
    <definedName name="TAB5A">#REF!</definedName>
    <definedName name="TAB6A" localSheetId="76">'[19]Annual Tables'!#REF!</definedName>
    <definedName name="TAB6A" localSheetId="22">'[19]Annual Tables'!#REF!</definedName>
    <definedName name="TAB6A" localSheetId="24">'[19]Annual Tables'!#REF!</definedName>
    <definedName name="TAB6A" localSheetId="25">'[19]Annual Tables'!#REF!</definedName>
    <definedName name="TAB6A" localSheetId="28">'[19]Annual Tables'!#REF!</definedName>
    <definedName name="TAB6A" localSheetId="30">'[19]Annual Tables'!#REF!</definedName>
    <definedName name="TAB6A" localSheetId="44">'[19]Annual Tables'!#REF!</definedName>
    <definedName name="TAB6A">'[19]Annual Tables'!#REF!</definedName>
    <definedName name="TAB6B" localSheetId="76">'[19]Annual Tables'!#REF!</definedName>
    <definedName name="TAB6B" localSheetId="22">'[19]Annual Tables'!#REF!</definedName>
    <definedName name="TAB6B" localSheetId="24">'[19]Annual Tables'!#REF!</definedName>
    <definedName name="TAB6B" localSheetId="25">'[19]Annual Tables'!#REF!</definedName>
    <definedName name="TAB6B" localSheetId="28">'[19]Annual Tables'!#REF!</definedName>
    <definedName name="TAB6B" localSheetId="30">'[19]Annual Tables'!#REF!</definedName>
    <definedName name="TAB6B" localSheetId="44">'[19]Annual Tables'!#REF!</definedName>
    <definedName name="TAB6B">'[19]Annual Tables'!#REF!</definedName>
    <definedName name="TAB6C" localSheetId="76">#REF!</definedName>
    <definedName name="TAB6C" localSheetId="22">#REF!</definedName>
    <definedName name="TAB6C" localSheetId="24">#REF!</definedName>
    <definedName name="TAB6C" localSheetId="25">#REF!</definedName>
    <definedName name="TAB6C" localSheetId="28">#REF!</definedName>
    <definedName name="TAB6C" localSheetId="30">#REF!</definedName>
    <definedName name="TAB6C" localSheetId="44">#REF!</definedName>
    <definedName name="TAB6C">#REF!</definedName>
    <definedName name="TAB7A" localSheetId="76">#REF!</definedName>
    <definedName name="TAB7A" localSheetId="22">#REF!</definedName>
    <definedName name="TAB7A" localSheetId="24">#REF!</definedName>
    <definedName name="TAB7A" localSheetId="25">#REF!</definedName>
    <definedName name="TAB7A" localSheetId="28">#REF!</definedName>
    <definedName name="TAB7A" localSheetId="30">#REF!</definedName>
    <definedName name="TAB7A" localSheetId="44">#REF!</definedName>
    <definedName name="TAB7A">#REF!</definedName>
    <definedName name="tabC1" localSheetId="76">#REF!</definedName>
    <definedName name="tabC1" localSheetId="22">#REF!</definedName>
    <definedName name="tabC1" localSheetId="24">#REF!</definedName>
    <definedName name="tabC1" localSheetId="25">#REF!</definedName>
    <definedName name="tabC1" localSheetId="28">#REF!</definedName>
    <definedName name="tabC1" localSheetId="30">#REF!</definedName>
    <definedName name="tabC1" localSheetId="44">#REF!</definedName>
    <definedName name="tabC1">#REF!</definedName>
    <definedName name="tabC2" localSheetId="76">#REF!</definedName>
    <definedName name="tabC2" localSheetId="22">#REF!</definedName>
    <definedName name="tabC2" localSheetId="24">#REF!</definedName>
    <definedName name="tabC2" localSheetId="25">#REF!</definedName>
    <definedName name="tabC2" localSheetId="28">#REF!</definedName>
    <definedName name="tabC2" localSheetId="30">#REF!</definedName>
    <definedName name="tabC2" localSheetId="44">#REF!</definedName>
    <definedName name="tabC2">#REF!</definedName>
    <definedName name="Tabela_6a" localSheetId="76">#REF!</definedName>
    <definedName name="Tabela_6a" localSheetId="22">#REF!</definedName>
    <definedName name="Tabela_6a" localSheetId="24">#REF!</definedName>
    <definedName name="Tabela_6a" localSheetId="25">#REF!</definedName>
    <definedName name="Tabela_6a" localSheetId="28">#REF!</definedName>
    <definedName name="Tabela_6a" localSheetId="30">#REF!</definedName>
    <definedName name="Tabela_6a" localSheetId="44">#REF!</definedName>
    <definedName name="Tabela_6a">#REF!</definedName>
    <definedName name="tabela3a" localSheetId="76">'[84]Table 1'!#REF!</definedName>
    <definedName name="tabela3a" localSheetId="22">'[85]Table 1'!#REF!</definedName>
    <definedName name="tabela3a" localSheetId="24">'[85]Table 1'!#REF!</definedName>
    <definedName name="tabela3a" localSheetId="25">'[85]Table 1'!#REF!</definedName>
    <definedName name="tabela3a" localSheetId="28">'[85]Table 1'!#REF!</definedName>
    <definedName name="tabela3a" localSheetId="30">'[85]Table 1'!#REF!</definedName>
    <definedName name="tabela3a" localSheetId="44">'[85]Table 1'!#REF!</definedName>
    <definedName name="tabela3a">'[85]Table 1'!#REF!</definedName>
    <definedName name="Tabelaxx" localSheetId="76">#REF!</definedName>
    <definedName name="Tabelaxx" localSheetId="22">#REF!</definedName>
    <definedName name="Tabelaxx" localSheetId="24">#REF!</definedName>
    <definedName name="Tabelaxx" localSheetId="25">#REF!</definedName>
    <definedName name="Tabelaxx" localSheetId="28">#REF!</definedName>
    <definedName name="Tabelaxx" localSheetId="30">#REF!</definedName>
    <definedName name="Tabelaxx" localSheetId="44">#REF!</definedName>
    <definedName name="Tabelaxx">#REF!</definedName>
    <definedName name="tabF" localSheetId="76">#REF!</definedName>
    <definedName name="tabF" localSheetId="22">#REF!</definedName>
    <definedName name="tabF" localSheetId="24">#REF!</definedName>
    <definedName name="tabF" localSheetId="25">#REF!</definedName>
    <definedName name="tabF" localSheetId="28">#REF!</definedName>
    <definedName name="tabF" localSheetId="30">#REF!</definedName>
    <definedName name="tabF" localSheetId="44">#REF!</definedName>
    <definedName name="tabF">#REF!</definedName>
    <definedName name="tabH" localSheetId="76">#REF!</definedName>
    <definedName name="tabH" localSheetId="22">#REF!</definedName>
    <definedName name="tabH" localSheetId="24">#REF!</definedName>
    <definedName name="tabH" localSheetId="25">#REF!</definedName>
    <definedName name="tabH" localSheetId="28">#REF!</definedName>
    <definedName name="tabH" localSheetId="30">#REF!</definedName>
    <definedName name="tabH" localSheetId="44">#REF!</definedName>
    <definedName name="tabH">#REF!</definedName>
    <definedName name="tabI" localSheetId="76">#REF!</definedName>
    <definedName name="tabI" localSheetId="22">#REF!</definedName>
    <definedName name="tabI" localSheetId="24">#REF!</definedName>
    <definedName name="tabI" localSheetId="25">#REF!</definedName>
    <definedName name="tabI" localSheetId="28">#REF!</definedName>
    <definedName name="tabI" localSheetId="30">#REF!</definedName>
    <definedName name="tabI" localSheetId="44">#REF!</definedName>
    <definedName name="tabI">#REF!</definedName>
    <definedName name="Table__47" localSheetId="76">[85]RED47!$A$1:$I$53</definedName>
    <definedName name="Table__47">[86]RED47!$A$1:$I$53</definedName>
    <definedName name="Table_2._Country_X___Public_Sector_Financing_1" localSheetId="76">#REF!</definedName>
    <definedName name="Table_2._Country_X___Public_Sector_Financing_1" localSheetId="22">#REF!</definedName>
    <definedName name="Table_2._Country_X___Public_Sector_Financing_1" localSheetId="24">#REF!</definedName>
    <definedName name="Table_2._Country_X___Public_Sector_Financing_1" localSheetId="25">#REF!</definedName>
    <definedName name="Table_2._Country_X___Public_Sector_Financing_1" localSheetId="28">#REF!</definedName>
    <definedName name="Table_2._Country_X___Public_Sector_Financing_1" localSheetId="30">#REF!</definedName>
    <definedName name="Table_2._Country_X___Public_Sector_Financing_1" localSheetId="44">#REF!</definedName>
    <definedName name="Table_2._Country_X___Public_Sector_Financing_1">#REF!</definedName>
    <definedName name="Table_4SR" localSheetId="76">#REF!</definedName>
    <definedName name="Table_4SR" localSheetId="22">#REF!</definedName>
    <definedName name="Table_4SR" localSheetId="24">#REF!</definedName>
    <definedName name="Table_4SR" localSheetId="25">#REF!</definedName>
    <definedName name="Table_4SR" localSheetId="28">#REF!</definedName>
    <definedName name="Table_4SR" localSheetId="30">#REF!</definedName>
    <definedName name="Table_4SR" localSheetId="44">#REF!</definedName>
    <definedName name="Table_4SR">#REF!</definedName>
    <definedName name="Table_debt" localSheetId="76">[86]Table!$A$3:$AB$73</definedName>
    <definedName name="Table_debt">[87]Table!$A$3:$AB$73</definedName>
    <definedName name="TABLE1" localSheetId="76">#REF!</definedName>
    <definedName name="TABLE1" localSheetId="22">#REF!</definedName>
    <definedName name="TABLE1" localSheetId="24">#REF!</definedName>
    <definedName name="TABLE1" localSheetId="25">#REF!</definedName>
    <definedName name="TABLE1" localSheetId="28">#REF!</definedName>
    <definedName name="TABLE1" localSheetId="30">#REF!</definedName>
    <definedName name="TABLE1" localSheetId="44">#REF!</definedName>
    <definedName name="TABLE1">#REF!</definedName>
    <definedName name="Table1printarea" localSheetId="76">#REF!</definedName>
    <definedName name="Table1printarea" localSheetId="22">#REF!</definedName>
    <definedName name="Table1printarea" localSheetId="24">#REF!</definedName>
    <definedName name="Table1printarea" localSheetId="25">#REF!</definedName>
    <definedName name="Table1printarea" localSheetId="28">#REF!</definedName>
    <definedName name="Table1printarea" localSheetId="30">#REF!</definedName>
    <definedName name="Table1printarea" localSheetId="44">#REF!</definedName>
    <definedName name="Table1printarea">#REF!</definedName>
    <definedName name="table30" localSheetId="76">#REF!</definedName>
    <definedName name="table30" localSheetId="22">#REF!</definedName>
    <definedName name="table30" localSheetId="24">#REF!</definedName>
    <definedName name="table30" localSheetId="25">#REF!</definedName>
    <definedName name="table30" localSheetId="28">#REF!</definedName>
    <definedName name="table30" localSheetId="30">#REF!</definedName>
    <definedName name="table30" localSheetId="44">#REF!</definedName>
    <definedName name="table30">#REF!</definedName>
    <definedName name="TABLE31" localSheetId="76">#REF!</definedName>
    <definedName name="TABLE31" localSheetId="22">#REF!</definedName>
    <definedName name="TABLE31" localSheetId="24">#REF!</definedName>
    <definedName name="TABLE31" localSheetId="25">#REF!</definedName>
    <definedName name="TABLE31" localSheetId="28">#REF!</definedName>
    <definedName name="TABLE31" localSheetId="30">#REF!</definedName>
    <definedName name="TABLE31" localSheetId="44">#REF!</definedName>
    <definedName name="TABLE31">#REF!</definedName>
    <definedName name="TABLE32" localSheetId="76">#REF!</definedName>
    <definedName name="TABLE32" localSheetId="22">#REF!</definedName>
    <definedName name="TABLE32" localSheetId="24">#REF!</definedName>
    <definedName name="TABLE32" localSheetId="25">#REF!</definedName>
    <definedName name="TABLE32" localSheetId="28">#REF!</definedName>
    <definedName name="TABLE32" localSheetId="30">#REF!</definedName>
    <definedName name="TABLE32" localSheetId="44">#REF!</definedName>
    <definedName name="TABLE32">#REF!</definedName>
    <definedName name="TABLE33" localSheetId="76">#REF!</definedName>
    <definedName name="TABLE33" localSheetId="22">#REF!</definedName>
    <definedName name="TABLE33" localSheetId="24">#REF!</definedName>
    <definedName name="TABLE33" localSheetId="25">#REF!</definedName>
    <definedName name="TABLE33" localSheetId="28">#REF!</definedName>
    <definedName name="TABLE33" localSheetId="30">#REF!</definedName>
    <definedName name="TABLE33" localSheetId="44">#REF!</definedName>
    <definedName name="TABLE33">#REF!</definedName>
    <definedName name="TABLE4" localSheetId="76">#REF!</definedName>
    <definedName name="TABLE4" localSheetId="22">#REF!</definedName>
    <definedName name="TABLE4" localSheetId="24">#REF!</definedName>
    <definedName name="TABLE4" localSheetId="25">#REF!</definedName>
    <definedName name="TABLE4" localSheetId="28">#REF!</definedName>
    <definedName name="TABLE4" localSheetId="30">#REF!</definedName>
    <definedName name="TABLE4" localSheetId="44">#REF!</definedName>
    <definedName name="TABLE4">#REF!</definedName>
    <definedName name="table6" localSheetId="76">#REF!</definedName>
    <definedName name="table6" localSheetId="22">#REF!</definedName>
    <definedName name="table6" localSheetId="24">#REF!</definedName>
    <definedName name="table6" localSheetId="25">#REF!</definedName>
    <definedName name="table6" localSheetId="28">#REF!</definedName>
    <definedName name="table6" localSheetId="30">#REF!</definedName>
    <definedName name="table6" localSheetId="44">#REF!</definedName>
    <definedName name="table6">#REF!</definedName>
    <definedName name="table9" localSheetId="76">#REF!</definedName>
    <definedName name="table9" localSheetId="22">#REF!</definedName>
    <definedName name="table9" localSheetId="24">#REF!</definedName>
    <definedName name="table9" localSheetId="25">#REF!</definedName>
    <definedName name="table9" localSheetId="28">#REF!</definedName>
    <definedName name="table9" localSheetId="30">#REF!</definedName>
    <definedName name="table9" localSheetId="44">#REF!</definedName>
    <definedName name="table9">#REF!</definedName>
    <definedName name="TAME" localSheetId="76">#REF!</definedName>
    <definedName name="TAME" localSheetId="22">#REF!</definedName>
    <definedName name="TAME" localSheetId="24">#REF!</definedName>
    <definedName name="TAME" localSheetId="25">#REF!</definedName>
    <definedName name="TAME" localSheetId="28">#REF!</definedName>
    <definedName name="TAME" localSheetId="30">#REF!</definedName>
    <definedName name="TAME" localSheetId="44">#REF!</definedName>
    <definedName name="TAME">#REF!</definedName>
    <definedName name="Tbl_GFN" localSheetId="76">[86]Table_GEF!$B$2:$T$53</definedName>
    <definedName name="Tbl_GFN">[87]Table_GEF!$B$2:$T$53</definedName>
    <definedName name="tblChecks" localSheetId="76">[57]ErrCheck!$A$3:$E$5</definedName>
    <definedName name="tblChecks">[58]ErrCheck!$A$3:$E$5</definedName>
    <definedName name="tblLinks" localSheetId="76">[57]Links!$A$4:$F$33</definedName>
    <definedName name="tblLinks">[58]Links!$A$4:$F$33</definedName>
    <definedName name="TEMP" localSheetId="76">[87]Data!#REF!</definedName>
    <definedName name="TEMP" localSheetId="22">[88]Data!#REF!</definedName>
    <definedName name="TEMP" localSheetId="24">[88]Data!#REF!</definedName>
    <definedName name="TEMP" localSheetId="25">[88]Data!#REF!</definedName>
    <definedName name="TEMP" localSheetId="28">[88]Data!#REF!</definedName>
    <definedName name="TEMP" localSheetId="30">[88]Data!#REF!</definedName>
    <definedName name="TEMP" localSheetId="44">[88]Data!#REF!</definedName>
    <definedName name="TEMP">[88]Data!#REF!</definedName>
    <definedName name="tempo_kles" localSheetId="76">#REF!</definedName>
    <definedName name="tempo_kles" localSheetId="22">#REF!</definedName>
    <definedName name="tempo_kles" localSheetId="24">#REF!</definedName>
    <definedName name="tempo_kles" localSheetId="25">#REF!</definedName>
    <definedName name="tempo_kles" localSheetId="28">#REF!</definedName>
    <definedName name="tempo_kles" localSheetId="30">#REF!</definedName>
    <definedName name="tempo_kles" localSheetId="44">#REF!</definedName>
    <definedName name="tempo_kles">#REF!</definedName>
    <definedName name="tempo_kles_2" localSheetId="76">#REF!</definedName>
    <definedName name="tempo_kles_2" localSheetId="22">#REF!</definedName>
    <definedName name="tempo_kles_2" localSheetId="24">#REF!</definedName>
    <definedName name="tempo_kles_2" localSheetId="25">#REF!</definedName>
    <definedName name="tempo_kles_2" localSheetId="28">#REF!</definedName>
    <definedName name="tempo_kles_2" localSheetId="30">#REF!</definedName>
    <definedName name="tempo_kles_2" localSheetId="44">#REF!</definedName>
    <definedName name="tempo_kles_2">#REF!</definedName>
    <definedName name="test" localSheetId="55" hidden="1">{"'előző év december'!$A$2:$CP$214"}</definedName>
    <definedName name="test" localSheetId="56" hidden="1">{"'előző év december'!$A$2:$CP$214"}</definedName>
    <definedName name="test" localSheetId="57" hidden="1">{"'előző év december'!$A$2:$CP$214"}</definedName>
    <definedName name="test" localSheetId="58" hidden="1">{"'előző év december'!$A$2:$CP$214"}</definedName>
    <definedName name="test" localSheetId="59" hidden="1">{"'előző év december'!$A$2:$CP$214"}</definedName>
    <definedName name="test" localSheetId="60" hidden="1">{"'előző év december'!$A$2:$CP$214"}</definedName>
    <definedName name="test" localSheetId="61" hidden="1">{"'előző év december'!$A$2:$CP$214"}</definedName>
    <definedName name="test" localSheetId="62" hidden="1">{"'előző év december'!$A$2:$CP$214"}</definedName>
    <definedName name="test" localSheetId="63" hidden="1">{"'előző év december'!$A$2:$CP$214"}</definedName>
    <definedName name="test" localSheetId="70" hidden="1">{"'előző év december'!$A$2:$CP$214"}</definedName>
    <definedName name="test" localSheetId="74" hidden="1">{"'előző év december'!$A$2:$CP$214"}</definedName>
    <definedName name="test" localSheetId="75" hidden="1">{"'előző év december'!$A$2:$CP$214"}</definedName>
    <definedName name="test" localSheetId="76" hidden="1">{"'előző év december'!$A$2:$CP$214"}</definedName>
    <definedName name="test" localSheetId="77" hidden="1">{"'előző év december'!$A$2:$CP$214"}</definedName>
    <definedName name="test" localSheetId="78" hidden="1">{"'előző év december'!$A$2:$CP$214"}</definedName>
    <definedName name="test" localSheetId="79" hidden="1">{"'előző év december'!$A$2:$CP$214"}</definedName>
    <definedName name="test" localSheetId="80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17" hidden="1">{"'előző év december'!$A$2:$CP$214"}</definedName>
    <definedName name="test" localSheetId="18" hidden="1">{"'előző év december'!$A$2:$CP$214"}</definedName>
    <definedName name="test" localSheetId="19" hidden="1">{"'előző év december'!$A$2:$CP$214"}</definedName>
    <definedName name="test" localSheetId="22" hidden="1">{"'előző év december'!$A$2:$CP$214"}</definedName>
    <definedName name="test" localSheetId="23" hidden="1">{"'előző év december'!$A$2:$CP$214"}</definedName>
    <definedName name="test" localSheetId="24" hidden="1">{"'előző év december'!$A$2:$CP$214"}</definedName>
    <definedName name="test" localSheetId="25" hidden="1">{"'előző év december'!$A$2:$CP$214"}</definedName>
    <definedName name="test" localSheetId="36" hidden="1">{"'előző év december'!$A$2:$CP$214"}</definedName>
    <definedName name="test" localSheetId="45" hidden="1">{"'előző év december'!$A$2:$CP$214"}</definedName>
    <definedName name="test" hidden="1">{"'előző év december'!$A$2:$CP$214"}</definedName>
    <definedName name="text" localSheetId="52" hidden="1">{#N/A,#N/A,FALSE,"CB";#N/A,#N/A,FALSE,"CMB";#N/A,#N/A,FALSE,"BSYS";#N/A,#N/A,FALSE,"NBFI";#N/A,#N/A,FALSE,"FSYS"}</definedName>
    <definedName name="text" localSheetId="55" hidden="1">{#N/A,#N/A,FALSE,"CB";#N/A,#N/A,FALSE,"CMB";#N/A,#N/A,FALSE,"BSYS";#N/A,#N/A,FALSE,"NBFI";#N/A,#N/A,FALSE,"FSYS"}</definedName>
    <definedName name="text" localSheetId="56" hidden="1">{#N/A,#N/A,FALSE,"CB";#N/A,#N/A,FALSE,"CMB";#N/A,#N/A,FALSE,"BSYS";#N/A,#N/A,FALSE,"NBFI";#N/A,#N/A,FALSE,"FSYS"}</definedName>
    <definedName name="text" localSheetId="57" hidden="1">{#N/A,#N/A,FALSE,"CB";#N/A,#N/A,FALSE,"CMB";#N/A,#N/A,FALSE,"BSYS";#N/A,#N/A,FALSE,"NBFI";#N/A,#N/A,FALSE,"FSYS"}</definedName>
    <definedName name="text" localSheetId="58" hidden="1">{#N/A,#N/A,FALSE,"CB";#N/A,#N/A,FALSE,"CMB";#N/A,#N/A,FALSE,"BSYS";#N/A,#N/A,FALSE,"NBFI";#N/A,#N/A,FALSE,"FSYS"}</definedName>
    <definedName name="text" localSheetId="59" hidden="1">{#N/A,#N/A,FALSE,"CB";#N/A,#N/A,FALSE,"CMB";#N/A,#N/A,FALSE,"BSYS";#N/A,#N/A,FALSE,"NBFI";#N/A,#N/A,FALSE,"FSYS"}</definedName>
    <definedName name="text" localSheetId="60" hidden="1">{#N/A,#N/A,FALSE,"CB";#N/A,#N/A,FALSE,"CMB";#N/A,#N/A,FALSE,"BSYS";#N/A,#N/A,FALSE,"NBFI";#N/A,#N/A,FALSE,"FSYS"}</definedName>
    <definedName name="text" localSheetId="61" hidden="1">{#N/A,#N/A,FALSE,"CB";#N/A,#N/A,FALSE,"CMB";#N/A,#N/A,FALSE,"BSYS";#N/A,#N/A,FALSE,"NBFI";#N/A,#N/A,FALSE,"FSYS"}</definedName>
    <definedName name="text" localSheetId="62" hidden="1">{#N/A,#N/A,FALSE,"CB";#N/A,#N/A,FALSE,"CMB";#N/A,#N/A,FALSE,"BSYS";#N/A,#N/A,FALSE,"NBFI";#N/A,#N/A,FALSE,"FSYS"}</definedName>
    <definedName name="text" localSheetId="63" hidden="1">{#N/A,#N/A,FALSE,"CB";#N/A,#N/A,FALSE,"CMB";#N/A,#N/A,FALSE,"BSYS";#N/A,#N/A,FALSE,"NBFI";#N/A,#N/A,FALSE,"FSYS"}</definedName>
    <definedName name="text" localSheetId="70" hidden="1">{#N/A,#N/A,FALSE,"CB";#N/A,#N/A,FALSE,"CMB";#N/A,#N/A,FALSE,"BSYS";#N/A,#N/A,FALSE,"NBFI";#N/A,#N/A,FALSE,"FSYS"}</definedName>
    <definedName name="text" localSheetId="74" hidden="1">{#N/A,#N/A,FALSE,"CB";#N/A,#N/A,FALSE,"CMB";#N/A,#N/A,FALSE,"BSYS";#N/A,#N/A,FALSE,"NBFI";#N/A,#N/A,FALSE,"FSYS"}</definedName>
    <definedName name="text" localSheetId="75" hidden="1">{#N/A,#N/A,FALSE,"CB";#N/A,#N/A,FALSE,"CMB";#N/A,#N/A,FALSE,"BSYS";#N/A,#N/A,FALSE,"NBFI";#N/A,#N/A,FALSE,"FSYS"}</definedName>
    <definedName name="text" localSheetId="76" hidden="1">{#N/A,#N/A,FALSE,"CB";#N/A,#N/A,FALSE,"CMB";#N/A,#N/A,FALSE,"BSYS";#N/A,#N/A,FALSE,"NBFI";#N/A,#N/A,FALSE,"FSYS"}</definedName>
    <definedName name="text" localSheetId="77" hidden="1">{#N/A,#N/A,FALSE,"CB";#N/A,#N/A,FALSE,"CMB";#N/A,#N/A,FALSE,"BSYS";#N/A,#N/A,FALSE,"NBFI";#N/A,#N/A,FALSE,"FSYS"}</definedName>
    <definedName name="text" localSheetId="78" hidden="1">{#N/A,#N/A,FALSE,"CB";#N/A,#N/A,FALSE,"CMB";#N/A,#N/A,FALSE,"BSYS";#N/A,#N/A,FALSE,"NBFI";#N/A,#N/A,FALSE,"FSYS"}</definedName>
    <definedName name="text" localSheetId="79" hidden="1">{#N/A,#N/A,FALSE,"CB";#N/A,#N/A,FALSE,"CMB";#N/A,#N/A,FALSE,"BSYS";#N/A,#N/A,FALSE,"NBFI";#N/A,#N/A,FALSE,"FSYS"}</definedName>
    <definedName name="text" localSheetId="80" hidden="1">{#N/A,#N/A,FALSE,"CB";#N/A,#N/A,FALSE,"CMB";#N/A,#N/A,FALSE,"BSYS";#N/A,#N/A,FALSE,"NBFI";#N/A,#N/A,FALSE,"FSYS"}</definedName>
    <definedName name="text" localSheetId="6" hidden="1">{#N/A,#N/A,FALSE,"CB";#N/A,#N/A,FALSE,"CMB";#N/A,#N/A,FALSE,"BSYS";#N/A,#N/A,FALSE,"NBFI";#N/A,#N/A,FALSE,"FSYS"}</definedName>
    <definedName name="text" localSheetId="7" hidden="1">{#N/A,#N/A,FALSE,"CB";#N/A,#N/A,FALSE,"CMB";#N/A,#N/A,FALSE,"BSYS";#N/A,#N/A,FALSE,"NBFI";#N/A,#N/A,FALSE,"FSYS"}</definedName>
    <definedName name="text" localSheetId="17" hidden="1">{#N/A,#N/A,FALSE,"CB";#N/A,#N/A,FALSE,"CMB";#N/A,#N/A,FALSE,"BSYS";#N/A,#N/A,FALSE,"NBFI";#N/A,#N/A,FALSE,"FSYS"}</definedName>
    <definedName name="text" localSheetId="18" hidden="1">{#N/A,#N/A,FALSE,"CB";#N/A,#N/A,FALSE,"CMB";#N/A,#N/A,FALSE,"BSYS";#N/A,#N/A,FALSE,"NBFI";#N/A,#N/A,FALSE,"FSYS"}</definedName>
    <definedName name="text" localSheetId="19" hidden="1">{#N/A,#N/A,FALSE,"CB";#N/A,#N/A,FALSE,"CMB";#N/A,#N/A,FALSE,"BSYS";#N/A,#N/A,FALSE,"NBFI";#N/A,#N/A,FALSE,"FSYS"}</definedName>
    <definedName name="text" localSheetId="22" hidden="1">{#N/A,#N/A,FALSE,"CB";#N/A,#N/A,FALSE,"CMB";#N/A,#N/A,FALSE,"BSYS";#N/A,#N/A,FALSE,"NBFI";#N/A,#N/A,FALSE,"FSYS"}</definedName>
    <definedName name="text" localSheetId="23" hidden="1">{#N/A,#N/A,FALSE,"CB";#N/A,#N/A,FALSE,"CMB";#N/A,#N/A,FALSE,"BSYS";#N/A,#N/A,FALSE,"NBFI";#N/A,#N/A,FALSE,"FSYS"}</definedName>
    <definedName name="text" localSheetId="24" hidden="1">{#N/A,#N/A,FALSE,"CB";#N/A,#N/A,FALSE,"CMB";#N/A,#N/A,FALSE,"BSYS";#N/A,#N/A,FALSE,"NBFI";#N/A,#N/A,FALSE,"FSYS"}</definedName>
    <definedName name="text" localSheetId="25" hidden="1">{#N/A,#N/A,FALSE,"CB";#N/A,#N/A,FALSE,"CMB";#N/A,#N/A,FALSE,"BSYS";#N/A,#N/A,FALSE,"NBFI";#N/A,#N/A,FALSE,"FSYS"}</definedName>
    <definedName name="text" localSheetId="36" hidden="1">{#N/A,#N/A,FALSE,"CB";#N/A,#N/A,FALSE,"CMB";#N/A,#N/A,FALSE,"BSYS";#N/A,#N/A,FALSE,"NBFI";#N/A,#N/A,FALSE,"FSYS"}</definedName>
    <definedName name="text" localSheetId="45" hidden="1">{#N/A,#N/A,FALSE,"CB";#N/A,#N/A,FALSE,"CMB";#N/A,#N/A,FALSE,"BSYS";#N/A,#N/A,FALSE,"NBFI";#N/A,#N/A,FALSE,"FSYS"}</definedName>
    <definedName name="text" hidden="1">{#N/A,#N/A,FALSE,"CB";#N/A,#N/A,FALSE,"CMB";#N/A,#N/A,FALSE,"BSYS";#N/A,#N/A,FALSE,"NBFI";#N/A,#N/A,FALSE,"FSYS"}</definedName>
    <definedName name="tgz" localSheetId="55" hidden="1">{"'előző év december'!$A$2:$CP$214"}</definedName>
    <definedName name="tgz" localSheetId="56" hidden="1">{"'előző év december'!$A$2:$CP$214"}</definedName>
    <definedName name="tgz" localSheetId="57" hidden="1">{"'előző év december'!$A$2:$CP$214"}</definedName>
    <definedName name="tgz" localSheetId="58" hidden="1">{"'előző év december'!$A$2:$CP$214"}</definedName>
    <definedName name="tgz" localSheetId="59" hidden="1">{"'előző év december'!$A$2:$CP$214"}</definedName>
    <definedName name="tgz" localSheetId="60" hidden="1">{"'előző év december'!$A$2:$CP$214"}</definedName>
    <definedName name="tgz" localSheetId="61" hidden="1">{"'előző év december'!$A$2:$CP$214"}</definedName>
    <definedName name="tgz" localSheetId="62" hidden="1">{"'előző év december'!$A$2:$CP$214"}</definedName>
    <definedName name="tgz" localSheetId="63" hidden="1">{"'előző év december'!$A$2:$CP$214"}</definedName>
    <definedName name="tgz" localSheetId="70" hidden="1">{"'előző év december'!$A$2:$CP$214"}</definedName>
    <definedName name="tgz" localSheetId="74" hidden="1">{"'előző év december'!$A$2:$CP$214"}</definedName>
    <definedName name="tgz" localSheetId="75" hidden="1">{"'előző év december'!$A$2:$CP$214"}</definedName>
    <definedName name="tgz" localSheetId="76" hidden="1">{"'előző év december'!$A$2:$CP$214"}</definedName>
    <definedName name="tgz" localSheetId="77" hidden="1">{"'előző év december'!$A$2:$CP$214"}</definedName>
    <definedName name="tgz" localSheetId="78" hidden="1">{"'előző év december'!$A$2:$CP$214"}</definedName>
    <definedName name="tgz" localSheetId="79" hidden="1">{"'előző év december'!$A$2:$CP$214"}</definedName>
    <definedName name="tgz" localSheetId="80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17" hidden="1">{"'előző év december'!$A$2:$CP$214"}</definedName>
    <definedName name="tgz" localSheetId="18" hidden="1">{"'előző év december'!$A$2:$CP$214"}</definedName>
    <definedName name="tgz" localSheetId="19" hidden="1">{"'előző év december'!$A$2:$CP$214"}</definedName>
    <definedName name="tgz" localSheetId="22" hidden="1">{"'előző év december'!$A$2:$CP$214"}</definedName>
    <definedName name="tgz" localSheetId="23" hidden="1">{"'előző év december'!$A$2:$CP$214"}</definedName>
    <definedName name="tgz" localSheetId="24" hidden="1">{"'előző év december'!$A$2:$CP$214"}</definedName>
    <definedName name="tgz" localSheetId="25" hidden="1">{"'előző év december'!$A$2:$CP$214"}</definedName>
    <definedName name="tgz" localSheetId="36" hidden="1">{"'előző év december'!$A$2:$CP$214"}</definedName>
    <definedName name="tgz" localSheetId="45" hidden="1">{"'előző év december'!$A$2:$CP$214"}</definedName>
    <definedName name="tgz" hidden="1">{"'előző év december'!$A$2:$CP$214"}</definedName>
    <definedName name="TMG_D" localSheetId="76">[44]Q5!$E$23:$AH$23</definedName>
    <definedName name="TMG_D">[46]Q5!$E$23:$AH$23</definedName>
    <definedName name="TMGO">#N/A</definedName>
    <definedName name="TOWEO" localSheetId="76">#REF!</definedName>
    <definedName name="TOWEO" localSheetId="22">#REF!</definedName>
    <definedName name="TOWEO" localSheetId="24">#REF!</definedName>
    <definedName name="TOWEO" localSheetId="25">#REF!</definedName>
    <definedName name="TOWEO" localSheetId="28">#REF!</definedName>
    <definedName name="TOWEO" localSheetId="30">#REF!</definedName>
    <definedName name="TOWEO" localSheetId="44">#REF!</definedName>
    <definedName name="TOWEO">#REF!</definedName>
    <definedName name="TRADE3" localSheetId="76">[17]Trade!#REF!</definedName>
    <definedName name="TRADE3" localSheetId="22">[17]Trade!#REF!</definedName>
    <definedName name="TRADE3" localSheetId="24">[17]Trade!#REF!</definedName>
    <definedName name="TRADE3" localSheetId="25">[17]Trade!#REF!</definedName>
    <definedName name="TRADE3" localSheetId="28">[17]Trade!#REF!</definedName>
    <definedName name="TRADE3" localSheetId="30">[17]Trade!#REF!</definedName>
    <definedName name="TRADE3" localSheetId="44">[17]Trade!#REF!</definedName>
    <definedName name="TRADE3">[17]Trade!#REF!</definedName>
    <definedName name="trans" localSheetId="76">#REF!</definedName>
    <definedName name="trans" localSheetId="22">#REF!</definedName>
    <definedName name="trans" localSheetId="24">#REF!</definedName>
    <definedName name="trans" localSheetId="25">#REF!</definedName>
    <definedName name="trans" localSheetId="28">#REF!</definedName>
    <definedName name="trans" localSheetId="30">#REF!</definedName>
    <definedName name="trans" localSheetId="44">#REF!</definedName>
    <definedName name="trans">#REF!</definedName>
    <definedName name="Transfer_check" localSheetId="76">#REF!</definedName>
    <definedName name="Transfer_check" localSheetId="22">#REF!</definedName>
    <definedName name="Transfer_check" localSheetId="24">#REF!</definedName>
    <definedName name="Transfer_check" localSheetId="25">#REF!</definedName>
    <definedName name="Transfer_check" localSheetId="28">#REF!</definedName>
    <definedName name="Transfer_check" localSheetId="30">#REF!</definedName>
    <definedName name="Transfer_check" localSheetId="44">#REF!</definedName>
    <definedName name="Transfer_check">#REF!</definedName>
    <definedName name="TRANSNAVE" localSheetId="76">#REF!</definedName>
    <definedName name="TRANSNAVE" localSheetId="22">#REF!</definedName>
    <definedName name="TRANSNAVE" localSheetId="24">#REF!</definedName>
    <definedName name="TRANSNAVE" localSheetId="25">#REF!</definedName>
    <definedName name="TRANSNAVE" localSheetId="28">#REF!</definedName>
    <definedName name="TRANSNAVE" localSheetId="30">#REF!</definedName>
    <definedName name="TRANSNAVE" localSheetId="44">#REF!</definedName>
    <definedName name="TRANSNAVE">#REF!</definedName>
    <definedName name="tre" localSheetId="55" hidden="1">{"'előző év december'!$A$2:$CP$214"}</definedName>
    <definedName name="tre" localSheetId="56" hidden="1">{"'előző év december'!$A$2:$CP$214"}</definedName>
    <definedName name="tre" localSheetId="57" hidden="1">{"'előző év december'!$A$2:$CP$214"}</definedName>
    <definedName name="tre" localSheetId="58" hidden="1">{"'előző év december'!$A$2:$CP$214"}</definedName>
    <definedName name="tre" localSheetId="59" hidden="1">{"'előző év december'!$A$2:$CP$214"}</definedName>
    <definedName name="tre" localSheetId="60" hidden="1">{"'előző év december'!$A$2:$CP$214"}</definedName>
    <definedName name="tre" localSheetId="61" hidden="1">{"'előző év december'!$A$2:$CP$214"}</definedName>
    <definedName name="tre" localSheetId="62" hidden="1">{"'előző év december'!$A$2:$CP$214"}</definedName>
    <definedName name="tre" localSheetId="63" hidden="1">{"'előző év december'!$A$2:$CP$214"}</definedName>
    <definedName name="tre" localSheetId="70" hidden="1">{"'előző év december'!$A$2:$CP$214"}</definedName>
    <definedName name="tre" localSheetId="74" hidden="1">{"'előző év december'!$A$2:$CP$214"}</definedName>
    <definedName name="tre" localSheetId="75" hidden="1">{"'előző év december'!$A$2:$CP$214"}</definedName>
    <definedName name="tre" localSheetId="76" hidden="1">{"'előző év december'!$A$2:$CP$214"}</definedName>
    <definedName name="tre" localSheetId="77" hidden="1">{"'előző év december'!$A$2:$CP$214"}</definedName>
    <definedName name="tre" localSheetId="78" hidden="1">{"'előző év december'!$A$2:$CP$214"}</definedName>
    <definedName name="tre" localSheetId="79" hidden="1">{"'előző év december'!$A$2:$CP$214"}</definedName>
    <definedName name="tre" localSheetId="80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17" hidden="1">{"'előző év december'!$A$2:$CP$214"}</definedName>
    <definedName name="tre" localSheetId="18" hidden="1">{"'előző év december'!$A$2:$CP$214"}</definedName>
    <definedName name="tre" localSheetId="19" hidden="1">{"'előző év december'!$A$2:$CP$214"}</definedName>
    <definedName name="tre" localSheetId="22" hidden="1">{"'előző év december'!$A$2:$CP$214"}</definedName>
    <definedName name="tre" localSheetId="23" hidden="1">{"'előző év december'!$A$2:$CP$214"}</definedName>
    <definedName name="tre" localSheetId="24" hidden="1">{"'előző év december'!$A$2:$CP$214"}</definedName>
    <definedName name="tre" localSheetId="25" hidden="1">{"'előző év december'!$A$2:$CP$214"}</definedName>
    <definedName name="tre" localSheetId="36" hidden="1">{"'előző év december'!$A$2:$CP$214"}</definedName>
    <definedName name="tre" localSheetId="45" hidden="1">{"'előző év december'!$A$2:$CP$214"}</definedName>
    <definedName name="tre" hidden="1">{"'előző év december'!$A$2:$CP$214"}</definedName>
    <definedName name="tretry" localSheetId="57" hidden="1">[31]Data!#REF!</definedName>
    <definedName name="tretry" localSheetId="58" hidden="1">[31]Data!#REF!</definedName>
    <definedName name="tretry" localSheetId="62" hidden="1">[31]Data!#REF!</definedName>
    <definedName name="tretry" localSheetId="77" hidden="1">[31]Data!#REF!</definedName>
    <definedName name="tretry" localSheetId="78" hidden="1">[31]Data!#REF!</definedName>
    <definedName name="tretry" localSheetId="79" hidden="1">[31]Data!#REF!</definedName>
    <definedName name="tretry" localSheetId="80" hidden="1">[31]Data!#REF!</definedName>
    <definedName name="tretry" localSheetId="81" hidden="1">[31]Data!#REF!</definedName>
    <definedName name="tretry" localSheetId="24" hidden="1">[31]Data!#REF!</definedName>
    <definedName name="tretry" localSheetId="25" hidden="1">[31]Data!#REF!</definedName>
    <definedName name="tretry" localSheetId="28" hidden="1">[31]Data!#REF!</definedName>
    <definedName name="tretry" localSheetId="30" hidden="1">[31]Data!#REF!</definedName>
    <definedName name="tretry" localSheetId="44" hidden="1">[31]Data!#REF!</definedName>
    <definedName name="tretry" hidden="1">[31]Data!#REF!</definedName>
    <definedName name="tt" localSheetId="52" hidden="1">{"Tab1",#N/A,FALSE,"P";"Tab2",#N/A,FALSE,"P"}</definedName>
    <definedName name="tt" localSheetId="55" hidden="1">{"Tab1",#N/A,FALSE,"P";"Tab2",#N/A,FALSE,"P"}</definedName>
    <definedName name="tt" localSheetId="56" hidden="1">{"Tab1",#N/A,FALSE,"P";"Tab2",#N/A,FALSE,"P"}</definedName>
    <definedName name="tt" localSheetId="57" hidden="1">{"Tab1",#N/A,FALSE,"P";"Tab2",#N/A,FALSE,"P"}</definedName>
    <definedName name="tt" localSheetId="58" hidden="1">{"Tab1",#N/A,FALSE,"P";"Tab2",#N/A,FALSE,"P"}</definedName>
    <definedName name="tt" localSheetId="59" hidden="1">{"Tab1",#N/A,FALSE,"P";"Tab2",#N/A,FALSE,"P"}</definedName>
    <definedName name="tt" localSheetId="60" hidden="1">{"Tab1",#N/A,FALSE,"P";"Tab2",#N/A,FALSE,"P"}</definedName>
    <definedName name="tt" localSheetId="61" hidden="1">{"Tab1",#N/A,FALSE,"P";"Tab2",#N/A,FALSE,"P"}</definedName>
    <definedName name="tt" localSheetId="62" hidden="1">{"Tab1",#N/A,FALSE,"P";"Tab2",#N/A,FALSE,"P"}</definedName>
    <definedName name="tt" localSheetId="63" hidden="1">{"Tab1",#N/A,FALSE,"P";"Tab2",#N/A,FALSE,"P"}</definedName>
    <definedName name="tt" localSheetId="70" hidden="1">{"Tab1",#N/A,FALSE,"P";"Tab2",#N/A,FALSE,"P"}</definedName>
    <definedName name="tt" localSheetId="74" hidden="1">{"Tab1",#N/A,FALSE,"P";"Tab2",#N/A,FALSE,"P"}</definedName>
    <definedName name="tt" localSheetId="75" hidden="1">{"Tab1",#N/A,FALSE,"P";"Tab2",#N/A,FALSE,"P"}</definedName>
    <definedName name="tt" localSheetId="76" hidden="1">{"Tab1",#N/A,FALSE,"P";"Tab2",#N/A,FALSE,"P"}</definedName>
    <definedName name="tt" localSheetId="77" hidden="1">{"Tab1",#N/A,FALSE,"P";"Tab2",#N/A,FALSE,"P"}</definedName>
    <definedName name="tt" localSheetId="78" hidden="1">{"Tab1",#N/A,FALSE,"P";"Tab2",#N/A,FALSE,"P"}</definedName>
    <definedName name="tt" localSheetId="79" hidden="1">{"Tab1",#N/A,FALSE,"P";"Tab2",#N/A,FALSE,"P"}</definedName>
    <definedName name="tt" localSheetId="80" hidden="1">{"Tab1",#N/A,FALSE,"P";"Tab2",#N/A,FALSE,"P"}</definedName>
    <definedName name="tt" localSheetId="6" hidden="1">{"Tab1",#N/A,FALSE,"P";"Tab2",#N/A,FALSE,"P"}</definedName>
    <definedName name="tt" localSheetId="7" hidden="1">{"Tab1",#N/A,FALSE,"P";"Tab2",#N/A,FALSE,"P"}</definedName>
    <definedName name="tt" localSheetId="17" hidden="1">{"Tab1",#N/A,FALSE,"P";"Tab2",#N/A,FALSE,"P"}</definedName>
    <definedName name="tt" localSheetId="18" hidden="1">{"Tab1",#N/A,FALSE,"P";"Tab2",#N/A,FALSE,"P"}</definedName>
    <definedName name="tt" localSheetId="19" hidden="1">{"Tab1",#N/A,FALSE,"P";"Tab2",#N/A,FALSE,"P"}</definedName>
    <definedName name="tt" localSheetId="22" hidden="1">{"Tab1",#N/A,FALSE,"P";"Tab2",#N/A,FALSE,"P"}</definedName>
    <definedName name="tt" localSheetId="23" hidden="1">{"Tab1",#N/A,FALSE,"P";"Tab2",#N/A,FALSE,"P"}</definedName>
    <definedName name="tt" localSheetId="24" hidden="1">{"Tab1",#N/A,FALSE,"P";"Tab2",#N/A,FALSE,"P"}</definedName>
    <definedName name="tt" localSheetId="25" hidden="1">{"Tab1",#N/A,FALSE,"P";"Tab2",#N/A,FALSE,"P"}</definedName>
    <definedName name="tt" localSheetId="36" hidden="1">{"Tab1",#N/A,FALSE,"P";"Tab2",#N/A,FALSE,"P"}</definedName>
    <definedName name="tt" localSheetId="45" hidden="1">{"Tab1",#N/A,FALSE,"P";"Tab2",#N/A,FALSE,"P"}</definedName>
    <definedName name="tt" hidden="1">{"Tab1",#N/A,FALSE,"P";"Tab2",#N/A,FALSE,"P"}</definedName>
    <definedName name="ttt" localSheetId="52" hidden="1">{"Tab1",#N/A,FALSE,"P";"Tab2",#N/A,FALSE,"P"}</definedName>
    <definedName name="ttt" localSheetId="55" hidden="1">{"Tab1",#N/A,FALSE,"P";"Tab2",#N/A,FALSE,"P"}</definedName>
    <definedName name="ttt" localSheetId="56" hidden="1">{"Tab1",#N/A,FALSE,"P";"Tab2",#N/A,FALSE,"P"}</definedName>
    <definedName name="ttt" localSheetId="57" hidden="1">{"Tab1",#N/A,FALSE,"P";"Tab2",#N/A,FALSE,"P"}</definedName>
    <definedName name="ttt" localSheetId="58" hidden="1">{"Tab1",#N/A,FALSE,"P";"Tab2",#N/A,FALSE,"P"}</definedName>
    <definedName name="ttt" localSheetId="59" hidden="1">{"Tab1",#N/A,FALSE,"P";"Tab2",#N/A,FALSE,"P"}</definedName>
    <definedName name="ttt" localSheetId="60" hidden="1">{"Tab1",#N/A,FALSE,"P";"Tab2",#N/A,FALSE,"P"}</definedName>
    <definedName name="ttt" localSheetId="61" hidden="1">{"Tab1",#N/A,FALSE,"P";"Tab2",#N/A,FALSE,"P"}</definedName>
    <definedName name="ttt" localSheetId="62" hidden="1">{"Tab1",#N/A,FALSE,"P";"Tab2",#N/A,FALSE,"P"}</definedName>
    <definedName name="ttt" localSheetId="63" hidden="1">{"Tab1",#N/A,FALSE,"P";"Tab2",#N/A,FALSE,"P"}</definedName>
    <definedName name="ttt" localSheetId="70" hidden="1">{"Tab1",#N/A,FALSE,"P";"Tab2",#N/A,FALSE,"P"}</definedName>
    <definedName name="ttt" localSheetId="74" hidden="1">{"Tab1",#N/A,FALSE,"P";"Tab2",#N/A,FALSE,"P"}</definedName>
    <definedName name="ttt" localSheetId="75" hidden="1">{"Tab1",#N/A,FALSE,"P";"Tab2",#N/A,FALSE,"P"}</definedName>
    <definedName name="ttt" localSheetId="76" hidden="1">{"Tab1",#N/A,FALSE,"P";"Tab2",#N/A,FALSE,"P"}</definedName>
    <definedName name="ttt" localSheetId="77" hidden="1">{"Tab1",#N/A,FALSE,"P";"Tab2",#N/A,FALSE,"P"}</definedName>
    <definedName name="ttt" localSheetId="78" hidden="1">{"Tab1",#N/A,FALSE,"P";"Tab2",#N/A,FALSE,"P"}</definedName>
    <definedName name="ttt" localSheetId="79" hidden="1">{"Tab1",#N/A,FALSE,"P";"Tab2",#N/A,FALSE,"P"}</definedName>
    <definedName name="ttt" localSheetId="80" hidden="1">{"Tab1",#N/A,FALSE,"P";"Tab2",#N/A,FALSE,"P"}</definedName>
    <definedName name="ttt" localSheetId="6" hidden="1">{"Tab1",#N/A,FALSE,"P";"Tab2",#N/A,FALSE,"P"}</definedName>
    <definedName name="ttt" localSheetId="7" hidden="1">{"Tab1",#N/A,FALSE,"P";"Tab2",#N/A,FALSE,"P"}</definedName>
    <definedName name="ttt" localSheetId="17" hidden="1">{"Tab1",#N/A,FALSE,"P";"Tab2",#N/A,FALSE,"P"}</definedName>
    <definedName name="ttt" localSheetId="18" hidden="1">{"Tab1",#N/A,FALSE,"P";"Tab2",#N/A,FALSE,"P"}</definedName>
    <definedName name="ttt" localSheetId="19" hidden="1">{"Tab1",#N/A,FALSE,"P";"Tab2",#N/A,FALSE,"P"}</definedName>
    <definedName name="ttt" localSheetId="22" hidden="1">{"Tab1",#N/A,FALSE,"P";"Tab2",#N/A,FALSE,"P"}</definedName>
    <definedName name="ttt" localSheetId="23" hidden="1">{"Tab1",#N/A,FALSE,"P";"Tab2",#N/A,FALSE,"P"}</definedName>
    <definedName name="ttt" localSheetId="24" hidden="1">{"Tab1",#N/A,FALSE,"P";"Tab2",#N/A,FALSE,"P"}</definedName>
    <definedName name="ttt" localSheetId="25" hidden="1">{"Tab1",#N/A,FALSE,"P";"Tab2",#N/A,FALSE,"P"}</definedName>
    <definedName name="ttt" localSheetId="36" hidden="1">{"Tab1",#N/A,FALSE,"P";"Tab2",#N/A,FALSE,"P"}</definedName>
    <definedName name="ttt" localSheetId="45" hidden="1">{"Tab1",#N/A,FALSE,"P";"Tab2",#N/A,FALSE,"P"}</definedName>
    <definedName name="ttt" hidden="1">{"Tab1",#N/A,FALSE,"P";"Tab2",#N/A,FALSE,"P"}</definedName>
    <definedName name="ttttt" localSheetId="50" hidden="1">[71]M!#REF!</definedName>
    <definedName name="ttttt" localSheetId="51" hidden="1">[71]M!#REF!</definedName>
    <definedName name="ttttt" localSheetId="52" hidden="1">[71]M!#REF!</definedName>
    <definedName name="ttttt" localSheetId="54" hidden="1">[71]M!#REF!</definedName>
    <definedName name="ttttt" localSheetId="55" hidden="1">[70]M!#REF!</definedName>
    <definedName name="ttttt" localSheetId="56" hidden="1">[70]M!#REF!</definedName>
    <definedName name="ttttt" localSheetId="57" hidden="1">[70]M!#REF!</definedName>
    <definedName name="ttttt" localSheetId="58" hidden="1">[70]M!#REF!</definedName>
    <definedName name="ttttt" localSheetId="59" hidden="1">[71]M!#REF!</definedName>
    <definedName name="ttttt" localSheetId="60" hidden="1">[70]M!#REF!</definedName>
    <definedName name="ttttt" localSheetId="61" hidden="1">[70]M!#REF!</definedName>
    <definedName name="ttttt" localSheetId="62" hidden="1">[70]M!#REF!</definedName>
    <definedName name="ttttt" localSheetId="63" hidden="1">[70]M!#REF!</definedName>
    <definedName name="ttttt" localSheetId="70" hidden="1">[70]M!#REF!</definedName>
    <definedName name="ttttt" localSheetId="71" hidden="1">[71]M!#REF!</definedName>
    <definedName name="ttttt" localSheetId="74" hidden="1">[70]M!#REF!</definedName>
    <definedName name="ttttt" localSheetId="75" hidden="1">[70]M!#REF!</definedName>
    <definedName name="ttttt" localSheetId="76" hidden="1">[70]M!#REF!</definedName>
    <definedName name="ttttt" localSheetId="77" hidden="1">[71]M!#REF!</definedName>
    <definedName name="ttttt" localSheetId="78" hidden="1">[71]M!#REF!</definedName>
    <definedName name="ttttt" localSheetId="79" hidden="1">[70]M!#REF!</definedName>
    <definedName name="ttttt" localSheetId="80" hidden="1">[70]M!#REF!</definedName>
    <definedName name="ttttt" localSheetId="81" hidden="1">[71]M!#REF!</definedName>
    <definedName name="ttttt" localSheetId="6" hidden="1">[70]M!#REF!</definedName>
    <definedName name="ttttt" localSheetId="7" hidden="1">[70]M!#REF!</definedName>
    <definedName name="ttttt" localSheetId="17" hidden="1">[70]M!#REF!</definedName>
    <definedName name="ttttt" localSheetId="18" hidden="1">[70]M!#REF!</definedName>
    <definedName name="ttttt" localSheetId="19" hidden="1">[70]M!#REF!</definedName>
    <definedName name="ttttt" localSheetId="22" hidden="1">[71]M!#REF!</definedName>
    <definedName name="ttttt" localSheetId="24" hidden="1">[71]M!#REF!</definedName>
    <definedName name="ttttt" localSheetId="25" hidden="1">[71]M!#REF!</definedName>
    <definedName name="ttttt" localSheetId="28" hidden="1">[71]M!#REF!</definedName>
    <definedName name="ttttt" localSheetId="30" hidden="1">[71]M!#REF!</definedName>
    <definedName name="ttttt" localSheetId="36" hidden="1">[70]M!#REF!</definedName>
    <definedName name="ttttt" localSheetId="44" hidden="1">[71]M!#REF!</definedName>
    <definedName name="ttttt" hidden="1">[71]M!#REF!</definedName>
    <definedName name="TTTTTTTTTTTT" localSheetId="76">[36]!TTTTTTTTTTTT</definedName>
    <definedName name="TTTTTTTTTTTT" localSheetId="24">[40]!TTTTTTTTTTTT</definedName>
    <definedName name="TTTTTTTTTTTT" localSheetId="25">[40]!TTTTTTTTTTTT</definedName>
    <definedName name="TTTTTTTTTTTT" localSheetId="28">[40]!TTTTTTTTTTTT</definedName>
    <definedName name="TTTTTTTTTTTT" localSheetId="30">[40]!TTTTTTTTTTTT</definedName>
    <definedName name="TTTTTTTTTTTT" localSheetId="44">[40]!TTTTTTTTTTTT</definedName>
    <definedName name="TTTTTTTTTTTT">[40]!TTTTTTTTTTTT</definedName>
    <definedName name="twryrwe" localSheetId="57" hidden="1">[37]PRIVATE!#REF!</definedName>
    <definedName name="twryrwe" localSheetId="58" hidden="1">[37]PRIVATE!#REF!</definedName>
    <definedName name="twryrwe" localSheetId="62" hidden="1">[37]PRIVATE!#REF!</definedName>
    <definedName name="twryrwe" localSheetId="77" hidden="1">[37]PRIVATE!#REF!</definedName>
    <definedName name="twryrwe" localSheetId="78" hidden="1">[37]PRIVATE!#REF!</definedName>
    <definedName name="twryrwe" localSheetId="79" hidden="1">[37]PRIVATE!#REF!</definedName>
    <definedName name="twryrwe" localSheetId="80" hidden="1">[37]PRIVATE!#REF!</definedName>
    <definedName name="twryrwe" localSheetId="81" hidden="1">[37]PRIVATE!#REF!</definedName>
    <definedName name="twryrwe" localSheetId="24" hidden="1">[37]PRIVATE!#REF!</definedName>
    <definedName name="twryrwe" localSheetId="25" hidden="1">[37]PRIVATE!#REF!</definedName>
    <definedName name="twryrwe" localSheetId="28" hidden="1">[37]PRIVATE!#REF!</definedName>
    <definedName name="twryrwe" localSheetId="30" hidden="1">[37]PRIVATE!#REF!</definedName>
    <definedName name="twryrwe" localSheetId="44" hidden="1">[37]PRIVATE!#REF!</definedName>
    <definedName name="twryrwe" hidden="1">[37]PRIVATE!#REF!</definedName>
    <definedName name="TXG_D">#N/A</definedName>
    <definedName name="TXGO">#N/A</definedName>
    <definedName name="u163lnulcm_x_et.m" localSheetId="76">[48]monthly!#REF!</definedName>
    <definedName name="u163lnulcm_x_et.m" localSheetId="22">[50]monthly!#REF!</definedName>
    <definedName name="u163lnulcm_x_et.m" localSheetId="24">[50]monthly!#REF!</definedName>
    <definedName name="u163lnulcm_x_et.m" localSheetId="25">[50]monthly!#REF!</definedName>
    <definedName name="u163lnulcm_x_et.m" localSheetId="28">[50]monthly!#REF!</definedName>
    <definedName name="u163lnulcm_x_et.m" localSheetId="30">[50]monthly!#REF!</definedName>
    <definedName name="u163lnulcm_x_et.m" localSheetId="44">[50]monthly!#REF!</definedName>
    <definedName name="u163lnulcm_x_et.m">[50]monthly!#REF!</definedName>
    <definedName name="ULC_CZ">[3]REER!$BU$144:$BU$206</definedName>
    <definedName name="ULC_PART">[3]REER!$BR$144:$BR$206</definedName>
    <definedName name="Universities" localSheetId="76">#REF!</definedName>
    <definedName name="Universities" localSheetId="22">#REF!</definedName>
    <definedName name="Universities" localSheetId="24">#REF!</definedName>
    <definedName name="Universities" localSheetId="25">#REF!</definedName>
    <definedName name="Universities" localSheetId="28">#REF!</definedName>
    <definedName name="Universities" localSheetId="30">#REF!</definedName>
    <definedName name="Universities" localSheetId="44">#REF!</definedName>
    <definedName name="Universities">#REF!</definedName>
    <definedName name="UPee_2" localSheetId="76">#REF!</definedName>
    <definedName name="UPee_2" localSheetId="22">#REF!</definedName>
    <definedName name="UPee_2" localSheetId="24">#REF!</definedName>
    <definedName name="UPee_2" localSheetId="25">#REF!</definedName>
    <definedName name="UPee_2" localSheetId="28">#REF!</definedName>
    <definedName name="UPee_2" localSheetId="30">#REF!</definedName>
    <definedName name="UPee_2" localSheetId="44">#REF!</definedName>
    <definedName name="UPee_2">#REF!</definedName>
    <definedName name="UPer_2" localSheetId="76">#REF!</definedName>
    <definedName name="UPer_2" localSheetId="22">#REF!</definedName>
    <definedName name="UPer_2" localSheetId="24">#REF!</definedName>
    <definedName name="UPer_2" localSheetId="25">#REF!</definedName>
    <definedName name="UPer_2" localSheetId="28">#REF!</definedName>
    <definedName name="UPer_2" localSheetId="30">#REF!</definedName>
    <definedName name="UPer_2" localSheetId="44">#REF!</definedName>
    <definedName name="UPer_2">#REF!</definedName>
    <definedName name="Uruguay">'[88]PDR vulnerability table'!$A$3:$E$65</definedName>
    <definedName name="USERNAME" localSheetId="76">#REF!</definedName>
    <definedName name="USERNAME" localSheetId="22">#REF!</definedName>
    <definedName name="USERNAME" localSheetId="24">#REF!</definedName>
    <definedName name="USERNAME" localSheetId="25">#REF!</definedName>
    <definedName name="USERNAME" localSheetId="28">#REF!</definedName>
    <definedName name="USERNAME" localSheetId="30">#REF!</definedName>
    <definedName name="USERNAME" localSheetId="44">#REF!</definedName>
    <definedName name="USERNAME">#REF!</definedName>
    <definedName name="uu" localSheetId="52" hidden="1">{"Riqfin97",#N/A,FALSE,"Tran";"Riqfinpro",#N/A,FALSE,"Tran"}</definedName>
    <definedName name="uu" localSheetId="55" hidden="1">{"Riqfin97",#N/A,FALSE,"Tran";"Riqfinpro",#N/A,FALSE,"Tran"}</definedName>
    <definedName name="uu" localSheetId="56" hidden="1">{"Riqfin97",#N/A,FALSE,"Tran";"Riqfinpro",#N/A,FALSE,"Tran"}</definedName>
    <definedName name="uu" localSheetId="57" hidden="1">{"Riqfin97",#N/A,FALSE,"Tran";"Riqfinpro",#N/A,FALSE,"Tran"}</definedName>
    <definedName name="uu" localSheetId="58" hidden="1">{"Riqfin97",#N/A,FALSE,"Tran";"Riqfinpro",#N/A,FALSE,"Tran"}</definedName>
    <definedName name="uu" localSheetId="59" hidden="1">{"Riqfin97",#N/A,FALSE,"Tran";"Riqfinpro",#N/A,FALSE,"Tran"}</definedName>
    <definedName name="uu" localSheetId="60" hidden="1">{"Riqfin97",#N/A,FALSE,"Tran";"Riqfinpro",#N/A,FALSE,"Tran"}</definedName>
    <definedName name="uu" localSheetId="61" hidden="1">{"Riqfin97",#N/A,FALSE,"Tran";"Riqfinpro",#N/A,FALSE,"Tran"}</definedName>
    <definedName name="uu" localSheetId="62" hidden="1">{"Riqfin97",#N/A,FALSE,"Tran";"Riqfinpro",#N/A,FALSE,"Tran"}</definedName>
    <definedName name="uu" localSheetId="63" hidden="1">{"Riqfin97",#N/A,FALSE,"Tran";"Riqfinpro",#N/A,FALSE,"Tran"}</definedName>
    <definedName name="uu" localSheetId="70" hidden="1">{"Riqfin97",#N/A,FALSE,"Tran";"Riqfinpro",#N/A,FALSE,"Tran"}</definedName>
    <definedName name="uu" localSheetId="74" hidden="1">{"Riqfin97",#N/A,FALSE,"Tran";"Riqfinpro",#N/A,FALSE,"Tran"}</definedName>
    <definedName name="uu" localSheetId="75" hidden="1">{"Riqfin97",#N/A,FALSE,"Tran";"Riqfinpro",#N/A,FALSE,"Tran"}</definedName>
    <definedName name="uu" localSheetId="76" hidden="1">{"Riqfin97",#N/A,FALSE,"Tran";"Riqfinpro",#N/A,FALSE,"Tran"}</definedName>
    <definedName name="uu" localSheetId="77" hidden="1">{"Riqfin97",#N/A,FALSE,"Tran";"Riqfinpro",#N/A,FALSE,"Tran"}</definedName>
    <definedName name="uu" localSheetId="78" hidden="1">{"Riqfin97",#N/A,FALSE,"Tran";"Riqfinpro",#N/A,FALSE,"Tran"}</definedName>
    <definedName name="uu" localSheetId="79" hidden="1">{"Riqfin97",#N/A,FALSE,"Tran";"Riqfinpro",#N/A,FALSE,"Tran"}</definedName>
    <definedName name="uu" localSheetId="80" hidden="1">{"Riqfin97",#N/A,FALSE,"Tran";"Riqfinpro",#N/A,FALSE,"Tran"}</definedName>
    <definedName name="uu" localSheetId="6" hidden="1">{"Riqfin97",#N/A,FALSE,"Tran";"Riqfinpro",#N/A,FALSE,"Tran"}</definedName>
    <definedName name="uu" localSheetId="7" hidden="1">{"Riqfin97",#N/A,FALSE,"Tran";"Riqfinpro",#N/A,FALSE,"Tran"}</definedName>
    <definedName name="uu" localSheetId="17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22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25" hidden="1">{"Riqfin97",#N/A,FALSE,"Tran";"Riqfinpro",#N/A,FALSE,"Tran"}</definedName>
    <definedName name="uu" localSheetId="36" hidden="1">{"Riqfin97",#N/A,FALSE,"Tran";"Riqfinpro",#N/A,FALSE,"Tran"}</definedName>
    <definedName name="uu" localSheetId="45" hidden="1">{"Riqfin97",#N/A,FALSE,"Tran";"Riqfinpro",#N/A,FALSE,"Tran"}</definedName>
    <definedName name="uu" hidden="1">{"Riqfin97",#N/A,FALSE,"Tran";"Riqfinpro",#N/A,FALSE,"Tran"}</definedName>
    <definedName name="uuu" localSheetId="52" hidden="1">{"Riqfin97",#N/A,FALSE,"Tran";"Riqfinpro",#N/A,FALSE,"Tran"}</definedName>
    <definedName name="uuu" localSheetId="55" hidden="1">{"Riqfin97",#N/A,FALSE,"Tran";"Riqfinpro",#N/A,FALSE,"Tran"}</definedName>
    <definedName name="uuu" localSheetId="56" hidden="1">{"Riqfin97",#N/A,FALSE,"Tran";"Riqfinpro",#N/A,FALSE,"Tran"}</definedName>
    <definedName name="uuu" localSheetId="57" hidden="1">{"Riqfin97",#N/A,FALSE,"Tran";"Riqfinpro",#N/A,FALSE,"Tran"}</definedName>
    <definedName name="uuu" localSheetId="58" hidden="1">{"Riqfin97",#N/A,FALSE,"Tran";"Riqfinpro",#N/A,FALSE,"Tran"}</definedName>
    <definedName name="uuu" localSheetId="59" hidden="1">{"Riqfin97",#N/A,FALSE,"Tran";"Riqfinpro",#N/A,FALSE,"Tran"}</definedName>
    <definedName name="uuu" localSheetId="60" hidden="1">{"Riqfin97",#N/A,FALSE,"Tran";"Riqfinpro",#N/A,FALSE,"Tran"}</definedName>
    <definedName name="uuu" localSheetId="61" hidden="1">{"Riqfin97",#N/A,FALSE,"Tran";"Riqfinpro",#N/A,FALSE,"Tran"}</definedName>
    <definedName name="uuu" localSheetId="62" hidden="1">{"Riqfin97",#N/A,FALSE,"Tran";"Riqfinpro",#N/A,FALSE,"Tran"}</definedName>
    <definedName name="uuu" localSheetId="63" hidden="1">{"Riqfin97",#N/A,FALSE,"Tran";"Riqfinpro",#N/A,FALSE,"Tran"}</definedName>
    <definedName name="uuu" localSheetId="70" hidden="1">{"Riqfin97",#N/A,FALSE,"Tran";"Riqfinpro",#N/A,FALSE,"Tran"}</definedName>
    <definedName name="uuu" localSheetId="74" hidden="1">{"Riqfin97",#N/A,FALSE,"Tran";"Riqfinpro",#N/A,FALSE,"Tran"}</definedName>
    <definedName name="uuu" localSheetId="75" hidden="1">{"Riqfin97",#N/A,FALSE,"Tran";"Riqfinpro",#N/A,FALSE,"Tran"}</definedName>
    <definedName name="uuu" localSheetId="76" hidden="1">{"Riqfin97",#N/A,FALSE,"Tran";"Riqfinpro",#N/A,FALSE,"Tran"}</definedName>
    <definedName name="uuu" localSheetId="77" hidden="1">{"Riqfin97",#N/A,FALSE,"Tran";"Riqfinpro",#N/A,FALSE,"Tran"}</definedName>
    <definedName name="uuu" localSheetId="78" hidden="1">{"Riqfin97",#N/A,FALSE,"Tran";"Riqfinpro",#N/A,FALSE,"Tran"}</definedName>
    <definedName name="uuu" localSheetId="79" hidden="1">{"Riqfin97",#N/A,FALSE,"Tran";"Riqfinpro",#N/A,FALSE,"Tran"}</definedName>
    <definedName name="uuu" localSheetId="80" hidden="1">{"Riqfin97",#N/A,FALSE,"Tran";"Riqfinpro",#N/A,FALSE,"Tran"}</definedName>
    <definedName name="uuu" localSheetId="6" hidden="1">{"Riqfin97",#N/A,FALSE,"Tran";"Riqfinpro",#N/A,FALSE,"Tran"}</definedName>
    <definedName name="uuu" localSheetId="7" hidden="1">{"Riqfin97",#N/A,FALSE,"Tran";"Riqfinpro",#N/A,FALSE,"Tran"}</definedName>
    <definedName name="uuu" localSheetId="17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22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25" hidden="1">{"Riqfin97",#N/A,FALSE,"Tran";"Riqfinpro",#N/A,FALSE,"Tran"}</definedName>
    <definedName name="uuu" localSheetId="36" hidden="1">{"Riqfin97",#N/A,FALSE,"Tran";"Riqfinpro",#N/A,FALSE,"Tran"}</definedName>
    <definedName name="uuu" localSheetId="45" hidden="1">{"Riqfin97",#N/A,FALSE,"Tran";"Riqfinpro",#N/A,FALSE,"Tran"}</definedName>
    <definedName name="uuu" hidden="1">{"Riqfin97",#N/A,FALSE,"Tran";"Riqfinpro",#N/A,FALSE,"Tran"}</definedName>
    <definedName name="UUUUUUUUUUU" localSheetId="76">[36]!UUUUUUUUUUU</definedName>
    <definedName name="UUUUUUUUUUU" localSheetId="24">[40]!UUUUUUUUUUU</definedName>
    <definedName name="UUUUUUUUUUU" localSheetId="25">[40]!UUUUUUUUUUU</definedName>
    <definedName name="UUUUUUUUUUU" localSheetId="28">[40]!UUUUUUUUUUU</definedName>
    <definedName name="UUUUUUUUUUU" localSheetId="30">[40]!UUUUUUUUUUU</definedName>
    <definedName name="UUUUUUUUUUU" localSheetId="44">[40]!UUUUUUUUUUU</definedName>
    <definedName name="UUUUUUUUUUU">[40]!UUUUUUUUUUU</definedName>
    <definedName name="v" localSheetId="57" hidden="1">#REF!</definedName>
    <definedName name="v" localSheetId="58" hidden="1">#REF!</definedName>
    <definedName name="v" localSheetId="62" hidden="1">#REF!</definedName>
    <definedName name="v" localSheetId="77" hidden="1">#REF!</definedName>
    <definedName name="v" localSheetId="78" hidden="1">#REF!</definedName>
    <definedName name="v" localSheetId="79" hidden="1">#REF!</definedName>
    <definedName name="v" localSheetId="80" hidden="1">#REF!</definedName>
    <definedName name="v" localSheetId="81" hidden="1">#REF!</definedName>
    <definedName name="v" localSheetId="24" hidden="1">#REF!</definedName>
    <definedName name="v" localSheetId="25" hidden="1">#REF!</definedName>
    <definedName name="v" localSheetId="28" hidden="1">#REF!</definedName>
    <definedName name="v" localSheetId="30" hidden="1">#REF!</definedName>
    <definedName name="v" localSheetId="44" hidden="1">#REF!</definedName>
    <definedName name="v" hidden="1">#REF!</definedName>
    <definedName name="ValidationList" localSheetId="76">#REF!</definedName>
    <definedName name="ValidationList" localSheetId="22">#REF!</definedName>
    <definedName name="ValidationList" localSheetId="24">#REF!</definedName>
    <definedName name="ValidationList" localSheetId="25">#REF!</definedName>
    <definedName name="ValidationList" localSheetId="28">#REF!</definedName>
    <definedName name="ValidationList" localSheetId="30">#REF!</definedName>
    <definedName name="ValidationList" localSheetId="44">#REF!</definedName>
    <definedName name="ValidationList">#REF!</definedName>
    <definedName name="vb" localSheetId="55" hidden="1">{"'előző év december'!$A$2:$CP$214"}</definedName>
    <definedName name="vb" localSheetId="56" hidden="1">{"'előző év december'!$A$2:$CP$214"}</definedName>
    <definedName name="vb" localSheetId="57" hidden="1">{"'előző év december'!$A$2:$CP$214"}</definedName>
    <definedName name="vb" localSheetId="58" hidden="1">{"'előző év december'!$A$2:$CP$214"}</definedName>
    <definedName name="vb" localSheetId="59" hidden="1">{"'előző év december'!$A$2:$CP$214"}</definedName>
    <definedName name="vb" localSheetId="60" hidden="1">{"'előző év december'!$A$2:$CP$214"}</definedName>
    <definedName name="vb" localSheetId="61" hidden="1">{"'előző év december'!$A$2:$CP$214"}</definedName>
    <definedName name="vb" localSheetId="62" hidden="1">{"'előző év december'!$A$2:$CP$214"}</definedName>
    <definedName name="vb" localSheetId="63" hidden="1">{"'előző év december'!$A$2:$CP$214"}</definedName>
    <definedName name="vb" localSheetId="70" hidden="1">{"'előző év december'!$A$2:$CP$214"}</definedName>
    <definedName name="vb" localSheetId="74" hidden="1">{"'előző év december'!$A$2:$CP$214"}</definedName>
    <definedName name="vb" localSheetId="75" hidden="1">{"'előző év december'!$A$2:$CP$214"}</definedName>
    <definedName name="vb" localSheetId="76" hidden="1">{"'előző év december'!$A$2:$CP$214"}</definedName>
    <definedName name="vb" localSheetId="77" hidden="1">{"'előző év december'!$A$2:$CP$214"}</definedName>
    <definedName name="vb" localSheetId="78" hidden="1">{"'előző év december'!$A$2:$CP$214"}</definedName>
    <definedName name="vb" localSheetId="79" hidden="1">{"'előző év december'!$A$2:$CP$214"}</definedName>
    <definedName name="vb" localSheetId="80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17" hidden="1">{"'előző év december'!$A$2:$CP$214"}</definedName>
    <definedName name="vb" localSheetId="18" hidden="1">{"'előző év december'!$A$2:$CP$214"}</definedName>
    <definedName name="vb" localSheetId="19" hidden="1">{"'előző év december'!$A$2:$CP$214"}</definedName>
    <definedName name="vb" localSheetId="22" hidden="1">{"'előző év december'!$A$2:$CP$214"}</definedName>
    <definedName name="vb" localSheetId="23" hidden="1">{"'előző év december'!$A$2:$CP$214"}</definedName>
    <definedName name="vb" localSheetId="24" hidden="1">{"'előző év december'!$A$2:$CP$214"}</definedName>
    <definedName name="vb" localSheetId="25" hidden="1">{"'előző év december'!$A$2:$CP$214"}</definedName>
    <definedName name="vb" localSheetId="36" hidden="1">{"'előző év december'!$A$2:$CP$214"}</definedName>
    <definedName name="vb" localSheetId="45" hidden="1">{"'előző év december'!$A$2:$CP$214"}</definedName>
    <definedName name="vb" hidden="1">{"'előző év december'!$A$2:$CP$214"}</definedName>
    <definedName name="vc" localSheetId="55" hidden="1">{"'előző év december'!$A$2:$CP$214"}</definedName>
    <definedName name="vc" localSheetId="56" hidden="1">{"'előző év december'!$A$2:$CP$214"}</definedName>
    <definedName name="vc" localSheetId="57" hidden="1">{"'előző év december'!$A$2:$CP$214"}</definedName>
    <definedName name="vc" localSheetId="58" hidden="1">{"'előző év december'!$A$2:$CP$214"}</definedName>
    <definedName name="vc" localSheetId="59" hidden="1">{"'előző év december'!$A$2:$CP$214"}</definedName>
    <definedName name="vc" localSheetId="60" hidden="1">{"'előző év december'!$A$2:$CP$214"}</definedName>
    <definedName name="vc" localSheetId="61" hidden="1">{"'előző év december'!$A$2:$CP$214"}</definedName>
    <definedName name="vc" localSheetId="62" hidden="1">{"'előző év december'!$A$2:$CP$214"}</definedName>
    <definedName name="vc" localSheetId="63" hidden="1">{"'előző év december'!$A$2:$CP$214"}</definedName>
    <definedName name="vc" localSheetId="70" hidden="1">{"'előző év december'!$A$2:$CP$214"}</definedName>
    <definedName name="vc" localSheetId="74" hidden="1">{"'előző év december'!$A$2:$CP$214"}</definedName>
    <definedName name="vc" localSheetId="75" hidden="1">{"'előző év december'!$A$2:$CP$214"}</definedName>
    <definedName name="vc" localSheetId="76" hidden="1">{"'előző év december'!$A$2:$CP$214"}</definedName>
    <definedName name="vc" localSheetId="77" hidden="1">{"'előző év december'!$A$2:$CP$214"}</definedName>
    <definedName name="vc" localSheetId="78" hidden="1">{"'előző év december'!$A$2:$CP$214"}</definedName>
    <definedName name="vc" localSheetId="79" hidden="1">{"'előző év december'!$A$2:$CP$214"}</definedName>
    <definedName name="vc" localSheetId="80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17" hidden="1">{"'előző év december'!$A$2:$CP$214"}</definedName>
    <definedName name="vc" localSheetId="18" hidden="1">{"'előző év december'!$A$2:$CP$214"}</definedName>
    <definedName name="vc" localSheetId="19" hidden="1">{"'előző év december'!$A$2:$CP$214"}</definedName>
    <definedName name="vc" localSheetId="22" hidden="1">{"'előző év december'!$A$2:$CP$214"}</definedName>
    <definedName name="vc" localSheetId="23" hidden="1">{"'előző év december'!$A$2:$CP$214"}</definedName>
    <definedName name="vc" localSheetId="24" hidden="1">{"'előző év december'!$A$2:$CP$214"}</definedName>
    <definedName name="vc" localSheetId="25" hidden="1">{"'előző év december'!$A$2:$CP$214"}</definedName>
    <definedName name="vc" localSheetId="36" hidden="1">{"'előző év december'!$A$2:$CP$214"}</definedName>
    <definedName name="vc" localSheetId="45" hidden="1">{"'előző év december'!$A$2:$CP$214"}</definedName>
    <definedName name="vc" hidden="1">{"'előző év december'!$A$2:$CP$214"}</definedName>
    <definedName name="VeljavniProracun" localSheetId="76">#REF!</definedName>
    <definedName name="VeljavniProracun" localSheetId="22">#REF!</definedName>
    <definedName name="VeljavniProracun" localSheetId="24">#REF!</definedName>
    <definedName name="VeljavniProracun" localSheetId="25">#REF!</definedName>
    <definedName name="VeljavniProracun" localSheetId="28">#REF!</definedName>
    <definedName name="VeljavniProracun" localSheetId="30">#REF!</definedName>
    <definedName name="VeljavniProracun" localSheetId="44">#REF!</definedName>
    <definedName name="VeljavniProracun">#REF!</definedName>
    <definedName name="Venezuela" localSheetId="76">#REF!</definedName>
    <definedName name="Venezuela" localSheetId="22">#REF!</definedName>
    <definedName name="Venezuela" localSheetId="24">#REF!</definedName>
    <definedName name="Venezuela" localSheetId="25">#REF!</definedName>
    <definedName name="Venezuela" localSheetId="28">#REF!</definedName>
    <definedName name="Venezuela" localSheetId="30">#REF!</definedName>
    <definedName name="Venezuela" localSheetId="44">#REF!</definedName>
    <definedName name="Venezuela">#REF!</definedName>
    <definedName name="VUC" localSheetId="76">'[74]NOVA legislativa'!$M$3</definedName>
    <definedName name="VUC">'[73]NOVA legislativa'!$M$3</definedName>
    <definedName name="vv" localSheetId="52" hidden="1">{"Tab1",#N/A,FALSE,"P";"Tab2",#N/A,FALSE,"P"}</definedName>
    <definedName name="vv" localSheetId="55" hidden="1">{"Tab1",#N/A,FALSE,"P";"Tab2",#N/A,FALSE,"P"}</definedName>
    <definedName name="vv" localSheetId="56" hidden="1">{"Tab1",#N/A,FALSE,"P";"Tab2",#N/A,FALSE,"P"}</definedName>
    <definedName name="vv" localSheetId="57" hidden="1">{"Tab1",#N/A,FALSE,"P";"Tab2",#N/A,FALSE,"P"}</definedName>
    <definedName name="vv" localSheetId="58" hidden="1">{"Tab1",#N/A,FALSE,"P";"Tab2",#N/A,FALSE,"P"}</definedName>
    <definedName name="vv" localSheetId="59" hidden="1">{"Tab1",#N/A,FALSE,"P";"Tab2",#N/A,FALSE,"P"}</definedName>
    <definedName name="vv" localSheetId="60" hidden="1">{"Tab1",#N/A,FALSE,"P";"Tab2",#N/A,FALSE,"P"}</definedName>
    <definedName name="vv" localSheetId="61" hidden="1">{"Tab1",#N/A,FALSE,"P";"Tab2",#N/A,FALSE,"P"}</definedName>
    <definedName name="vv" localSheetId="62" hidden="1">{"Tab1",#N/A,FALSE,"P";"Tab2",#N/A,FALSE,"P"}</definedName>
    <definedName name="vv" localSheetId="63" hidden="1">{"Tab1",#N/A,FALSE,"P";"Tab2",#N/A,FALSE,"P"}</definedName>
    <definedName name="vv" localSheetId="70" hidden="1">{"Tab1",#N/A,FALSE,"P";"Tab2",#N/A,FALSE,"P"}</definedName>
    <definedName name="vv" localSheetId="74" hidden="1">{"Tab1",#N/A,FALSE,"P";"Tab2",#N/A,FALSE,"P"}</definedName>
    <definedName name="vv" localSheetId="75" hidden="1">{"Tab1",#N/A,FALSE,"P";"Tab2",#N/A,FALSE,"P"}</definedName>
    <definedName name="vv" localSheetId="76" hidden="1">{"Tab1",#N/A,FALSE,"P";"Tab2",#N/A,FALSE,"P"}</definedName>
    <definedName name="vv" localSheetId="77" hidden="1">{"Tab1",#N/A,FALSE,"P";"Tab2",#N/A,FALSE,"P"}</definedName>
    <definedName name="vv" localSheetId="78" hidden="1">{"Tab1",#N/A,FALSE,"P";"Tab2",#N/A,FALSE,"P"}</definedName>
    <definedName name="vv" localSheetId="79" hidden="1">{"Tab1",#N/A,FALSE,"P";"Tab2",#N/A,FALSE,"P"}</definedName>
    <definedName name="vv" localSheetId="80" hidden="1">{"Tab1",#N/A,FALSE,"P";"Tab2",#N/A,FALSE,"P"}</definedName>
    <definedName name="vv" localSheetId="6" hidden="1">{"Tab1",#N/A,FALSE,"P";"Tab2",#N/A,FALSE,"P"}</definedName>
    <definedName name="vv" localSheetId="7" hidden="1">{"Tab1",#N/A,FALSE,"P";"Tab2",#N/A,FALSE,"P"}</definedName>
    <definedName name="vv" localSheetId="17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22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25" hidden="1">{"Tab1",#N/A,FALSE,"P";"Tab2",#N/A,FALSE,"P"}</definedName>
    <definedName name="vv" localSheetId="36" hidden="1">{"Tab1",#N/A,FALSE,"P";"Tab2",#N/A,FALSE,"P"}</definedName>
    <definedName name="vv" localSheetId="45" hidden="1">{"Tab1",#N/A,FALSE,"P";"Tab2",#N/A,FALSE,"P"}</definedName>
    <definedName name="vv" hidden="1">{"Tab1",#N/A,FALSE,"P";"Tab2",#N/A,FALSE,"P"}</definedName>
    <definedName name="vvv" localSheetId="52" hidden="1">{"Tab1",#N/A,FALSE,"P";"Tab2",#N/A,FALSE,"P"}</definedName>
    <definedName name="vvv" localSheetId="55" hidden="1">{"Tab1",#N/A,FALSE,"P";"Tab2",#N/A,FALSE,"P"}</definedName>
    <definedName name="vvv" localSheetId="56" hidden="1">{"Tab1",#N/A,FALSE,"P";"Tab2",#N/A,FALSE,"P"}</definedName>
    <definedName name="vvv" localSheetId="57" hidden="1">{"Tab1",#N/A,FALSE,"P";"Tab2",#N/A,FALSE,"P"}</definedName>
    <definedName name="vvv" localSheetId="58" hidden="1">{"Tab1",#N/A,FALSE,"P";"Tab2",#N/A,FALSE,"P"}</definedName>
    <definedName name="vvv" localSheetId="59" hidden="1">{"Tab1",#N/A,FALSE,"P";"Tab2",#N/A,FALSE,"P"}</definedName>
    <definedName name="vvv" localSheetId="60" hidden="1">{"Tab1",#N/A,FALSE,"P";"Tab2",#N/A,FALSE,"P"}</definedName>
    <definedName name="vvv" localSheetId="61" hidden="1">{"Tab1",#N/A,FALSE,"P";"Tab2",#N/A,FALSE,"P"}</definedName>
    <definedName name="vvv" localSheetId="62" hidden="1">{"Tab1",#N/A,FALSE,"P";"Tab2",#N/A,FALSE,"P"}</definedName>
    <definedName name="vvv" localSheetId="63" hidden="1">{"Tab1",#N/A,FALSE,"P";"Tab2",#N/A,FALSE,"P"}</definedName>
    <definedName name="vvv" localSheetId="70" hidden="1">{"Tab1",#N/A,FALSE,"P";"Tab2",#N/A,FALSE,"P"}</definedName>
    <definedName name="vvv" localSheetId="74" hidden="1">{"Tab1",#N/A,FALSE,"P";"Tab2",#N/A,FALSE,"P"}</definedName>
    <definedName name="vvv" localSheetId="75" hidden="1">{"Tab1",#N/A,FALSE,"P";"Tab2",#N/A,FALSE,"P"}</definedName>
    <definedName name="vvv" localSheetId="76" hidden="1">{"Tab1",#N/A,FALSE,"P";"Tab2",#N/A,FALSE,"P"}</definedName>
    <definedName name="vvv" localSheetId="77" hidden="1">{"Tab1",#N/A,FALSE,"P";"Tab2",#N/A,FALSE,"P"}</definedName>
    <definedName name="vvv" localSheetId="78" hidden="1">{"Tab1",#N/A,FALSE,"P";"Tab2",#N/A,FALSE,"P"}</definedName>
    <definedName name="vvv" localSheetId="79" hidden="1">{"Tab1",#N/A,FALSE,"P";"Tab2",#N/A,FALSE,"P"}</definedName>
    <definedName name="vvv" localSheetId="80" hidden="1">{"Tab1",#N/A,FALSE,"P";"Tab2",#N/A,FALSE,"P"}</definedName>
    <definedName name="vvv" localSheetId="6" hidden="1">{"Tab1",#N/A,FALSE,"P";"Tab2",#N/A,FALSE,"P"}</definedName>
    <definedName name="vvv" localSheetId="7" hidden="1">{"Tab1",#N/A,FALSE,"P";"Tab2",#N/A,FALSE,"P"}</definedName>
    <definedName name="vvv" localSheetId="17" hidden="1">{"Tab1",#N/A,FALSE,"P";"Tab2",#N/A,FALSE,"P"}</definedName>
    <definedName name="vvv" localSheetId="18" hidden="1">{"Tab1",#N/A,FALSE,"P";"Tab2",#N/A,FALSE,"P"}</definedName>
    <definedName name="vvv" localSheetId="19" hidden="1">{"Tab1",#N/A,FALSE,"P";"Tab2",#N/A,FALSE,"P"}</definedName>
    <definedName name="vvv" localSheetId="22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25" hidden="1">{"Tab1",#N/A,FALSE,"P";"Tab2",#N/A,FALSE,"P"}</definedName>
    <definedName name="vvv" localSheetId="36" hidden="1">{"Tab1",#N/A,FALSE,"P";"Tab2",#N/A,FALSE,"P"}</definedName>
    <definedName name="vvv" localSheetId="45" hidden="1">{"Tab1",#N/A,FALSE,"P";"Tab2",#N/A,FALSE,"P"}</definedName>
    <definedName name="vvv" hidden="1">{"Tab1",#N/A,FALSE,"P";"Tab2",#N/A,FALSE,"P"}</definedName>
    <definedName name="we" localSheetId="55" hidden="1">{"'előző év december'!$A$2:$CP$214"}</definedName>
    <definedName name="we" localSheetId="56" hidden="1">{"'előző év december'!$A$2:$CP$214"}</definedName>
    <definedName name="we" localSheetId="57" hidden="1">{"'előző év december'!$A$2:$CP$214"}</definedName>
    <definedName name="we" localSheetId="58" hidden="1">{"'előző év december'!$A$2:$CP$214"}</definedName>
    <definedName name="we" localSheetId="59" hidden="1">{"'előző év december'!$A$2:$CP$214"}</definedName>
    <definedName name="we" localSheetId="60" hidden="1">{"'előző év december'!$A$2:$CP$214"}</definedName>
    <definedName name="we" localSheetId="61" hidden="1">{"'előző év december'!$A$2:$CP$214"}</definedName>
    <definedName name="we" localSheetId="62" hidden="1">{"'előző év december'!$A$2:$CP$214"}</definedName>
    <definedName name="we" localSheetId="63" hidden="1">{"'előző év december'!$A$2:$CP$214"}</definedName>
    <definedName name="we" localSheetId="70" hidden="1">{"'előző év december'!$A$2:$CP$214"}</definedName>
    <definedName name="we" localSheetId="74" hidden="1">{"'előző év december'!$A$2:$CP$214"}</definedName>
    <definedName name="we" localSheetId="75" hidden="1">{"'előző év december'!$A$2:$CP$214"}</definedName>
    <definedName name="we" localSheetId="76" hidden="1">{"'előző év december'!$A$2:$CP$214"}</definedName>
    <definedName name="we" localSheetId="77" hidden="1">{"'előző év december'!$A$2:$CP$214"}</definedName>
    <definedName name="we" localSheetId="78" hidden="1">{"'előző év december'!$A$2:$CP$214"}</definedName>
    <definedName name="we" localSheetId="79" hidden="1">{"'előző év december'!$A$2:$CP$214"}</definedName>
    <definedName name="we" localSheetId="80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17" hidden="1">{"'előző év december'!$A$2:$CP$214"}</definedName>
    <definedName name="we" localSheetId="18" hidden="1">{"'előző év december'!$A$2:$CP$214"}</definedName>
    <definedName name="we" localSheetId="19" hidden="1">{"'előző év december'!$A$2:$CP$214"}</definedName>
    <definedName name="we" localSheetId="22" hidden="1">{"'előző év december'!$A$2:$CP$214"}</definedName>
    <definedName name="we" localSheetId="23" hidden="1">{"'előző év december'!$A$2:$CP$214"}</definedName>
    <definedName name="we" localSheetId="24" hidden="1">{"'előző év december'!$A$2:$CP$214"}</definedName>
    <definedName name="we" localSheetId="25" hidden="1">{"'előző év december'!$A$2:$CP$214"}</definedName>
    <definedName name="we" localSheetId="36" hidden="1">{"'előző év december'!$A$2:$CP$214"}</definedName>
    <definedName name="we" localSheetId="45" hidden="1">{"'előző év december'!$A$2:$CP$214"}</definedName>
    <definedName name="we" hidden="1">{"'előző év december'!$A$2:$CP$214"}</definedName>
    <definedName name="we11pcpi.m" localSheetId="76">[48]monthly!#REF!</definedName>
    <definedName name="we11pcpi.m" localSheetId="22">[50]monthly!#REF!</definedName>
    <definedName name="we11pcpi.m" localSheetId="24">[50]monthly!#REF!</definedName>
    <definedName name="we11pcpi.m" localSheetId="25">[50]monthly!#REF!</definedName>
    <definedName name="we11pcpi.m" localSheetId="28">[50]monthly!#REF!</definedName>
    <definedName name="we11pcpi.m" localSheetId="30">[50]monthly!#REF!</definedName>
    <definedName name="we11pcpi.m" localSheetId="44">[50]monthly!#REF!</definedName>
    <definedName name="we11pcpi.m">[50]monthly!#REF!</definedName>
    <definedName name="wee" localSheetId="55" hidden="1">{"'előző év december'!$A$2:$CP$214"}</definedName>
    <definedName name="wee" localSheetId="56" hidden="1">{"'előző év december'!$A$2:$CP$214"}</definedName>
    <definedName name="wee" localSheetId="57" hidden="1">{"'előző év december'!$A$2:$CP$214"}</definedName>
    <definedName name="wee" localSheetId="58" hidden="1">{"'előző év december'!$A$2:$CP$214"}</definedName>
    <definedName name="wee" localSheetId="59" hidden="1">{"'előző év december'!$A$2:$CP$214"}</definedName>
    <definedName name="wee" localSheetId="60" hidden="1">{"'előző év december'!$A$2:$CP$214"}</definedName>
    <definedName name="wee" localSheetId="61" hidden="1">{"'előző év december'!$A$2:$CP$214"}</definedName>
    <definedName name="wee" localSheetId="62" hidden="1">{"'előző év december'!$A$2:$CP$214"}</definedName>
    <definedName name="wee" localSheetId="63" hidden="1">{"'előző év december'!$A$2:$CP$214"}</definedName>
    <definedName name="wee" localSheetId="70" hidden="1">{"'előző év december'!$A$2:$CP$214"}</definedName>
    <definedName name="wee" localSheetId="74" hidden="1">{"'előző év december'!$A$2:$CP$214"}</definedName>
    <definedName name="wee" localSheetId="75" hidden="1">{"'előző év december'!$A$2:$CP$214"}</definedName>
    <definedName name="wee" localSheetId="76" hidden="1">{"'előző év december'!$A$2:$CP$214"}</definedName>
    <definedName name="wee" localSheetId="77" hidden="1">{"'előző év december'!$A$2:$CP$214"}</definedName>
    <definedName name="wee" localSheetId="78" hidden="1">{"'előző év december'!$A$2:$CP$214"}</definedName>
    <definedName name="wee" localSheetId="79" hidden="1">{"'előző év december'!$A$2:$CP$214"}</definedName>
    <definedName name="wee" localSheetId="80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17" hidden="1">{"'előző év december'!$A$2:$CP$214"}</definedName>
    <definedName name="wee" localSheetId="18" hidden="1">{"'előző év december'!$A$2:$CP$214"}</definedName>
    <definedName name="wee" localSheetId="19" hidden="1">{"'előző év december'!$A$2:$CP$214"}</definedName>
    <definedName name="wee" localSheetId="22" hidden="1">{"'előző év december'!$A$2:$CP$214"}</definedName>
    <definedName name="wee" localSheetId="23" hidden="1">{"'előző év december'!$A$2:$CP$214"}</definedName>
    <definedName name="wee" localSheetId="24" hidden="1">{"'előző év december'!$A$2:$CP$214"}</definedName>
    <definedName name="wee" localSheetId="25" hidden="1">{"'előző év december'!$A$2:$CP$214"}</definedName>
    <definedName name="wee" localSheetId="36" hidden="1">{"'előző év december'!$A$2:$CP$214"}</definedName>
    <definedName name="wee" localSheetId="45" hidden="1">{"'előző év december'!$A$2:$CP$214"}</definedName>
    <definedName name="wee" hidden="1">{"'előző év december'!$A$2:$CP$214"}</definedName>
    <definedName name="werwer" localSheetId="55" hidden="1">{"'előző év december'!$A$2:$CP$214"}</definedName>
    <definedName name="werwer" localSheetId="56" hidden="1">{"'előző év december'!$A$2:$CP$214"}</definedName>
    <definedName name="werwer" localSheetId="57" hidden="1">{"'előző év december'!$A$2:$CP$214"}</definedName>
    <definedName name="werwer" localSheetId="58" hidden="1">{"'előző év december'!$A$2:$CP$214"}</definedName>
    <definedName name="werwer" localSheetId="59" hidden="1">{"'előző év december'!$A$2:$CP$214"}</definedName>
    <definedName name="werwer" localSheetId="60" hidden="1">{"'előző év december'!$A$2:$CP$214"}</definedName>
    <definedName name="werwer" localSheetId="61" hidden="1">{"'előző év december'!$A$2:$CP$214"}</definedName>
    <definedName name="werwer" localSheetId="62" hidden="1">{"'előző év december'!$A$2:$CP$214"}</definedName>
    <definedName name="werwer" localSheetId="63" hidden="1">{"'előző év december'!$A$2:$CP$214"}</definedName>
    <definedName name="werwer" localSheetId="70" hidden="1">{"'előző év december'!$A$2:$CP$214"}</definedName>
    <definedName name="werwer" localSheetId="74" hidden="1">{"'előző év december'!$A$2:$CP$214"}</definedName>
    <definedName name="werwer" localSheetId="75" hidden="1">{"'előző év december'!$A$2:$CP$214"}</definedName>
    <definedName name="werwer" localSheetId="76" hidden="1">{"'előző év december'!$A$2:$CP$214"}</definedName>
    <definedName name="werwer" localSheetId="77" hidden="1">{"'előző év december'!$A$2:$CP$214"}</definedName>
    <definedName name="werwer" localSheetId="78" hidden="1">{"'előző év december'!$A$2:$CP$214"}</definedName>
    <definedName name="werwer" localSheetId="79" hidden="1">{"'előző év december'!$A$2:$CP$214"}</definedName>
    <definedName name="werwer" localSheetId="80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17" hidden="1">{"'előző év december'!$A$2:$CP$214"}</definedName>
    <definedName name="werwer" localSheetId="18" hidden="1">{"'előző év december'!$A$2:$CP$214"}</definedName>
    <definedName name="werwer" localSheetId="19" hidden="1">{"'előző év december'!$A$2:$CP$214"}</definedName>
    <definedName name="werwer" localSheetId="22" hidden="1">{"'előző év december'!$A$2:$CP$214"}</definedName>
    <definedName name="werwer" localSheetId="23" hidden="1">{"'előző év december'!$A$2:$CP$214"}</definedName>
    <definedName name="werwer" localSheetId="24" hidden="1">{"'előző év december'!$A$2:$CP$214"}</definedName>
    <definedName name="werwer" localSheetId="25" hidden="1">{"'előző év december'!$A$2:$CP$214"}</definedName>
    <definedName name="werwer" localSheetId="36" hidden="1">{"'előző év december'!$A$2:$CP$214"}</definedName>
    <definedName name="werwer" localSheetId="45" hidden="1">{"'előző év december'!$A$2:$CP$214"}</definedName>
    <definedName name="werwer" hidden="1">{"'előző év december'!$A$2:$CP$214"}</definedName>
    <definedName name="WMENU" localSheetId="76">#REF!</definedName>
    <definedName name="WMENU" localSheetId="22">#REF!</definedName>
    <definedName name="WMENU" localSheetId="24">#REF!</definedName>
    <definedName name="WMENU" localSheetId="25">#REF!</definedName>
    <definedName name="WMENU" localSheetId="28">#REF!</definedName>
    <definedName name="WMENU" localSheetId="30">#REF!</definedName>
    <definedName name="WMENU" localSheetId="44">#REF!</definedName>
    <definedName name="WMENU">#REF!</definedName>
    <definedName name="wrn.1993_2002." localSheetId="52" hidden="1">{"1993_2002",#N/A,FALSE,"UnderlyingData"}</definedName>
    <definedName name="wrn.1993_2002." localSheetId="55" hidden="1">{"1993_2002",#N/A,FALSE,"UnderlyingData"}</definedName>
    <definedName name="wrn.1993_2002." localSheetId="56" hidden="1">{"1993_2002",#N/A,FALSE,"UnderlyingData"}</definedName>
    <definedName name="wrn.1993_2002." localSheetId="57" hidden="1">{"1993_2002",#N/A,FALSE,"UnderlyingData"}</definedName>
    <definedName name="wrn.1993_2002." localSheetId="58" hidden="1">{"1993_2002",#N/A,FALSE,"UnderlyingData"}</definedName>
    <definedName name="wrn.1993_2002." localSheetId="59" hidden="1">{"1993_2002",#N/A,FALSE,"UnderlyingData"}</definedName>
    <definedName name="wrn.1993_2002." localSheetId="60" hidden="1">{"1993_2002",#N/A,FALSE,"UnderlyingData"}</definedName>
    <definedName name="wrn.1993_2002." localSheetId="61" hidden="1">{"1993_2002",#N/A,FALSE,"UnderlyingData"}</definedName>
    <definedName name="wrn.1993_2002." localSheetId="62" hidden="1">{"1993_2002",#N/A,FALSE,"UnderlyingData"}</definedName>
    <definedName name="wrn.1993_2002." localSheetId="63" hidden="1">{"1993_2002",#N/A,FALSE,"UnderlyingData"}</definedName>
    <definedName name="wrn.1993_2002." localSheetId="70" hidden="1">{"1993_2002",#N/A,FALSE,"UnderlyingData"}</definedName>
    <definedName name="wrn.1993_2002." localSheetId="74" hidden="1">{"1993_2002",#N/A,FALSE,"UnderlyingData"}</definedName>
    <definedName name="wrn.1993_2002." localSheetId="75" hidden="1">{"1993_2002",#N/A,FALSE,"UnderlyingData"}</definedName>
    <definedName name="wrn.1993_2002." localSheetId="76" hidden="1">{"1993_2002",#N/A,FALSE,"UnderlyingData"}</definedName>
    <definedName name="wrn.1993_2002." localSheetId="77" hidden="1">{"1993_2002",#N/A,FALSE,"UnderlyingData"}</definedName>
    <definedName name="wrn.1993_2002." localSheetId="78" hidden="1">{"1993_2002",#N/A,FALSE,"UnderlyingData"}</definedName>
    <definedName name="wrn.1993_2002." localSheetId="79" hidden="1">{"1993_2002",#N/A,FALSE,"UnderlyingData"}</definedName>
    <definedName name="wrn.1993_2002." localSheetId="80" hidden="1">{"1993_2002",#N/A,FALSE,"UnderlyingData"}</definedName>
    <definedName name="wrn.1993_2002." localSheetId="6" hidden="1">{"1993_2002",#N/A,FALSE,"UnderlyingData"}</definedName>
    <definedName name="wrn.1993_2002." localSheetId="7" hidden="1">{"1993_2002",#N/A,FALSE,"UnderlyingData"}</definedName>
    <definedName name="wrn.1993_2002." localSheetId="17" hidden="1">{"1993_2002",#N/A,FALSE,"UnderlyingData"}</definedName>
    <definedName name="wrn.1993_2002." localSheetId="18" hidden="1">{"1993_2002",#N/A,FALSE,"UnderlyingData"}</definedName>
    <definedName name="wrn.1993_2002." localSheetId="19" hidden="1">{"1993_2002",#N/A,FALSE,"UnderlyingData"}</definedName>
    <definedName name="wrn.1993_2002." localSheetId="22" hidden="1">{"1993_2002",#N/A,FALSE,"UnderlyingData"}</definedName>
    <definedName name="wrn.1993_2002." localSheetId="23" hidden="1">{"1993_2002",#N/A,FALSE,"UnderlyingData"}</definedName>
    <definedName name="wrn.1993_2002." localSheetId="24" hidden="1">{"1993_2002",#N/A,FALSE,"UnderlyingData"}</definedName>
    <definedName name="wrn.1993_2002." localSheetId="25" hidden="1">{"1993_2002",#N/A,FALSE,"UnderlyingData"}</definedName>
    <definedName name="wrn.1993_2002." localSheetId="36" hidden="1">{"1993_2002",#N/A,FALSE,"UnderlyingData"}</definedName>
    <definedName name="wrn.1993_2002." localSheetId="45" hidden="1">{"1993_2002",#N/A,FALSE,"UnderlyingData"}</definedName>
    <definedName name="wrn.1993_2002." hidden="1">{"1993_2002",#N/A,FALSE,"UnderlyingData"}</definedName>
    <definedName name="wrn.a11._.general._.government." localSheetId="52" hidden="1">{"a11 general government",#N/A,FALSE,"RED Tables"}</definedName>
    <definedName name="wrn.a11._.general._.government." localSheetId="55" hidden="1">{"a11 general government",#N/A,FALSE,"RED Tables"}</definedName>
    <definedName name="wrn.a11._.general._.government." localSheetId="56" hidden="1">{"a11 general government",#N/A,FALSE,"RED Tables"}</definedName>
    <definedName name="wrn.a11._.general._.government." localSheetId="57" hidden="1">{"a11 general government",#N/A,FALSE,"RED Tables"}</definedName>
    <definedName name="wrn.a11._.general._.government." localSheetId="58" hidden="1">{"a11 general government",#N/A,FALSE,"RED Tables"}</definedName>
    <definedName name="wrn.a11._.general._.government." localSheetId="59" hidden="1">{"a11 general government",#N/A,FALSE,"RED Tables"}</definedName>
    <definedName name="wrn.a11._.general._.government." localSheetId="60" hidden="1">{"a11 general government",#N/A,FALSE,"RED Tables"}</definedName>
    <definedName name="wrn.a11._.general._.government." localSheetId="61" hidden="1">{"a11 general government",#N/A,FALSE,"RED Tables"}</definedName>
    <definedName name="wrn.a11._.general._.government." localSheetId="62" hidden="1">{"a11 general government",#N/A,FALSE,"RED Tables"}</definedName>
    <definedName name="wrn.a11._.general._.government." localSheetId="63" hidden="1">{"a11 general government",#N/A,FALSE,"RED Tables"}</definedName>
    <definedName name="wrn.a11._.general._.government." localSheetId="70" hidden="1">{"a11 general government",#N/A,FALSE,"RED Tables"}</definedName>
    <definedName name="wrn.a11._.general._.government." localSheetId="74" hidden="1">{"a11 general government",#N/A,FALSE,"RED Tables"}</definedName>
    <definedName name="wrn.a11._.general._.government." localSheetId="75" hidden="1">{"a11 general government",#N/A,FALSE,"RED Tables"}</definedName>
    <definedName name="wrn.a11._.general._.government." localSheetId="76" hidden="1">{"a11 general government",#N/A,FALSE,"RED Tables"}</definedName>
    <definedName name="wrn.a11._.general._.government." localSheetId="77" hidden="1">{"a11 general government",#N/A,FALSE,"RED Tables"}</definedName>
    <definedName name="wrn.a11._.general._.government." localSheetId="78" hidden="1">{"a11 general government",#N/A,FALSE,"RED Tables"}</definedName>
    <definedName name="wrn.a11._.general._.government." localSheetId="79" hidden="1">{"a11 general government",#N/A,FALSE,"RED Tables"}</definedName>
    <definedName name="wrn.a11._.general._.government." localSheetId="80" hidden="1">{"a11 general government",#N/A,FALSE,"RED Tables"}</definedName>
    <definedName name="wrn.a11._.general._.government." localSheetId="6" hidden="1">{"a11 general government",#N/A,FALSE,"RED Tables"}</definedName>
    <definedName name="wrn.a11._.general._.government." localSheetId="7" hidden="1">{"a11 general government",#N/A,FALSE,"RED Tables"}</definedName>
    <definedName name="wrn.a11._.general._.government." localSheetId="17" hidden="1">{"a11 general government",#N/A,FALSE,"RED Tables"}</definedName>
    <definedName name="wrn.a11._.general._.government." localSheetId="18" hidden="1">{"a11 general government",#N/A,FALSE,"RED Tables"}</definedName>
    <definedName name="wrn.a11._.general._.government." localSheetId="19" hidden="1">{"a11 general government",#N/A,FALSE,"RED Tables"}</definedName>
    <definedName name="wrn.a11._.general._.government." localSheetId="22" hidden="1">{"a11 general government",#N/A,FALSE,"RED Tables"}</definedName>
    <definedName name="wrn.a11._.general._.government." localSheetId="23" hidden="1">{"a11 general government",#N/A,FALSE,"RED Tables"}</definedName>
    <definedName name="wrn.a11._.general._.government." localSheetId="24" hidden="1">{"a11 general government",#N/A,FALSE,"RED Tables"}</definedName>
    <definedName name="wrn.a11._.general._.government." localSheetId="25" hidden="1">{"a11 general government",#N/A,FALSE,"RED Tables"}</definedName>
    <definedName name="wrn.a11._.general._.government." localSheetId="36" hidden="1">{"a11 general government",#N/A,FALSE,"RED Tables"}</definedName>
    <definedName name="wrn.a11._.general._.government." localSheetId="45" hidden="1">{"a11 general government",#N/A,FALSE,"RED Tables"}</definedName>
    <definedName name="wrn.a11._.general._.government." hidden="1">{"a11 general government",#N/A,FALSE,"RED Tables"}</definedName>
    <definedName name="wrn.a12._.Federal._.Government." localSheetId="52" hidden="1">{"a12 Federal Government",#N/A,FALSE,"RED Tables"}</definedName>
    <definedName name="wrn.a12._.Federal._.Government." localSheetId="55" hidden="1">{"a12 Federal Government",#N/A,FALSE,"RED Tables"}</definedName>
    <definedName name="wrn.a12._.Federal._.Government." localSheetId="56" hidden="1">{"a12 Federal Government",#N/A,FALSE,"RED Tables"}</definedName>
    <definedName name="wrn.a12._.Federal._.Government." localSheetId="57" hidden="1">{"a12 Federal Government",#N/A,FALSE,"RED Tables"}</definedName>
    <definedName name="wrn.a12._.Federal._.Government." localSheetId="58" hidden="1">{"a12 Federal Government",#N/A,FALSE,"RED Tables"}</definedName>
    <definedName name="wrn.a12._.Federal._.Government." localSheetId="59" hidden="1">{"a12 Federal Government",#N/A,FALSE,"RED Tables"}</definedName>
    <definedName name="wrn.a12._.Federal._.Government." localSheetId="60" hidden="1">{"a12 Federal Government",#N/A,FALSE,"RED Tables"}</definedName>
    <definedName name="wrn.a12._.Federal._.Government." localSheetId="61" hidden="1">{"a12 Federal Government",#N/A,FALSE,"RED Tables"}</definedName>
    <definedName name="wrn.a12._.Federal._.Government." localSheetId="62" hidden="1">{"a12 Federal Government",#N/A,FALSE,"RED Tables"}</definedName>
    <definedName name="wrn.a12._.Federal._.Government." localSheetId="63" hidden="1">{"a12 Federal Government",#N/A,FALSE,"RED Tables"}</definedName>
    <definedName name="wrn.a12._.Federal._.Government." localSheetId="70" hidden="1">{"a12 Federal Government",#N/A,FALSE,"RED Tables"}</definedName>
    <definedName name="wrn.a12._.Federal._.Government." localSheetId="74" hidden="1">{"a12 Federal Government",#N/A,FALSE,"RED Tables"}</definedName>
    <definedName name="wrn.a12._.Federal._.Government." localSheetId="75" hidden="1">{"a12 Federal Government",#N/A,FALSE,"RED Tables"}</definedName>
    <definedName name="wrn.a12._.Federal._.Government." localSheetId="76" hidden="1">{"a12 Federal Government",#N/A,FALSE,"RED Tables"}</definedName>
    <definedName name="wrn.a12._.Federal._.Government." localSheetId="77" hidden="1">{"a12 Federal Government",#N/A,FALSE,"RED Tables"}</definedName>
    <definedName name="wrn.a12._.Federal._.Government." localSheetId="78" hidden="1">{"a12 Federal Government",#N/A,FALSE,"RED Tables"}</definedName>
    <definedName name="wrn.a12._.Federal._.Government." localSheetId="79" hidden="1">{"a12 Federal Government",#N/A,FALSE,"RED Tables"}</definedName>
    <definedName name="wrn.a12._.Federal._.Government." localSheetId="80" hidden="1">{"a12 Federal Government",#N/A,FALSE,"RED Tables"}</definedName>
    <definedName name="wrn.a12._.Federal._.Government." localSheetId="6" hidden="1">{"a12 Federal Government",#N/A,FALSE,"RED Tables"}</definedName>
    <definedName name="wrn.a12._.Federal._.Government." localSheetId="7" hidden="1">{"a12 Federal Government",#N/A,FALSE,"RED Tables"}</definedName>
    <definedName name="wrn.a12._.Federal._.Government." localSheetId="17" hidden="1">{"a12 Federal Government",#N/A,FALSE,"RED Tables"}</definedName>
    <definedName name="wrn.a12._.Federal._.Government." localSheetId="18" hidden="1">{"a12 Federal Government",#N/A,FALSE,"RED Tables"}</definedName>
    <definedName name="wrn.a12._.Federal._.Government." localSheetId="19" hidden="1">{"a12 Federal Government",#N/A,FALSE,"RED Tables"}</definedName>
    <definedName name="wrn.a12._.Federal._.Government." localSheetId="22" hidden="1">{"a12 Federal Government",#N/A,FALSE,"RED Tables"}</definedName>
    <definedName name="wrn.a12._.Federal._.Government." localSheetId="23" hidden="1">{"a12 Federal Government",#N/A,FALSE,"RED Tables"}</definedName>
    <definedName name="wrn.a12._.Federal._.Government." localSheetId="24" hidden="1">{"a12 Federal Government",#N/A,FALSE,"RED Tables"}</definedName>
    <definedName name="wrn.a12._.Federal._.Government." localSheetId="25" hidden="1">{"a12 Federal Government",#N/A,FALSE,"RED Tables"}</definedName>
    <definedName name="wrn.a12._.Federal._.Government." localSheetId="36" hidden="1">{"a12 Federal Government",#N/A,FALSE,"RED Tables"}</definedName>
    <definedName name="wrn.a12._.Federal._.Government." localSheetId="45" hidden="1">{"a12 Federal Government",#N/A,FALSE,"RED Tables"}</definedName>
    <definedName name="wrn.a12._.Federal._.Government." hidden="1">{"a12 Federal Government",#N/A,FALSE,"RED Tables"}</definedName>
    <definedName name="wrn.a13._.social._.security." localSheetId="52" hidden="1">{"a13 social security",#N/A,FALSE,"RED Tables"}</definedName>
    <definedName name="wrn.a13._.social._.security." localSheetId="55" hidden="1">{"a13 social security",#N/A,FALSE,"RED Tables"}</definedName>
    <definedName name="wrn.a13._.social._.security." localSheetId="56" hidden="1">{"a13 social security",#N/A,FALSE,"RED Tables"}</definedName>
    <definedName name="wrn.a13._.social._.security." localSheetId="57" hidden="1">{"a13 social security",#N/A,FALSE,"RED Tables"}</definedName>
    <definedName name="wrn.a13._.social._.security." localSheetId="58" hidden="1">{"a13 social security",#N/A,FALSE,"RED Tables"}</definedName>
    <definedName name="wrn.a13._.social._.security." localSheetId="59" hidden="1">{"a13 social security",#N/A,FALSE,"RED Tables"}</definedName>
    <definedName name="wrn.a13._.social._.security." localSheetId="60" hidden="1">{"a13 social security",#N/A,FALSE,"RED Tables"}</definedName>
    <definedName name="wrn.a13._.social._.security." localSheetId="61" hidden="1">{"a13 social security",#N/A,FALSE,"RED Tables"}</definedName>
    <definedName name="wrn.a13._.social._.security." localSheetId="62" hidden="1">{"a13 social security",#N/A,FALSE,"RED Tables"}</definedName>
    <definedName name="wrn.a13._.social._.security." localSheetId="63" hidden="1">{"a13 social security",#N/A,FALSE,"RED Tables"}</definedName>
    <definedName name="wrn.a13._.social._.security." localSheetId="70" hidden="1">{"a13 social security",#N/A,FALSE,"RED Tables"}</definedName>
    <definedName name="wrn.a13._.social._.security." localSheetId="74" hidden="1">{"a13 social security",#N/A,FALSE,"RED Tables"}</definedName>
    <definedName name="wrn.a13._.social._.security." localSheetId="75" hidden="1">{"a13 social security",#N/A,FALSE,"RED Tables"}</definedName>
    <definedName name="wrn.a13._.social._.security." localSheetId="76" hidden="1">{"a13 social security",#N/A,FALSE,"RED Tables"}</definedName>
    <definedName name="wrn.a13._.social._.security." localSheetId="77" hidden="1">{"a13 social security",#N/A,FALSE,"RED Tables"}</definedName>
    <definedName name="wrn.a13._.social._.security." localSheetId="78" hidden="1">{"a13 social security",#N/A,FALSE,"RED Tables"}</definedName>
    <definedName name="wrn.a13._.social._.security." localSheetId="79" hidden="1">{"a13 social security",#N/A,FALSE,"RED Tables"}</definedName>
    <definedName name="wrn.a13._.social._.security." localSheetId="80" hidden="1">{"a13 social security",#N/A,FALSE,"RED Tables"}</definedName>
    <definedName name="wrn.a13._.social._.security." localSheetId="6" hidden="1">{"a13 social security",#N/A,FALSE,"RED Tables"}</definedName>
    <definedName name="wrn.a13._.social._.security." localSheetId="7" hidden="1">{"a13 social security",#N/A,FALSE,"RED Tables"}</definedName>
    <definedName name="wrn.a13._.social._.security." localSheetId="17" hidden="1">{"a13 social security",#N/A,FALSE,"RED Tables"}</definedName>
    <definedName name="wrn.a13._.social._.security." localSheetId="18" hidden="1">{"a13 social security",#N/A,FALSE,"RED Tables"}</definedName>
    <definedName name="wrn.a13._.social._.security." localSheetId="19" hidden="1">{"a13 social security",#N/A,FALSE,"RED Tables"}</definedName>
    <definedName name="wrn.a13._.social._.security." localSheetId="22" hidden="1">{"a13 social security",#N/A,FALSE,"RED Tables"}</definedName>
    <definedName name="wrn.a13._.social._.security." localSheetId="23" hidden="1">{"a13 social security",#N/A,FALSE,"RED Tables"}</definedName>
    <definedName name="wrn.a13._.social._.security." localSheetId="24" hidden="1">{"a13 social security",#N/A,FALSE,"RED Tables"}</definedName>
    <definedName name="wrn.a13._.social._.security." localSheetId="25" hidden="1">{"a13 social security",#N/A,FALSE,"RED Tables"}</definedName>
    <definedName name="wrn.a13._.social._.security." localSheetId="36" hidden="1">{"a13 social security",#N/A,FALSE,"RED Tables"}</definedName>
    <definedName name="wrn.a13._.social._.security." localSheetId="45" hidden="1">{"a13 social security",#N/A,FALSE,"RED Tables"}</definedName>
    <definedName name="wrn.a13._.social._.security." hidden="1">{"a13 social security",#N/A,FALSE,"RED Tables"}</definedName>
    <definedName name="wrn.a14._.regions._.and._.communities." localSheetId="52" hidden="1">{"a14 regions and communities",#N/A,FALSE,"RED Tables"}</definedName>
    <definedName name="wrn.a14._.regions._.and._.communities." localSheetId="55" hidden="1">{"a14 regions and communities",#N/A,FALSE,"RED Tables"}</definedName>
    <definedName name="wrn.a14._.regions._.and._.communities." localSheetId="56" hidden="1">{"a14 regions and communities",#N/A,FALSE,"RED Tables"}</definedName>
    <definedName name="wrn.a14._.regions._.and._.communities." localSheetId="57" hidden="1">{"a14 regions and communities",#N/A,FALSE,"RED Tables"}</definedName>
    <definedName name="wrn.a14._.regions._.and._.communities." localSheetId="58" hidden="1">{"a14 regions and communities",#N/A,FALSE,"RED Tables"}</definedName>
    <definedName name="wrn.a14._.regions._.and._.communities." localSheetId="59" hidden="1">{"a14 regions and communities",#N/A,FALSE,"RED Tables"}</definedName>
    <definedName name="wrn.a14._.regions._.and._.communities." localSheetId="60" hidden="1">{"a14 regions and communities",#N/A,FALSE,"RED Tables"}</definedName>
    <definedName name="wrn.a14._.regions._.and._.communities." localSheetId="61" hidden="1">{"a14 regions and communities",#N/A,FALSE,"RED Tables"}</definedName>
    <definedName name="wrn.a14._.regions._.and._.communities." localSheetId="62" hidden="1">{"a14 regions and communities",#N/A,FALSE,"RED Tables"}</definedName>
    <definedName name="wrn.a14._.regions._.and._.communities." localSheetId="63" hidden="1">{"a14 regions and communities",#N/A,FALSE,"RED Tables"}</definedName>
    <definedName name="wrn.a14._.regions._.and._.communities." localSheetId="70" hidden="1">{"a14 regions and communities",#N/A,FALSE,"RED Tables"}</definedName>
    <definedName name="wrn.a14._.regions._.and._.communities." localSheetId="74" hidden="1">{"a14 regions and communities",#N/A,FALSE,"RED Tables"}</definedName>
    <definedName name="wrn.a14._.regions._.and._.communities." localSheetId="75" hidden="1">{"a14 regions and communities",#N/A,FALSE,"RED Tables"}</definedName>
    <definedName name="wrn.a14._.regions._.and._.communities." localSheetId="76" hidden="1">{"a14 regions and communities",#N/A,FALSE,"RED Tables"}</definedName>
    <definedName name="wrn.a14._.regions._.and._.communities." localSheetId="77" hidden="1">{"a14 regions and communities",#N/A,FALSE,"RED Tables"}</definedName>
    <definedName name="wrn.a14._.regions._.and._.communities." localSheetId="78" hidden="1">{"a14 regions and communities",#N/A,FALSE,"RED Tables"}</definedName>
    <definedName name="wrn.a14._.regions._.and._.communities." localSheetId="79" hidden="1">{"a14 regions and communities",#N/A,FALSE,"RED Tables"}</definedName>
    <definedName name="wrn.a14._.regions._.and._.communities." localSheetId="80" hidden="1">{"a14 regions and communities",#N/A,FALSE,"RED Tables"}</definedName>
    <definedName name="wrn.a14._.regions._.and._.communities." localSheetId="6" hidden="1">{"a14 regions and communities",#N/A,FALSE,"RED Tables"}</definedName>
    <definedName name="wrn.a14._.regions._.and._.communities." localSheetId="7" hidden="1">{"a14 regions and communities",#N/A,FALSE,"RED Tables"}</definedName>
    <definedName name="wrn.a14._.regions._.and._.communities." localSheetId="17" hidden="1">{"a14 regions and communities",#N/A,FALSE,"RED Tables"}</definedName>
    <definedName name="wrn.a14._.regions._.and._.communities." localSheetId="18" hidden="1">{"a14 regions and communities",#N/A,FALSE,"RED Tables"}</definedName>
    <definedName name="wrn.a14._.regions._.and._.communities." localSheetId="19" hidden="1">{"a14 regions and communities",#N/A,FALSE,"RED Tables"}</definedName>
    <definedName name="wrn.a14._.regions._.and._.communities." localSheetId="22" hidden="1">{"a14 regions and communities",#N/A,FALSE,"RED Tables"}</definedName>
    <definedName name="wrn.a14._.regions._.and._.communities." localSheetId="23" hidden="1">{"a14 regions and communities",#N/A,FALSE,"RED Tables"}</definedName>
    <definedName name="wrn.a14._.regions._.and._.communities." localSheetId="24" hidden="1">{"a14 regions and communities",#N/A,FALSE,"RED Tables"}</definedName>
    <definedName name="wrn.a14._.regions._.and._.communities." localSheetId="25" hidden="1">{"a14 regions and communities",#N/A,FALSE,"RED Tables"}</definedName>
    <definedName name="wrn.a14._.regions._.and._.communities." localSheetId="36" hidden="1">{"a14 regions and communities",#N/A,FALSE,"RED Tables"}</definedName>
    <definedName name="wrn.a14._.regions._.and._.communities." localSheetId="45" hidden="1">{"a14 regions and communities",#N/A,FALSE,"RED Tables"}</definedName>
    <definedName name="wrn.a14._.regions._.and._.communities." hidden="1">{"a14 regions and communities",#N/A,FALSE,"RED Tables"}</definedName>
    <definedName name="wrn.a15._.local._.governments." localSheetId="52" hidden="1">{"a15 local governments",#N/A,FALSE,"RED Tables"}</definedName>
    <definedName name="wrn.a15._.local._.governments." localSheetId="55" hidden="1">{"a15 local governments",#N/A,FALSE,"RED Tables"}</definedName>
    <definedName name="wrn.a15._.local._.governments." localSheetId="56" hidden="1">{"a15 local governments",#N/A,FALSE,"RED Tables"}</definedName>
    <definedName name="wrn.a15._.local._.governments." localSheetId="57" hidden="1">{"a15 local governments",#N/A,FALSE,"RED Tables"}</definedName>
    <definedName name="wrn.a15._.local._.governments." localSheetId="58" hidden="1">{"a15 local governments",#N/A,FALSE,"RED Tables"}</definedName>
    <definedName name="wrn.a15._.local._.governments." localSheetId="59" hidden="1">{"a15 local governments",#N/A,FALSE,"RED Tables"}</definedName>
    <definedName name="wrn.a15._.local._.governments." localSheetId="60" hidden="1">{"a15 local governments",#N/A,FALSE,"RED Tables"}</definedName>
    <definedName name="wrn.a15._.local._.governments." localSheetId="61" hidden="1">{"a15 local governments",#N/A,FALSE,"RED Tables"}</definedName>
    <definedName name="wrn.a15._.local._.governments." localSheetId="62" hidden="1">{"a15 local governments",#N/A,FALSE,"RED Tables"}</definedName>
    <definedName name="wrn.a15._.local._.governments." localSheetId="63" hidden="1">{"a15 local governments",#N/A,FALSE,"RED Tables"}</definedName>
    <definedName name="wrn.a15._.local._.governments." localSheetId="70" hidden="1">{"a15 local governments",#N/A,FALSE,"RED Tables"}</definedName>
    <definedName name="wrn.a15._.local._.governments." localSheetId="74" hidden="1">{"a15 local governments",#N/A,FALSE,"RED Tables"}</definedName>
    <definedName name="wrn.a15._.local._.governments." localSheetId="75" hidden="1">{"a15 local governments",#N/A,FALSE,"RED Tables"}</definedName>
    <definedName name="wrn.a15._.local._.governments." localSheetId="76" hidden="1">{"a15 local governments",#N/A,FALSE,"RED Tables"}</definedName>
    <definedName name="wrn.a15._.local._.governments." localSheetId="77" hidden="1">{"a15 local governments",#N/A,FALSE,"RED Tables"}</definedName>
    <definedName name="wrn.a15._.local._.governments." localSheetId="78" hidden="1">{"a15 local governments",#N/A,FALSE,"RED Tables"}</definedName>
    <definedName name="wrn.a15._.local._.governments." localSheetId="79" hidden="1">{"a15 local governments",#N/A,FALSE,"RED Tables"}</definedName>
    <definedName name="wrn.a15._.local._.governments." localSheetId="80" hidden="1">{"a15 local governments",#N/A,FALSE,"RED Tables"}</definedName>
    <definedName name="wrn.a15._.local._.governments." localSheetId="6" hidden="1">{"a15 local governments",#N/A,FALSE,"RED Tables"}</definedName>
    <definedName name="wrn.a15._.local._.governments." localSheetId="7" hidden="1">{"a15 local governments",#N/A,FALSE,"RED Tables"}</definedName>
    <definedName name="wrn.a15._.local._.governments." localSheetId="17" hidden="1">{"a15 local governments",#N/A,FALSE,"RED Tables"}</definedName>
    <definedName name="wrn.a15._.local._.governments." localSheetId="18" hidden="1">{"a15 local governments",#N/A,FALSE,"RED Tables"}</definedName>
    <definedName name="wrn.a15._.local._.governments." localSheetId="19" hidden="1">{"a15 local governments",#N/A,FALSE,"RED Tables"}</definedName>
    <definedName name="wrn.a15._.local._.governments." localSheetId="22" hidden="1">{"a15 local governments",#N/A,FALSE,"RED Tables"}</definedName>
    <definedName name="wrn.a15._.local._.governments." localSheetId="23" hidden="1">{"a15 local governments",#N/A,FALSE,"RED Tables"}</definedName>
    <definedName name="wrn.a15._.local._.governments." localSheetId="24" hidden="1">{"a15 local governments",#N/A,FALSE,"RED Tables"}</definedName>
    <definedName name="wrn.a15._.local._.governments." localSheetId="25" hidden="1">{"a15 local governments",#N/A,FALSE,"RED Tables"}</definedName>
    <definedName name="wrn.a15._.local._.governments." localSheetId="36" hidden="1">{"a15 local governments",#N/A,FALSE,"RED Tables"}</definedName>
    <definedName name="wrn.a15._.local._.governments." localSheetId="45" hidden="1">{"a15 local governments",#N/A,FALSE,"RED Tables"}</definedName>
    <definedName name="wrn.a15._.local._.governments." hidden="1">{"a15 local governments",#N/A,FALSE,"RED Tables"}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3" hidden="1">{"BOP_TAB",#N/A,FALSE,"N";"MIDTERM_TAB",#N/A,FALSE,"O"}</definedName>
    <definedName name="wrn.BOP_MIDTERM." localSheetId="70" hidden="1">{"BOP_TAB",#N/A,FALSE,"N";"MIDTERM_TAB",#N/A,FALSE,"O"}</definedName>
    <definedName name="wrn.BOP_MIDTERM." localSheetId="74" hidden="1">{"BOP_TAB",#N/A,FALSE,"N";"MIDTERM_TAB",#N/A,FALSE,"O"}</definedName>
    <definedName name="wrn.BOP_MIDTERM." localSheetId="75" hidden="1">{"BOP_TAB",#N/A,FALSE,"N";"MIDTERM_TAB",#N/A,FALSE,"O"}</definedName>
    <definedName name="wrn.BOP_MIDTERM." localSheetId="76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localSheetId="79" hidden="1">{"BOP_TAB",#N/A,FALSE,"N";"MIDTERM_TAB",#N/A,FALSE,"O"}</definedName>
    <definedName name="wrn.BOP_MIDTERM." localSheetId="80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36" hidden="1">{"BOP_TAB",#N/A,FALSE,"N";"MIDTERM_TAB",#N/A,FALSE,"O"}</definedName>
    <definedName name="wrn.BOP_MIDTERM." localSheetId="45" hidden="1">{"BOP_TAB",#N/A,FALSE,"N";"MIDTERM_TAB",#N/A,FALSE,"O"}</definedName>
    <definedName name="wrn.BOP_MIDTERM." hidden="1">{"BOP_TAB",#N/A,FALSE,"N";"MIDTERM_TAB",#N/A,FALSE,"O"}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52" hidden="1">{#N/A,#N/A,FALSE,"CB";#N/A,#N/A,FALSE,"CMB";#N/A,#N/A,FALSE,"BSYS";#N/A,#N/A,FALSE,"NBFI";#N/A,#N/A,FALSE,"FSYS"}</definedName>
    <definedName name="wrn.MAIN." localSheetId="55" hidden="1">{#N/A,#N/A,FALSE,"CB";#N/A,#N/A,FALSE,"CMB";#N/A,#N/A,FALSE,"BSYS";#N/A,#N/A,FALSE,"NBFI";#N/A,#N/A,FALSE,"FSYS"}</definedName>
    <definedName name="wrn.MAIN." localSheetId="56" hidden="1">{#N/A,#N/A,FALSE,"CB";#N/A,#N/A,FALSE,"CMB";#N/A,#N/A,FALSE,"BSYS";#N/A,#N/A,FALSE,"NBFI";#N/A,#N/A,FALSE,"FSYS"}</definedName>
    <definedName name="wrn.MAIN." localSheetId="57" hidden="1">{#N/A,#N/A,FALSE,"CB";#N/A,#N/A,FALSE,"CMB";#N/A,#N/A,FALSE,"BSYS";#N/A,#N/A,FALSE,"NBFI";#N/A,#N/A,FALSE,"FSYS"}</definedName>
    <definedName name="wrn.MAIN." localSheetId="58" hidden="1">{#N/A,#N/A,FALSE,"CB";#N/A,#N/A,FALSE,"CMB";#N/A,#N/A,FALSE,"BSYS";#N/A,#N/A,FALSE,"NBFI";#N/A,#N/A,FALSE,"FSYS"}</definedName>
    <definedName name="wrn.MAIN." localSheetId="59" hidden="1">{#N/A,#N/A,FALSE,"CB";#N/A,#N/A,FALSE,"CMB";#N/A,#N/A,FALSE,"BSYS";#N/A,#N/A,FALSE,"NBFI";#N/A,#N/A,FALSE,"FSYS"}</definedName>
    <definedName name="wrn.MAIN." localSheetId="60" hidden="1">{#N/A,#N/A,FALSE,"CB";#N/A,#N/A,FALSE,"CMB";#N/A,#N/A,FALSE,"BSYS";#N/A,#N/A,FALSE,"NBFI";#N/A,#N/A,FALSE,"FSYS"}</definedName>
    <definedName name="wrn.MAIN." localSheetId="61" hidden="1">{#N/A,#N/A,FALSE,"CB";#N/A,#N/A,FALSE,"CMB";#N/A,#N/A,FALSE,"BSYS";#N/A,#N/A,FALSE,"NBFI";#N/A,#N/A,FALSE,"FSYS"}</definedName>
    <definedName name="wrn.MAIN." localSheetId="62" hidden="1">{#N/A,#N/A,FALSE,"CB";#N/A,#N/A,FALSE,"CMB";#N/A,#N/A,FALSE,"BSYS";#N/A,#N/A,FALSE,"NBFI";#N/A,#N/A,FALSE,"FSYS"}</definedName>
    <definedName name="wrn.MAIN." localSheetId="63" hidden="1">{#N/A,#N/A,FALSE,"CB";#N/A,#N/A,FALSE,"CMB";#N/A,#N/A,FALSE,"BSYS";#N/A,#N/A,FALSE,"NBFI";#N/A,#N/A,FALSE,"FSYS"}</definedName>
    <definedName name="wrn.MAIN." localSheetId="70" hidden="1">{#N/A,#N/A,FALSE,"CB";#N/A,#N/A,FALSE,"CMB";#N/A,#N/A,FALSE,"BSYS";#N/A,#N/A,FALSE,"NBFI";#N/A,#N/A,FALSE,"FSYS"}</definedName>
    <definedName name="wrn.MAIN." localSheetId="74" hidden="1">{#N/A,#N/A,FALSE,"CB";#N/A,#N/A,FALSE,"CMB";#N/A,#N/A,FALSE,"BSYS";#N/A,#N/A,FALSE,"NBFI";#N/A,#N/A,FALSE,"FSYS"}</definedName>
    <definedName name="wrn.MAIN." localSheetId="75" hidden="1">{#N/A,#N/A,FALSE,"CB";#N/A,#N/A,FALSE,"CMB";#N/A,#N/A,FALSE,"BSYS";#N/A,#N/A,FALSE,"NBFI";#N/A,#N/A,FALSE,"FSYS"}</definedName>
    <definedName name="wrn.MAIN." localSheetId="76" hidden="1">{#N/A,#N/A,FALSE,"CB";#N/A,#N/A,FALSE,"CMB";#N/A,#N/A,FALSE,"BSYS";#N/A,#N/A,FALSE,"NBFI";#N/A,#N/A,FALSE,"FSYS"}</definedName>
    <definedName name="wrn.MAIN." localSheetId="77" hidden="1">{#N/A,#N/A,FALSE,"CB";#N/A,#N/A,FALSE,"CMB";#N/A,#N/A,FALSE,"BSYS";#N/A,#N/A,FALSE,"NBFI";#N/A,#N/A,FALSE,"FSYS"}</definedName>
    <definedName name="wrn.MAIN." localSheetId="78" hidden="1">{#N/A,#N/A,FALSE,"CB";#N/A,#N/A,FALSE,"CMB";#N/A,#N/A,FALSE,"BSYS";#N/A,#N/A,FALSE,"NBFI";#N/A,#N/A,FALSE,"FSYS"}</definedName>
    <definedName name="wrn.MAIN." localSheetId="79" hidden="1">{#N/A,#N/A,FALSE,"CB";#N/A,#N/A,FALSE,"CMB";#N/A,#N/A,FALSE,"BSYS";#N/A,#N/A,FALSE,"NBFI";#N/A,#N/A,FALSE,"FSYS"}</definedName>
    <definedName name="wrn.MAIN." localSheetId="80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17" hidden="1">{#N/A,#N/A,FALSE,"CB";#N/A,#N/A,FALSE,"CMB";#N/A,#N/A,FALSE,"BSYS";#N/A,#N/A,FALSE,"NBFI";#N/A,#N/A,FALSE,"FSYS"}</definedName>
    <definedName name="wrn.MAIN." localSheetId="18" hidden="1">{#N/A,#N/A,FALSE,"CB";#N/A,#N/A,FALSE,"CMB";#N/A,#N/A,FALSE,"BSYS";#N/A,#N/A,FALSE,"NBFI";#N/A,#N/A,FALSE,"FSYS"}</definedName>
    <definedName name="wrn.MAIN." localSheetId="19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localSheetId="23" hidden="1">{#N/A,#N/A,FALSE,"CB";#N/A,#N/A,FALSE,"CMB";#N/A,#N/A,FALSE,"BSYS";#N/A,#N/A,FALSE,"NBFI";#N/A,#N/A,FALSE,"FSYS"}</definedName>
    <definedName name="wrn.MAIN." localSheetId="24" hidden="1">{#N/A,#N/A,FALSE,"CB";#N/A,#N/A,FALSE,"CMB";#N/A,#N/A,FALSE,"BSYS";#N/A,#N/A,FALSE,"NBFI";#N/A,#N/A,FALSE,"FSYS"}</definedName>
    <definedName name="wrn.MAIN." localSheetId="25" hidden="1">{#N/A,#N/A,FALSE,"CB";#N/A,#N/A,FALSE,"CMB";#N/A,#N/A,FALSE,"BSYS";#N/A,#N/A,FALSE,"NBFI";#N/A,#N/A,FALSE,"FSYS"}</definedName>
    <definedName name="wrn.MAIN." localSheetId="36" hidden="1">{#N/A,#N/A,FALSE,"CB";#N/A,#N/A,FALSE,"CMB";#N/A,#N/A,FALSE,"BSYS";#N/A,#N/A,FALSE,"NBFI";#N/A,#N/A,FALSE,"FSYS"}</definedName>
    <definedName name="wrn.MAIN." localSheetId="4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2" hidden="1">{#N/A,#N/A,FALSE,"CB";#N/A,#N/A,FALSE,"CMB";#N/A,#N/A,FALSE,"NBFI"}</definedName>
    <definedName name="wrn.MIT." localSheetId="55" hidden="1">{#N/A,#N/A,FALSE,"CB";#N/A,#N/A,FALSE,"CMB";#N/A,#N/A,FALSE,"NBFI"}</definedName>
    <definedName name="wrn.MIT." localSheetId="56" hidden="1">{#N/A,#N/A,FALSE,"CB";#N/A,#N/A,FALSE,"CMB";#N/A,#N/A,FALSE,"NBFI"}</definedName>
    <definedName name="wrn.MIT." localSheetId="57" hidden="1">{#N/A,#N/A,FALSE,"CB";#N/A,#N/A,FALSE,"CMB";#N/A,#N/A,FALSE,"NBFI"}</definedName>
    <definedName name="wrn.MIT." localSheetId="58" hidden="1">{#N/A,#N/A,FALSE,"CB";#N/A,#N/A,FALSE,"CMB";#N/A,#N/A,FALSE,"NBFI"}</definedName>
    <definedName name="wrn.MIT." localSheetId="59" hidden="1">{#N/A,#N/A,FALSE,"CB";#N/A,#N/A,FALSE,"CMB";#N/A,#N/A,FALSE,"NBFI"}</definedName>
    <definedName name="wrn.MIT." localSheetId="60" hidden="1">{#N/A,#N/A,FALSE,"CB";#N/A,#N/A,FALSE,"CMB";#N/A,#N/A,FALSE,"NBFI"}</definedName>
    <definedName name="wrn.MIT." localSheetId="61" hidden="1">{#N/A,#N/A,FALSE,"CB";#N/A,#N/A,FALSE,"CMB";#N/A,#N/A,FALSE,"NBFI"}</definedName>
    <definedName name="wrn.MIT." localSheetId="62" hidden="1">{#N/A,#N/A,FALSE,"CB";#N/A,#N/A,FALSE,"CMB";#N/A,#N/A,FALSE,"NBFI"}</definedName>
    <definedName name="wrn.MIT." localSheetId="63" hidden="1">{#N/A,#N/A,FALSE,"CB";#N/A,#N/A,FALSE,"CMB";#N/A,#N/A,FALSE,"NBFI"}</definedName>
    <definedName name="wrn.MIT." localSheetId="70" hidden="1">{#N/A,#N/A,FALSE,"CB";#N/A,#N/A,FALSE,"CMB";#N/A,#N/A,FALSE,"NBFI"}</definedName>
    <definedName name="wrn.MIT." localSheetId="74" hidden="1">{#N/A,#N/A,FALSE,"CB";#N/A,#N/A,FALSE,"CMB";#N/A,#N/A,FALSE,"NBFI"}</definedName>
    <definedName name="wrn.MIT." localSheetId="75" hidden="1">{#N/A,#N/A,FALSE,"CB";#N/A,#N/A,FALSE,"CMB";#N/A,#N/A,FALSE,"NBFI"}</definedName>
    <definedName name="wrn.MIT." localSheetId="76" hidden="1">{#N/A,#N/A,FALSE,"CB";#N/A,#N/A,FALSE,"CMB";#N/A,#N/A,FALSE,"NBFI"}</definedName>
    <definedName name="wrn.MIT." localSheetId="77" hidden="1">{#N/A,#N/A,FALSE,"CB";#N/A,#N/A,FALSE,"CMB";#N/A,#N/A,FALSE,"NBFI"}</definedName>
    <definedName name="wrn.MIT." localSheetId="78" hidden="1">{#N/A,#N/A,FALSE,"CB";#N/A,#N/A,FALSE,"CMB";#N/A,#N/A,FALSE,"NBFI"}</definedName>
    <definedName name="wrn.MIT." localSheetId="79" hidden="1">{#N/A,#N/A,FALSE,"CB";#N/A,#N/A,FALSE,"CMB";#N/A,#N/A,FALSE,"NBFI"}</definedName>
    <definedName name="wrn.MIT." localSheetId="80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17" hidden="1">{#N/A,#N/A,FALSE,"CB";#N/A,#N/A,FALSE,"CMB";#N/A,#N/A,FALSE,"NBFI"}</definedName>
    <definedName name="wrn.MIT." localSheetId="18" hidden="1">{#N/A,#N/A,FALSE,"CB";#N/A,#N/A,FALSE,"CMB";#N/A,#N/A,FALSE,"NBFI"}</definedName>
    <definedName name="wrn.MIT." localSheetId="19" hidden="1">{#N/A,#N/A,FALSE,"CB";#N/A,#N/A,FALSE,"CMB";#N/A,#N/A,FALSE,"NBFI"}</definedName>
    <definedName name="wrn.MIT." localSheetId="22" hidden="1">{#N/A,#N/A,FALSE,"CB";#N/A,#N/A,FALSE,"CMB";#N/A,#N/A,FALSE,"NBFI"}</definedName>
    <definedName name="wrn.MIT." localSheetId="23" hidden="1">{#N/A,#N/A,FALSE,"CB";#N/A,#N/A,FALSE,"CMB";#N/A,#N/A,FALSE,"NBFI"}</definedName>
    <definedName name="wrn.MIT." localSheetId="24" hidden="1">{#N/A,#N/A,FALSE,"CB";#N/A,#N/A,FALSE,"CMB";#N/A,#N/A,FALSE,"NBFI"}</definedName>
    <definedName name="wrn.MIT." localSheetId="25" hidden="1">{#N/A,#N/A,FALSE,"CB";#N/A,#N/A,FALSE,"CMB";#N/A,#N/A,FALSE,"NBFI"}</definedName>
    <definedName name="wrn.MIT." localSheetId="36" hidden="1">{#N/A,#N/A,FALSE,"CB";#N/A,#N/A,FALSE,"CMB";#N/A,#N/A,FALSE,"NBFI"}</definedName>
    <definedName name="wrn.MIT." localSheetId="45" hidden="1">{#N/A,#N/A,FALSE,"CB";#N/A,#N/A,FALSE,"CMB";#N/A,#N/A,FALSE,"NBFI"}</definedName>
    <definedName name="wrn.MIT." hidden="1">{#N/A,#N/A,FALSE,"CB";#N/A,#N/A,FALSE,"CMB";#N/A,#N/A,FALSE,"NBFI"}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3" hidden="1">{"MONA",#N/A,FALSE,"S"}</definedName>
    <definedName name="wrn.MONA." localSheetId="70" hidden="1">{"MONA",#N/A,FALSE,"S"}</definedName>
    <definedName name="wrn.MONA." localSheetId="74" hidden="1">{"MONA",#N/A,FALSE,"S"}</definedName>
    <definedName name="wrn.MONA." localSheetId="75" hidden="1">{"MONA",#N/A,FALSE,"S"}</definedName>
    <definedName name="wrn.MONA." localSheetId="76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localSheetId="79" hidden="1">{"MONA",#N/A,FALSE,"S"}</definedName>
    <definedName name="wrn.MONA." localSheetId="80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36" hidden="1">{"MONA",#N/A,FALSE,"S"}</definedName>
    <definedName name="wrn.MONA." localSheetId="45" hidden="1">{"MONA",#N/A,FALSE,"S"}</definedName>
    <definedName name="wrn.MONA." hidden="1">{"MONA",#N/A,FALSE,"S"}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79" hidden="1">{#N/A,#N/A,FALSE,"I";#N/A,#N/A,FALSE,"J";#N/A,#N/A,FALSE,"K";#N/A,#N/A,FALSE,"L";#N/A,#N/A,FALSE,"M";#N/A,#N/A,FALSE,"N";#N/A,#N/A,FALSE,"O"}</definedName>
    <definedName name="wrn.Output._.tables." localSheetId="80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ogram." localSheetId="52" hidden="1">{"Tab1",#N/A,FALSE,"P";"Tab2",#N/A,FALSE,"P"}</definedName>
    <definedName name="wrn.Program." localSheetId="55" hidden="1">{"Tab1",#N/A,FALSE,"P";"Tab2",#N/A,FALSE,"P"}</definedName>
    <definedName name="wrn.Program." localSheetId="56" hidden="1">{"Tab1",#N/A,FALSE,"P";"Tab2",#N/A,FALSE,"P"}</definedName>
    <definedName name="wrn.Program." localSheetId="57" hidden="1">{"Tab1",#N/A,FALSE,"P";"Tab2",#N/A,FALSE,"P"}</definedName>
    <definedName name="wrn.Program." localSheetId="58" hidden="1">{"Tab1",#N/A,FALSE,"P";"Tab2",#N/A,FALSE,"P"}</definedName>
    <definedName name="wrn.Program." localSheetId="59" hidden="1">{"Tab1",#N/A,FALSE,"P";"Tab2",#N/A,FALSE,"P"}</definedName>
    <definedName name="wrn.Program." localSheetId="60" hidden="1">{"Tab1",#N/A,FALSE,"P";"Tab2",#N/A,FALSE,"P"}</definedName>
    <definedName name="wrn.Program." localSheetId="61" hidden="1">{"Tab1",#N/A,FALSE,"P";"Tab2",#N/A,FALSE,"P"}</definedName>
    <definedName name="wrn.Program." localSheetId="62" hidden="1">{"Tab1",#N/A,FALSE,"P";"Tab2",#N/A,FALSE,"P"}</definedName>
    <definedName name="wrn.Program." localSheetId="63" hidden="1">{"Tab1",#N/A,FALSE,"P";"Tab2",#N/A,FALSE,"P"}</definedName>
    <definedName name="wrn.Program." localSheetId="70" hidden="1">{"Tab1",#N/A,FALSE,"P";"Tab2",#N/A,FALSE,"P"}</definedName>
    <definedName name="wrn.Program." localSheetId="74" hidden="1">{"Tab1",#N/A,FALSE,"P";"Tab2",#N/A,FALSE,"P"}</definedName>
    <definedName name="wrn.Program." localSheetId="75" hidden="1">{"Tab1",#N/A,FALSE,"P";"Tab2",#N/A,FALSE,"P"}</definedName>
    <definedName name="wrn.Program." localSheetId="76" hidden="1">{"Tab1",#N/A,FALSE,"P";"Tab2",#N/A,FALSE,"P"}</definedName>
    <definedName name="wrn.Program." localSheetId="77" hidden="1">{"Tab1",#N/A,FALSE,"P";"Tab2",#N/A,FALSE,"P"}</definedName>
    <definedName name="wrn.Program." localSheetId="78" hidden="1">{"Tab1",#N/A,FALSE,"P";"Tab2",#N/A,FALSE,"P"}</definedName>
    <definedName name="wrn.Program." localSheetId="79" hidden="1">{"Tab1",#N/A,FALSE,"P";"Tab2",#N/A,FALSE,"P"}</definedName>
    <definedName name="wrn.Program." localSheetId="80" hidden="1">{"Tab1",#N/A,FALSE,"P";"Tab2",#N/A,FALSE,"P"}</definedName>
    <definedName name="wrn.Program." localSheetId="6" hidden="1">{"Tab1",#N/A,FALSE,"P";"Tab2",#N/A,FALSE,"P"}</definedName>
    <definedName name="wrn.Program." localSheetId="7" hidden="1">{"Tab1",#N/A,FALSE,"P";"Tab2",#N/A,FALSE,"P"}</definedName>
    <definedName name="wrn.Program." localSheetId="17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22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25" hidden="1">{"Tab1",#N/A,FALSE,"P";"Tab2",#N/A,FALSE,"P"}</definedName>
    <definedName name="wrn.Program." localSheetId="36" hidden="1">{"Tab1",#N/A,FALSE,"P";"Tab2",#N/A,FALSE,"P"}</definedName>
    <definedName name="wrn.Program." localSheetId="45" hidden="1">{"Tab1",#N/A,FALSE,"P";"Tab2",#N/A,FALSE,"P"}</definedName>
    <definedName name="wrn.Program." hidden="1">{"Tab1",#N/A,FALSE,"P";"Tab2",#N/A,FALSE,"P"}</definedName>
    <definedName name="wrn.Ques._.1." localSheetId="52" hidden="1">{"Ques 1",#N/A,FALSE,"NWEO138"}</definedName>
    <definedName name="wrn.Ques._.1." localSheetId="55" hidden="1">{"Ques 1",#N/A,FALSE,"NWEO138"}</definedName>
    <definedName name="wrn.Ques._.1." localSheetId="56" hidden="1">{"Ques 1",#N/A,FALSE,"NWEO138"}</definedName>
    <definedName name="wrn.Ques._.1." localSheetId="57" hidden="1">{"Ques 1",#N/A,FALSE,"NWEO138"}</definedName>
    <definedName name="wrn.Ques._.1." localSheetId="58" hidden="1">{"Ques 1",#N/A,FALSE,"NWEO138"}</definedName>
    <definedName name="wrn.Ques._.1." localSheetId="59" hidden="1">{"Ques 1",#N/A,FALSE,"NWEO138"}</definedName>
    <definedName name="wrn.Ques._.1." localSheetId="60" hidden="1">{"Ques 1",#N/A,FALSE,"NWEO138"}</definedName>
    <definedName name="wrn.Ques._.1." localSheetId="61" hidden="1">{"Ques 1",#N/A,FALSE,"NWEO138"}</definedName>
    <definedName name="wrn.Ques._.1." localSheetId="62" hidden="1">{"Ques 1",#N/A,FALSE,"NWEO138"}</definedName>
    <definedName name="wrn.Ques._.1." localSheetId="63" hidden="1">{"Ques 1",#N/A,FALSE,"NWEO138"}</definedName>
    <definedName name="wrn.Ques._.1." localSheetId="70" hidden="1">{"Ques 1",#N/A,FALSE,"NWEO138"}</definedName>
    <definedName name="wrn.Ques._.1." localSheetId="74" hidden="1">{"Ques 1",#N/A,FALSE,"NWEO138"}</definedName>
    <definedName name="wrn.Ques._.1." localSheetId="75" hidden="1">{"Ques 1",#N/A,FALSE,"NWEO138"}</definedName>
    <definedName name="wrn.Ques._.1." localSheetId="76" hidden="1">{"Ques 1",#N/A,FALSE,"NWEO138"}</definedName>
    <definedName name="wrn.Ques._.1." localSheetId="77" hidden="1">{"Ques 1",#N/A,FALSE,"NWEO138"}</definedName>
    <definedName name="wrn.Ques._.1." localSheetId="78" hidden="1">{"Ques 1",#N/A,FALSE,"NWEO138"}</definedName>
    <definedName name="wrn.Ques._.1." localSheetId="79" hidden="1">{"Ques 1",#N/A,FALSE,"NWEO138"}</definedName>
    <definedName name="wrn.Ques._.1." localSheetId="80" hidden="1">{"Ques 1",#N/A,FALSE,"NWEO138"}</definedName>
    <definedName name="wrn.Ques._.1." localSheetId="6" hidden="1">{"Ques 1",#N/A,FALSE,"NWEO138"}</definedName>
    <definedName name="wrn.Ques._.1." localSheetId="7" hidden="1">{"Ques 1",#N/A,FALSE,"NWEO138"}</definedName>
    <definedName name="wrn.Ques._.1." localSheetId="17" hidden="1">{"Ques 1",#N/A,FALSE,"NWEO138"}</definedName>
    <definedName name="wrn.Ques._.1." localSheetId="18" hidden="1">{"Ques 1",#N/A,FALSE,"NWEO138"}</definedName>
    <definedName name="wrn.Ques._.1." localSheetId="19" hidden="1">{"Ques 1",#N/A,FALSE,"NWEO138"}</definedName>
    <definedName name="wrn.Ques._.1." localSheetId="22" hidden="1">{"Ques 1",#N/A,FALSE,"NWEO138"}</definedName>
    <definedName name="wrn.Ques._.1." localSheetId="23" hidden="1">{"Ques 1",#N/A,FALSE,"NWEO138"}</definedName>
    <definedName name="wrn.Ques._.1." localSheetId="24" hidden="1">{"Ques 1",#N/A,FALSE,"NWEO138"}</definedName>
    <definedName name="wrn.Ques._.1." localSheetId="25" hidden="1">{"Ques 1",#N/A,FALSE,"NWEO138"}</definedName>
    <definedName name="wrn.Ques._.1." localSheetId="36" hidden="1">{"Ques 1",#N/A,FALSE,"NWEO138"}</definedName>
    <definedName name="wrn.Ques._.1." localSheetId="45" hidden="1">{"Ques 1",#N/A,FALSE,"NWEO138"}</definedName>
    <definedName name="wrn.Ques._.1." hidden="1">{"Ques 1",#N/A,FALSE,"NWEO138"}</definedName>
    <definedName name="wrn.Riqfin." localSheetId="52" hidden="1">{"Riqfin97",#N/A,FALSE,"Tran";"Riqfinpro",#N/A,FALSE,"Tran"}</definedName>
    <definedName name="wrn.Riqfin." localSheetId="55" hidden="1">{"Riqfin97",#N/A,FALSE,"Tran";"Riqfinpro",#N/A,FALSE,"Tran"}</definedName>
    <definedName name="wrn.Riqfin." localSheetId="56" hidden="1">{"Riqfin97",#N/A,FALSE,"Tran";"Riqfinpro",#N/A,FALSE,"Tran"}</definedName>
    <definedName name="wrn.Riqfin." localSheetId="57" hidden="1">{"Riqfin97",#N/A,FALSE,"Tran";"Riqfinpro",#N/A,FALSE,"Tran"}</definedName>
    <definedName name="wrn.Riqfin." localSheetId="58" hidden="1">{"Riqfin97",#N/A,FALSE,"Tran";"Riqfinpro",#N/A,FALSE,"Tran"}</definedName>
    <definedName name="wrn.Riqfin." localSheetId="59" hidden="1">{"Riqfin97",#N/A,FALSE,"Tran";"Riqfinpro",#N/A,FALSE,"Tran"}</definedName>
    <definedName name="wrn.Riqfin." localSheetId="60" hidden="1">{"Riqfin97",#N/A,FALSE,"Tran";"Riqfinpro",#N/A,FALSE,"Tran"}</definedName>
    <definedName name="wrn.Riqfin." localSheetId="61" hidden="1">{"Riqfin97",#N/A,FALSE,"Tran";"Riqfinpro",#N/A,FALSE,"Tran"}</definedName>
    <definedName name="wrn.Riqfin." localSheetId="62" hidden="1">{"Riqfin97",#N/A,FALSE,"Tran";"Riqfinpro",#N/A,FALSE,"Tran"}</definedName>
    <definedName name="wrn.Riqfin." localSheetId="63" hidden="1">{"Riqfin97",#N/A,FALSE,"Tran";"Riqfinpro",#N/A,FALSE,"Tran"}</definedName>
    <definedName name="wrn.Riqfin." localSheetId="70" hidden="1">{"Riqfin97",#N/A,FALSE,"Tran";"Riqfinpro",#N/A,FALSE,"Tran"}</definedName>
    <definedName name="wrn.Riqfin." localSheetId="74" hidden="1">{"Riqfin97",#N/A,FALSE,"Tran";"Riqfinpro",#N/A,FALSE,"Tran"}</definedName>
    <definedName name="wrn.Riqfin." localSheetId="75" hidden="1">{"Riqfin97",#N/A,FALSE,"Tran";"Riqfinpro",#N/A,FALSE,"Tran"}</definedName>
    <definedName name="wrn.Riqfin." localSheetId="76" hidden="1">{"Riqfin97",#N/A,FALSE,"Tran";"Riqfinpro",#N/A,FALSE,"Tran"}</definedName>
    <definedName name="wrn.Riqfin." localSheetId="77" hidden="1">{"Riqfin97",#N/A,FALSE,"Tran";"Riqfinpro",#N/A,FALSE,"Tran"}</definedName>
    <definedName name="wrn.Riqfin." localSheetId="78" hidden="1">{"Riqfin97",#N/A,FALSE,"Tran";"Riqfinpro",#N/A,FALSE,"Tran"}</definedName>
    <definedName name="wrn.Riqfin." localSheetId="79" hidden="1">{"Riqfin97",#N/A,FALSE,"Tran";"Riqfinpro",#N/A,FALSE,"Tran"}</definedName>
    <definedName name="wrn.Riqfin." localSheetId="80" hidden="1">{"Riqfin97",#N/A,FALSE,"Tran";"Riqfinpro",#N/A,FALSE,"Tran"}</definedName>
    <definedName name="wrn.Riqfin." localSheetId="6" hidden="1">{"Riqfin97",#N/A,FALSE,"Tran";"Riqfinpro",#N/A,FALSE,"Tran"}</definedName>
    <definedName name="wrn.Riqfin." localSheetId="7" hidden="1">{"Riqfin97",#N/A,FALSE,"Tran";"Riqfinpro",#N/A,FALSE,"Tran"}</definedName>
    <definedName name="wrn.Riqfin." localSheetId="17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22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25" hidden="1">{"Riqfin97",#N/A,FALSE,"Tran";"Riqfinpro",#N/A,FALSE,"Tran"}</definedName>
    <definedName name="wrn.Riqfin." localSheetId="36" hidden="1">{"Riqfin97",#N/A,FALSE,"Tran";"Riqfinpro",#N/A,FALSE,"Tran"}</definedName>
    <definedName name="wrn.Riqfin." localSheetId="45" hidden="1">{"Riqfin97",#N/A,FALSE,"Tran";"Riqfinpro",#N/A,FALSE,"Tran"}</definedName>
    <definedName name="wrn.Riqfin." hidden="1">{"Riqfin97",#N/A,FALSE,"Tran";"Riqfinpro",#N/A,FALSE,"Tran"}</definedName>
    <definedName name="wrn.Staff._.Report._.Tables." localSheetId="52" hidden="1">{#N/A,#N/A,FALSE,"SRFSYS";#N/A,#N/A,FALSE,"SRBSYS"}</definedName>
    <definedName name="wrn.Staff._.Report._.Tables." localSheetId="55" hidden="1">{#N/A,#N/A,FALSE,"SRFSYS";#N/A,#N/A,FALSE,"SRBSYS"}</definedName>
    <definedName name="wrn.Staff._.Report._.Tables." localSheetId="56" hidden="1">{#N/A,#N/A,FALSE,"SRFSYS";#N/A,#N/A,FALSE,"SRBSYS"}</definedName>
    <definedName name="wrn.Staff._.Report._.Tables." localSheetId="57" hidden="1">{#N/A,#N/A,FALSE,"SRFSYS";#N/A,#N/A,FALSE,"SRBSYS"}</definedName>
    <definedName name="wrn.Staff._.Report._.Tables." localSheetId="58" hidden="1">{#N/A,#N/A,FALSE,"SRFSYS";#N/A,#N/A,FALSE,"SRBSYS"}</definedName>
    <definedName name="wrn.Staff._.Report._.Tables." localSheetId="59" hidden="1">{#N/A,#N/A,FALSE,"SRFSYS";#N/A,#N/A,FALSE,"SRBSYS"}</definedName>
    <definedName name="wrn.Staff._.Report._.Tables." localSheetId="60" hidden="1">{#N/A,#N/A,FALSE,"SRFSYS";#N/A,#N/A,FALSE,"SRBSYS"}</definedName>
    <definedName name="wrn.Staff._.Report._.Tables." localSheetId="61" hidden="1">{#N/A,#N/A,FALSE,"SRFSYS";#N/A,#N/A,FALSE,"SRBSYS"}</definedName>
    <definedName name="wrn.Staff._.Report._.Tables." localSheetId="62" hidden="1">{#N/A,#N/A,FALSE,"SRFSYS";#N/A,#N/A,FALSE,"SRBSYS"}</definedName>
    <definedName name="wrn.Staff._.Report._.Tables." localSheetId="63" hidden="1">{#N/A,#N/A,FALSE,"SRFSYS";#N/A,#N/A,FALSE,"SRBSYS"}</definedName>
    <definedName name="wrn.Staff._.Report._.Tables." localSheetId="70" hidden="1">{#N/A,#N/A,FALSE,"SRFSYS";#N/A,#N/A,FALSE,"SRBSYS"}</definedName>
    <definedName name="wrn.Staff._.Report._.Tables." localSheetId="74" hidden="1">{#N/A,#N/A,FALSE,"SRFSYS";#N/A,#N/A,FALSE,"SRBSYS"}</definedName>
    <definedName name="wrn.Staff._.Report._.Tables." localSheetId="75" hidden="1">{#N/A,#N/A,FALSE,"SRFSYS";#N/A,#N/A,FALSE,"SRBSYS"}</definedName>
    <definedName name="wrn.Staff._.Report._.Tables." localSheetId="76" hidden="1">{#N/A,#N/A,FALSE,"SRFSYS";#N/A,#N/A,FALSE,"SRBSYS"}</definedName>
    <definedName name="wrn.Staff._.Report._.Tables." localSheetId="77" hidden="1">{#N/A,#N/A,FALSE,"SRFSYS";#N/A,#N/A,FALSE,"SRBSYS"}</definedName>
    <definedName name="wrn.Staff._.Report._.Tables." localSheetId="78" hidden="1">{#N/A,#N/A,FALSE,"SRFSYS";#N/A,#N/A,FALSE,"SRBSYS"}</definedName>
    <definedName name="wrn.Staff._.Report._.Tables." localSheetId="79" hidden="1">{#N/A,#N/A,FALSE,"SRFSYS";#N/A,#N/A,FALSE,"SRBSYS"}</definedName>
    <definedName name="wrn.Staff._.Report._.Tables." localSheetId="80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17" hidden="1">{#N/A,#N/A,FALSE,"SRFSYS";#N/A,#N/A,FALSE,"SRBSYS"}</definedName>
    <definedName name="wrn.Staff._.Report._.Tables." localSheetId="18" hidden="1">{#N/A,#N/A,FALSE,"SRFSYS";#N/A,#N/A,FALSE,"SRBSYS"}</definedName>
    <definedName name="wrn.Staff._.Report._.Tables." localSheetId="19" hidden="1">{#N/A,#N/A,FALSE,"SRFSYS";#N/A,#N/A,FALSE,"SRBSYS"}</definedName>
    <definedName name="wrn.Staff._.Report._.Tables." localSheetId="22" hidden="1">{#N/A,#N/A,FALSE,"SRFSYS";#N/A,#N/A,FALSE,"SRBSYS"}</definedName>
    <definedName name="wrn.Staff._.Report._.Tables." localSheetId="23" hidden="1">{#N/A,#N/A,FALSE,"SRFSYS";#N/A,#N/A,FALSE,"SRBSYS"}</definedName>
    <definedName name="wrn.Staff._.Report._.Tables." localSheetId="24" hidden="1">{#N/A,#N/A,FALSE,"SRFSYS";#N/A,#N/A,FALSE,"SRBSYS"}</definedName>
    <definedName name="wrn.Staff._.Report._.Tables." localSheetId="25" hidden="1">{#N/A,#N/A,FALSE,"SRFSYS";#N/A,#N/A,FALSE,"SRBSYS"}</definedName>
    <definedName name="wrn.Staff._.Report._.Tables." localSheetId="36" hidden="1">{#N/A,#N/A,FALSE,"SRFSYS";#N/A,#N/A,FALSE,"SRBSYS"}</definedName>
    <definedName name="wrn.Staff._.Report._.Tables." localSheetId="45" hidden="1">{#N/A,#N/A,FALSE,"SRFSYS";#N/A,#N/A,FALSE,"SRBSYS"}</definedName>
    <definedName name="wrn.Staff._.Report._.Tables." hidden="1">{#N/A,#N/A,FALSE,"SRFSYS";#N/A,#N/A,FALSE,"SRBSYS"}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3" hidden="1">{"WEO",#N/A,FALSE,"T"}</definedName>
    <definedName name="wrn.WEO." localSheetId="70" hidden="1">{"WEO",#N/A,FALSE,"T"}</definedName>
    <definedName name="wrn.WEO." localSheetId="74" hidden="1">{"WEO",#N/A,FALSE,"T"}</definedName>
    <definedName name="wrn.WEO." localSheetId="75" hidden="1">{"WEO",#N/A,FALSE,"T"}</definedName>
    <definedName name="wrn.WEO." localSheetId="76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localSheetId="79" hidden="1">{"WEO",#N/A,FALSE,"T"}</definedName>
    <definedName name="wrn.WEO." localSheetId="80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36" hidden="1">{"WEO",#N/A,FALSE,"T"}</definedName>
    <definedName name="wrn.WEO." localSheetId="45" hidden="1">{"WEO",#N/A,FALSE,"T"}</definedName>
    <definedName name="wrn.WEO." hidden="1">{"WEO",#N/A,FALSE,"T"}</definedName>
    <definedName name="ww" localSheetId="50" hidden="1">[71]M!#REF!</definedName>
    <definedName name="ww" localSheetId="51" hidden="1">[71]M!#REF!</definedName>
    <definedName name="ww" localSheetId="52" hidden="1">[71]M!#REF!</definedName>
    <definedName name="ww" localSheetId="54" hidden="1">[71]M!#REF!</definedName>
    <definedName name="ww" localSheetId="55" hidden="1">[70]M!#REF!</definedName>
    <definedName name="ww" localSheetId="56" hidden="1">[70]M!#REF!</definedName>
    <definedName name="ww" localSheetId="57" hidden="1">[70]M!#REF!</definedName>
    <definedName name="ww" localSheetId="58" hidden="1">[70]M!#REF!</definedName>
    <definedName name="ww" localSheetId="59" hidden="1">[71]M!#REF!</definedName>
    <definedName name="ww" localSheetId="60" hidden="1">[70]M!#REF!</definedName>
    <definedName name="ww" localSheetId="61" hidden="1">[70]M!#REF!</definedName>
    <definedName name="ww" localSheetId="62" hidden="1">[70]M!#REF!</definedName>
    <definedName name="ww" localSheetId="63" hidden="1">[70]M!#REF!</definedName>
    <definedName name="ww" localSheetId="70" hidden="1">[70]M!#REF!</definedName>
    <definedName name="ww" localSheetId="71" hidden="1">[71]M!#REF!</definedName>
    <definedName name="ww" localSheetId="74" hidden="1">[70]M!#REF!</definedName>
    <definedName name="ww" localSheetId="75" hidden="1">[70]M!#REF!</definedName>
    <definedName name="ww" localSheetId="76" hidden="1">[70]M!#REF!</definedName>
    <definedName name="ww" localSheetId="77" hidden="1">[71]M!#REF!</definedName>
    <definedName name="ww" localSheetId="78" hidden="1">[71]M!#REF!</definedName>
    <definedName name="ww" localSheetId="79" hidden="1">[70]M!#REF!</definedName>
    <definedName name="ww" localSheetId="80" hidden="1">[70]M!#REF!</definedName>
    <definedName name="ww" localSheetId="81" hidden="1">[71]M!#REF!</definedName>
    <definedName name="ww" localSheetId="6" hidden="1">[70]M!#REF!</definedName>
    <definedName name="ww" localSheetId="7" hidden="1">[70]M!#REF!</definedName>
    <definedName name="ww" localSheetId="17" hidden="1">[70]M!#REF!</definedName>
    <definedName name="ww" localSheetId="18" hidden="1">[70]M!#REF!</definedName>
    <definedName name="ww" localSheetId="19" hidden="1">[70]M!#REF!</definedName>
    <definedName name="ww" localSheetId="22" hidden="1">[71]M!#REF!</definedName>
    <definedName name="ww" localSheetId="24" hidden="1">[71]M!#REF!</definedName>
    <definedName name="ww" localSheetId="25" hidden="1">[71]M!#REF!</definedName>
    <definedName name="ww" localSheetId="28" hidden="1">[71]M!#REF!</definedName>
    <definedName name="ww" localSheetId="30" hidden="1">[71]M!#REF!</definedName>
    <definedName name="ww" localSheetId="36" hidden="1">[70]M!#REF!</definedName>
    <definedName name="ww" localSheetId="44" hidden="1">[71]M!#REF!</definedName>
    <definedName name="ww" hidden="1">[71]M!#REF!</definedName>
    <definedName name="www" localSheetId="52" hidden="1">{"Riqfin97",#N/A,FALSE,"Tran";"Riqfinpro",#N/A,FALSE,"Tran"}</definedName>
    <definedName name="www" localSheetId="55" hidden="1">{"Riqfin97",#N/A,FALSE,"Tran";"Riqfinpro",#N/A,FALSE,"Tran"}</definedName>
    <definedName name="www" localSheetId="56" hidden="1">{"Riqfin97",#N/A,FALSE,"Tran";"Riqfinpro",#N/A,FALSE,"Tran"}</definedName>
    <definedName name="www" localSheetId="57" hidden="1">{"Riqfin97",#N/A,FALSE,"Tran";"Riqfinpro",#N/A,FALSE,"Tran"}</definedName>
    <definedName name="www" localSheetId="58" hidden="1">{"Riqfin97",#N/A,FALSE,"Tran";"Riqfinpro",#N/A,FALSE,"Tran"}</definedName>
    <definedName name="www" localSheetId="59" hidden="1">{"Riqfin97",#N/A,FALSE,"Tran";"Riqfinpro",#N/A,FALSE,"Tran"}</definedName>
    <definedName name="www" localSheetId="60" hidden="1">{"Riqfin97",#N/A,FALSE,"Tran";"Riqfinpro",#N/A,FALSE,"Tran"}</definedName>
    <definedName name="www" localSheetId="61" hidden="1">{"Riqfin97",#N/A,FALSE,"Tran";"Riqfinpro",#N/A,FALSE,"Tran"}</definedName>
    <definedName name="www" localSheetId="62" hidden="1">{"Riqfin97",#N/A,FALSE,"Tran";"Riqfinpro",#N/A,FALSE,"Tran"}</definedName>
    <definedName name="www" localSheetId="63" hidden="1">{"Riqfin97",#N/A,FALSE,"Tran";"Riqfinpro",#N/A,FALSE,"Tran"}</definedName>
    <definedName name="www" localSheetId="70" hidden="1">{"Riqfin97",#N/A,FALSE,"Tran";"Riqfinpro",#N/A,FALSE,"Tran"}</definedName>
    <definedName name="www" localSheetId="74" hidden="1">{"Riqfin97",#N/A,FALSE,"Tran";"Riqfinpro",#N/A,FALSE,"Tran"}</definedName>
    <definedName name="www" localSheetId="75" hidden="1">{"Riqfin97",#N/A,FALSE,"Tran";"Riqfinpro",#N/A,FALSE,"Tran"}</definedName>
    <definedName name="www" localSheetId="76" hidden="1">{"Riqfin97",#N/A,FALSE,"Tran";"Riqfinpro",#N/A,FALSE,"Tran"}</definedName>
    <definedName name="www" localSheetId="77" hidden="1">{"Riqfin97",#N/A,FALSE,"Tran";"Riqfinpro",#N/A,FALSE,"Tran"}</definedName>
    <definedName name="www" localSheetId="78" hidden="1">{"Riqfin97",#N/A,FALSE,"Tran";"Riqfinpro",#N/A,FALSE,"Tran"}</definedName>
    <definedName name="www" localSheetId="79" hidden="1">{"Riqfin97",#N/A,FALSE,"Tran";"Riqfinpro",#N/A,FALSE,"Tran"}</definedName>
    <definedName name="www" localSheetId="80" hidden="1">{"Riqfin97",#N/A,FALSE,"Tran";"Riqfinpro",#N/A,FALSE,"Tran"}</definedName>
    <definedName name="www" localSheetId="6" hidden="1">{"Riqfin97",#N/A,FALSE,"Tran";"Riqfinpro",#N/A,FALSE,"Tran"}</definedName>
    <definedName name="www" localSheetId="7" hidden="1">{"Riqfin97",#N/A,FALSE,"Tran";"Riqfinpro",#N/A,FALSE,"Tran"}</definedName>
    <definedName name="www" localSheetId="17" hidden="1">{"Riqfin97",#N/A,FALSE,"Tran";"Riqfinpro",#N/A,FALSE,"Tran"}</definedName>
    <definedName name="www" localSheetId="18" hidden="1">{"Riqfin97",#N/A,FALSE,"Tran";"Riqfinpro",#N/A,FALSE,"Tran"}</definedName>
    <definedName name="www" localSheetId="19" hidden="1">{"'előző év december'!$A$2:$CP$214"}</definedName>
    <definedName name="www" localSheetId="22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25" hidden="1">{"Riqfin97",#N/A,FALSE,"Tran";"Riqfinpro",#N/A,FALSE,"Tran"}</definedName>
    <definedName name="www" localSheetId="36" hidden="1">{"Riqfin97",#N/A,FALSE,"Tran";"Riqfinpro",#N/A,FALSE,"Tran"}</definedName>
    <definedName name="www" localSheetId="45" hidden="1">{"Riqfin97",#N/A,FALSE,"Tran";"Riqfinpro",#N/A,FALSE,"Tran"}</definedName>
    <definedName name="www" hidden="1">{"Riqfin97",#N/A,FALSE,"Tran";"Riqfinpro",#N/A,FALSE,"Tran"}</definedName>
    <definedName name="wwww" localSheetId="57" hidden="1">[89]M!#REF!</definedName>
    <definedName name="wwww" localSheetId="58" hidden="1">[89]M!#REF!</definedName>
    <definedName name="wwww" localSheetId="62" hidden="1">[89]M!#REF!</definedName>
    <definedName name="wwww" localSheetId="77" hidden="1">[89]M!#REF!</definedName>
    <definedName name="wwww" localSheetId="78" hidden="1">[89]M!#REF!</definedName>
    <definedName name="wwww" localSheetId="79" hidden="1">[89]M!#REF!</definedName>
    <definedName name="wwww" localSheetId="80" hidden="1">[89]M!#REF!</definedName>
    <definedName name="wwww" localSheetId="81" hidden="1">[89]M!#REF!</definedName>
    <definedName name="wwww" localSheetId="24" hidden="1">[89]M!#REF!</definedName>
    <definedName name="wwww" localSheetId="25" hidden="1">[89]M!#REF!</definedName>
    <definedName name="wwww" localSheetId="28" hidden="1">[89]M!#REF!</definedName>
    <definedName name="wwww" localSheetId="30" hidden="1">[89]M!#REF!</definedName>
    <definedName name="wwww" localSheetId="44" hidden="1">[89]M!#REF!</definedName>
    <definedName name="wwww" hidden="1">[89]M!#REF!</definedName>
    <definedName name="XR">[3]REER!$AT$140:$BA$199</definedName>
    <definedName name="xx" localSheetId="52" hidden="1">{"Riqfin97",#N/A,FALSE,"Tran";"Riqfinpro",#N/A,FALSE,"Tran"}</definedName>
    <definedName name="xx" localSheetId="55" hidden="1">{"Riqfin97",#N/A,FALSE,"Tran";"Riqfinpro",#N/A,FALSE,"Tran"}</definedName>
    <definedName name="xx" localSheetId="56" hidden="1">{"Riqfin97",#N/A,FALSE,"Tran";"Riqfinpro",#N/A,FALSE,"Tran"}</definedName>
    <definedName name="xx" localSheetId="57" hidden="1">{"Riqfin97",#N/A,FALSE,"Tran";"Riqfinpro",#N/A,FALSE,"Tran"}</definedName>
    <definedName name="xx" localSheetId="58" hidden="1">{"Riqfin97",#N/A,FALSE,"Tran";"Riqfinpro",#N/A,FALSE,"Tran"}</definedName>
    <definedName name="xx" localSheetId="59" hidden="1">{"Riqfin97",#N/A,FALSE,"Tran";"Riqfinpro",#N/A,FALSE,"Tran"}</definedName>
    <definedName name="xx" localSheetId="60" hidden="1">{"Riqfin97",#N/A,FALSE,"Tran";"Riqfinpro",#N/A,FALSE,"Tran"}</definedName>
    <definedName name="xx" localSheetId="61" hidden="1">{"Riqfin97",#N/A,FALSE,"Tran";"Riqfinpro",#N/A,FALSE,"Tran"}</definedName>
    <definedName name="xx" localSheetId="62" hidden="1">{"Riqfin97",#N/A,FALSE,"Tran";"Riqfinpro",#N/A,FALSE,"Tran"}</definedName>
    <definedName name="xx" localSheetId="63" hidden="1">{"Riqfin97",#N/A,FALSE,"Tran";"Riqfinpro",#N/A,FALSE,"Tran"}</definedName>
    <definedName name="xx" localSheetId="70" hidden="1">{"Riqfin97",#N/A,FALSE,"Tran";"Riqfinpro",#N/A,FALSE,"Tran"}</definedName>
    <definedName name="xx" localSheetId="74" hidden="1">{"Riqfin97",#N/A,FALSE,"Tran";"Riqfinpro",#N/A,FALSE,"Tran"}</definedName>
    <definedName name="xx" localSheetId="75" hidden="1">{"Riqfin97",#N/A,FALSE,"Tran";"Riqfinpro",#N/A,FALSE,"Tran"}</definedName>
    <definedName name="xx" localSheetId="76" hidden="1">{"Riqfin97",#N/A,FALSE,"Tran";"Riqfinpro",#N/A,FALSE,"Tran"}</definedName>
    <definedName name="xx" localSheetId="77" hidden="1">{"Riqfin97",#N/A,FALSE,"Tran";"Riqfinpro",#N/A,FALSE,"Tran"}</definedName>
    <definedName name="xx" localSheetId="78" hidden="1">{"Riqfin97",#N/A,FALSE,"Tran";"Riqfinpro",#N/A,FALSE,"Tran"}</definedName>
    <definedName name="xx" localSheetId="79" hidden="1">{"Riqfin97",#N/A,FALSE,"Tran";"Riqfinpro",#N/A,FALSE,"Tran"}</definedName>
    <definedName name="xx" localSheetId="80" hidden="1">{"Riqfin97",#N/A,FALSE,"Tran";"Riqfinpro",#N/A,FALSE,"Tran"}</definedName>
    <definedName name="xx" localSheetId="6" hidden="1">{"Riqfin97",#N/A,FALSE,"Tran";"Riqfinpro",#N/A,FALSE,"Tran"}</definedName>
    <definedName name="xx" localSheetId="7" hidden="1">{"Riqfin97",#N/A,FALSE,"Tran";"Riqfinpro",#N/A,FALSE,"Tran"}</definedName>
    <definedName name="xx" localSheetId="17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22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25" hidden="1">{"Riqfin97",#N/A,FALSE,"Tran";"Riqfinpro",#N/A,FALSE,"Tran"}</definedName>
    <definedName name="xx" localSheetId="36" hidden="1">{"Riqfin97",#N/A,FALSE,"Tran";"Riqfinpro",#N/A,FALSE,"Tran"}</definedName>
    <definedName name="xx" localSheetId="45" hidden="1">{"Riqfin97",#N/A,FALSE,"Tran";"Riqfinpro",#N/A,FALSE,"Tran"}</definedName>
    <definedName name="xx" hidden="1">{"Riqfin97",#N/A,FALSE,"Tran";"Riqfinpro",#N/A,FALSE,"Tran"}</definedName>
    <definedName name="xxWRS_1" localSheetId="76">#REF!</definedName>
    <definedName name="xxWRS_1" localSheetId="22">#REF!</definedName>
    <definedName name="xxWRS_1" localSheetId="24">#REF!</definedName>
    <definedName name="xxWRS_1" localSheetId="25">#REF!</definedName>
    <definedName name="xxWRS_1" localSheetId="28">#REF!</definedName>
    <definedName name="xxWRS_1" localSheetId="30">#REF!</definedName>
    <definedName name="xxWRS_1" localSheetId="44">#REF!</definedName>
    <definedName name="xxWRS_1">#REF!</definedName>
    <definedName name="xxWRS_10" localSheetId="76">#REF!</definedName>
    <definedName name="xxWRS_10" localSheetId="22">#REF!</definedName>
    <definedName name="xxWRS_10" localSheetId="24">#REF!</definedName>
    <definedName name="xxWRS_10" localSheetId="25">#REF!</definedName>
    <definedName name="xxWRS_10" localSheetId="28">#REF!</definedName>
    <definedName name="xxWRS_10" localSheetId="30">#REF!</definedName>
    <definedName name="xxWRS_10" localSheetId="44">#REF!</definedName>
    <definedName name="xxWRS_10">#REF!</definedName>
    <definedName name="xxWRS_11" localSheetId="76">#REF!</definedName>
    <definedName name="xxWRS_11" localSheetId="22">#REF!</definedName>
    <definedName name="xxWRS_11" localSheetId="24">#REF!</definedName>
    <definedName name="xxWRS_11" localSheetId="25">#REF!</definedName>
    <definedName name="xxWRS_11" localSheetId="28">#REF!</definedName>
    <definedName name="xxWRS_11" localSheetId="30">#REF!</definedName>
    <definedName name="xxWRS_11" localSheetId="44">#REF!</definedName>
    <definedName name="xxWRS_11">#REF!</definedName>
    <definedName name="xxWRS_12" localSheetId="76">#REF!</definedName>
    <definedName name="xxWRS_12" localSheetId="22">#REF!</definedName>
    <definedName name="xxWRS_12" localSheetId="24">#REF!</definedName>
    <definedName name="xxWRS_12" localSheetId="25">#REF!</definedName>
    <definedName name="xxWRS_12" localSheetId="28">#REF!</definedName>
    <definedName name="xxWRS_12" localSheetId="30">#REF!</definedName>
    <definedName name="xxWRS_12" localSheetId="44">#REF!</definedName>
    <definedName name="xxWRS_12">#REF!</definedName>
    <definedName name="xxWRS_2" localSheetId="76">#REF!</definedName>
    <definedName name="xxWRS_2" localSheetId="22">#REF!</definedName>
    <definedName name="xxWRS_2" localSheetId="24">#REF!</definedName>
    <definedName name="xxWRS_2" localSheetId="25">#REF!</definedName>
    <definedName name="xxWRS_2" localSheetId="28">#REF!</definedName>
    <definedName name="xxWRS_2" localSheetId="30">#REF!</definedName>
    <definedName name="xxWRS_2" localSheetId="44">#REF!</definedName>
    <definedName name="xxWRS_2">#REF!</definedName>
    <definedName name="xxWRS_6" localSheetId="76">#REF!</definedName>
    <definedName name="xxWRS_6" localSheetId="22">#REF!</definedName>
    <definedName name="xxWRS_6" localSheetId="24">#REF!</definedName>
    <definedName name="xxWRS_6" localSheetId="25">#REF!</definedName>
    <definedName name="xxWRS_6" localSheetId="28">#REF!</definedName>
    <definedName name="xxWRS_6" localSheetId="30">#REF!</definedName>
    <definedName name="xxWRS_6" localSheetId="44">#REF!</definedName>
    <definedName name="xxWRS_6">#REF!</definedName>
    <definedName name="xxWRS_7" localSheetId="76">#REF!</definedName>
    <definedName name="xxWRS_7" localSheetId="22">#REF!</definedName>
    <definedName name="xxWRS_7" localSheetId="24">#REF!</definedName>
    <definedName name="xxWRS_7" localSheetId="25">#REF!</definedName>
    <definedName name="xxWRS_7" localSheetId="28">#REF!</definedName>
    <definedName name="xxWRS_7" localSheetId="30">#REF!</definedName>
    <definedName name="xxWRS_7" localSheetId="44">#REF!</definedName>
    <definedName name="xxWRS_7">#REF!</definedName>
    <definedName name="xxWRS_8" localSheetId="76">#REF!</definedName>
    <definedName name="xxWRS_8" localSheetId="22">#REF!</definedName>
    <definedName name="xxWRS_8" localSheetId="24">#REF!</definedName>
    <definedName name="xxWRS_8" localSheetId="25">#REF!</definedName>
    <definedName name="xxWRS_8" localSheetId="28">#REF!</definedName>
    <definedName name="xxWRS_8" localSheetId="30">#REF!</definedName>
    <definedName name="xxWRS_8" localSheetId="44">#REF!</definedName>
    <definedName name="xxWRS_8">#REF!</definedName>
    <definedName name="xxWRS_9" localSheetId="76">#REF!</definedName>
    <definedName name="xxWRS_9" localSheetId="22">#REF!</definedName>
    <definedName name="xxWRS_9" localSheetId="24">#REF!</definedName>
    <definedName name="xxWRS_9" localSheetId="25">#REF!</definedName>
    <definedName name="xxWRS_9" localSheetId="28">#REF!</definedName>
    <definedName name="xxWRS_9" localSheetId="30">#REF!</definedName>
    <definedName name="xxWRS_9" localSheetId="44">#REF!</definedName>
    <definedName name="xxWRS_9">#REF!</definedName>
    <definedName name="xxx" localSheetId="55" hidden="1">{"'előző év december'!$A$2:$CP$214"}</definedName>
    <definedName name="xxx" localSheetId="56" hidden="1">{"'előző év december'!$A$2:$CP$214"}</definedName>
    <definedName name="xxx" localSheetId="57" hidden="1">{"'előző év december'!$A$2:$CP$214"}</definedName>
    <definedName name="xxx" localSheetId="58" hidden="1">{"'előző év december'!$A$2:$CP$214"}</definedName>
    <definedName name="xxx" localSheetId="59" hidden="1">{"'előző év december'!$A$2:$CP$214"}</definedName>
    <definedName name="xxx" localSheetId="60" hidden="1">{"'előző év december'!$A$2:$CP$214"}</definedName>
    <definedName name="xxx" localSheetId="61" hidden="1">{"'előző év december'!$A$2:$CP$214"}</definedName>
    <definedName name="xxx" localSheetId="62" hidden="1">{"'előző év december'!$A$2:$CP$214"}</definedName>
    <definedName name="xxx" localSheetId="63" hidden="1">{"'előző év december'!$A$2:$CP$214"}</definedName>
    <definedName name="xxx" localSheetId="70" hidden="1">{"'előző év december'!$A$2:$CP$214"}</definedName>
    <definedName name="xxx" localSheetId="74" hidden="1">{"'előző év december'!$A$2:$CP$214"}</definedName>
    <definedName name="xxx" localSheetId="75" hidden="1">{"'előző év december'!$A$2:$CP$214"}</definedName>
    <definedName name="xxx" localSheetId="76" hidden="1">{"'előző év december'!$A$2:$CP$214"}</definedName>
    <definedName name="xxx" localSheetId="77" hidden="1">{"'előző év december'!$A$2:$CP$214"}</definedName>
    <definedName name="xxx" localSheetId="78" hidden="1">{"'előző év december'!$A$2:$CP$214"}</definedName>
    <definedName name="xxx" localSheetId="79" hidden="1">{"'előző év december'!$A$2:$CP$214"}</definedName>
    <definedName name="xxx" localSheetId="80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17" hidden="1">{"'előző év december'!$A$2:$CP$214"}</definedName>
    <definedName name="xxx" localSheetId="18" hidden="1">{"'előző év december'!$A$2:$CP$214"}</definedName>
    <definedName name="xxx" localSheetId="19" hidden="1">{"'előző év december'!$A$2:$CP$214"}</definedName>
    <definedName name="xxx" localSheetId="22" hidden="1">{"'előző év december'!$A$2:$CP$214"}</definedName>
    <definedName name="xxx" localSheetId="23" hidden="1">{"'előző év december'!$A$2:$CP$214"}</definedName>
    <definedName name="xxx" localSheetId="24" hidden="1">{"'előző év december'!$A$2:$CP$214"}</definedName>
    <definedName name="xxx" localSheetId="25" hidden="1">{"'előző év december'!$A$2:$CP$214"}</definedName>
    <definedName name="xxx" localSheetId="36" hidden="1">{"'előző év december'!$A$2:$CP$214"}</definedName>
    <definedName name="xxx" localSheetId="45" hidden="1">{"'előző év december'!$A$2:$CP$214"}</definedName>
    <definedName name="xxx" hidden="1">{"'előző év december'!$A$2:$CP$214"}</definedName>
    <definedName name="xxxx" localSheetId="52" hidden="1">{"Riqfin97",#N/A,FALSE,"Tran";"Riqfinpro",#N/A,FALSE,"Tran"}</definedName>
    <definedName name="xxxx" localSheetId="55" hidden="1">{"Riqfin97",#N/A,FALSE,"Tran";"Riqfinpro",#N/A,FALSE,"Tran"}</definedName>
    <definedName name="xxxx" localSheetId="56" hidden="1">{"Riqfin97",#N/A,FALSE,"Tran";"Riqfinpro",#N/A,FALSE,"Tran"}</definedName>
    <definedName name="xxxx" localSheetId="57" hidden="1">{"Riqfin97",#N/A,FALSE,"Tran";"Riqfinpro",#N/A,FALSE,"Tran"}</definedName>
    <definedName name="xxxx" localSheetId="58" hidden="1">{"Riqfin97",#N/A,FALSE,"Tran";"Riqfinpro",#N/A,FALSE,"Tran"}</definedName>
    <definedName name="xxxx" localSheetId="59" hidden="1">{"Riqfin97",#N/A,FALSE,"Tran";"Riqfinpro",#N/A,FALSE,"Tran"}</definedName>
    <definedName name="xxxx" localSheetId="60" hidden="1">{"Riqfin97",#N/A,FALSE,"Tran";"Riqfinpro",#N/A,FALSE,"Tran"}</definedName>
    <definedName name="xxxx" localSheetId="61" hidden="1">{"Riqfin97",#N/A,FALSE,"Tran";"Riqfinpro",#N/A,FALSE,"Tran"}</definedName>
    <definedName name="xxxx" localSheetId="62" hidden="1">{"Riqfin97",#N/A,FALSE,"Tran";"Riqfinpro",#N/A,FALSE,"Tran"}</definedName>
    <definedName name="xxxx" localSheetId="63" hidden="1">{"Riqfin97",#N/A,FALSE,"Tran";"Riqfinpro",#N/A,FALSE,"Tran"}</definedName>
    <definedName name="xxxx" localSheetId="70" hidden="1">{"Riqfin97",#N/A,FALSE,"Tran";"Riqfinpro",#N/A,FALSE,"Tran"}</definedName>
    <definedName name="xxxx" localSheetId="74" hidden="1">{"Riqfin97",#N/A,FALSE,"Tran";"Riqfinpro",#N/A,FALSE,"Tran"}</definedName>
    <definedName name="xxxx" localSheetId="75" hidden="1">{"Riqfin97",#N/A,FALSE,"Tran";"Riqfinpro",#N/A,FALSE,"Tran"}</definedName>
    <definedName name="xxxx" localSheetId="76" hidden="1">{"Riqfin97",#N/A,FALSE,"Tran";"Riqfinpro",#N/A,FALSE,"Tran"}</definedName>
    <definedName name="xxxx" localSheetId="77" hidden="1">{"Riqfin97",#N/A,FALSE,"Tran";"Riqfinpro",#N/A,FALSE,"Tran"}</definedName>
    <definedName name="xxxx" localSheetId="78" hidden="1">{"Riqfin97",#N/A,FALSE,"Tran";"Riqfinpro",#N/A,FALSE,"Tran"}</definedName>
    <definedName name="xxxx" localSheetId="79" hidden="1">{"Riqfin97",#N/A,FALSE,"Tran";"Riqfinpro",#N/A,FALSE,"Tran"}</definedName>
    <definedName name="xxxx" localSheetId="80" hidden="1">{"Riqfin97",#N/A,FALSE,"Tran";"Riqfinpro",#N/A,FALSE,"Tran"}</definedName>
    <definedName name="xxxx" localSheetId="6" hidden="1">{"Riqfin97",#N/A,FALSE,"Tran";"Riqfinpro",#N/A,FALSE,"Tran"}</definedName>
    <definedName name="xxxx" localSheetId="7" hidden="1">{"Riqfin97",#N/A,FALSE,"Tran";"Riqfinpro",#N/A,FALSE,"Tran"}</definedName>
    <definedName name="xxxx" localSheetId="17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22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25" hidden="1">{"Riqfin97",#N/A,FALSE,"Tran";"Riqfinpro",#N/A,FALSE,"Tran"}</definedName>
    <definedName name="xxxx" localSheetId="36" hidden="1">{"Riqfin97",#N/A,FALSE,"Tran";"Riqfinpro",#N/A,FALSE,"Tran"}</definedName>
    <definedName name="xxxx" localSheetId="45" hidden="1">{"Riqfin97",#N/A,FALSE,"Tran";"Riqfinpro",#N/A,FALSE,"Tran"}</definedName>
    <definedName name="xxxx" hidden="1">{"Riqfin97",#N/A,FALSE,"Tran";"Riqfinpro",#N/A,FALSE,"Tran"}</definedName>
    <definedName name="year" localSheetId="76">#REF!</definedName>
    <definedName name="year" localSheetId="22">#REF!</definedName>
    <definedName name="year" localSheetId="24">#REF!</definedName>
    <definedName name="year" localSheetId="25">#REF!</definedName>
    <definedName name="year" localSheetId="28">#REF!</definedName>
    <definedName name="year" localSheetId="30">#REF!</definedName>
    <definedName name="year" localSheetId="44">#REF!</definedName>
    <definedName name="year">#REF!</definedName>
    <definedName name="yy" localSheetId="52" hidden="1">{"Tab1",#N/A,FALSE,"P";"Tab2",#N/A,FALSE,"P"}</definedName>
    <definedName name="yy" localSheetId="55" hidden="1">{"Tab1",#N/A,FALSE,"P";"Tab2",#N/A,FALSE,"P"}</definedName>
    <definedName name="yy" localSheetId="56" hidden="1">{"Tab1",#N/A,FALSE,"P";"Tab2",#N/A,FALSE,"P"}</definedName>
    <definedName name="yy" localSheetId="57" hidden="1">{"Tab1",#N/A,FALSE,"P";"Tab2",#N/A,FALSE,"P"}</definedName>
    <definedName name="yy" localSheetId="58" hidden="1">{"Tab1",#N/A,FALSE,"P";"Tab2",#N/A,FALSE,"P"}</definedName>
    <definedName name="yy" localSheetId="59" hidden="1">{"Tab1",#N/A,FALSE,"P";"Tab2",#N/A,FALSE,"P"}</definedName>
    <definedName name="yy" localSheetId="60" hidden="1">{"Tab1",#N/A,FALSE,"P";"Tab2",#N/A,FALSE,"P"}</definedName>
    <definedName name="yy" localSheetId="61" hidden="1">{"Tab1",#N/A,FALSE,"P";"Tab2",#N/A,FALSE,"P"}</definedName>
    <definedName name="yy" localSheetId="62" hidden="1">{"Tab1",#N/A,FALSE,"P";"Tab2",#N/A,FALSE,"P"}</definedName>
    <definedName name="yy" localSheetId="63" hidden="1">{"Tab1",#N/A,FALSE,"P";"Tab2",#N/A,FALSE,"P"}</definedName>
    <definedName name="yy" localSheetId="70" hidden="1">{"Tab1",#N/A,FALSE,"P";"Tab2",#N/A,FALSE,"P"}</definedName>
    <definedName name="yy" localSheetId="74" hidden="1">{"Tab1",#N/A,FALSE,"P";"Tab2",#N/A,FALSE,"P"}</definedName>
    <definedName name="yy" localSheetId="75" hidden="1">{"Tab1",#N/A,FALSE,"P";"Tab2",#N/A,FALSE,"P"}</definedName>
    <definedName name="yy" localSheetId="76" hidden="1">{"Tab1",#N/A,FALSE,"P";"Tab2",#N/A,FALSE,"P"}</definedName>
    <definedName name="yy" localSheetId="77" hidden="1">{"Tab1",#N/A,FALSE,"P";"Tab2",#N/A,FALSE,"P"}</definedName>
    <definedName name="yy" localSheetId="78" hidden="1">{"Tab1",#N/A,FALSE,"P";"Tab2",#N/A,FALSE,"P"}</definedName>
    <definedName name="yy" localSheetId="79" hidden="1">{"Tab1",#N/A,FALSE,"P";"Tab2",#N/A,FALSE,"P"}</definedName>
    <definedName name="yy" localSheetId="80" hidden="1">{"Tab1",#N/A,FALSE,"P";"Tab2",#N/A,FALSE,"P"}</definedName>
    <definedName name="yy" localSheetId="6" hidden="1">{"Tab1",#N/A,FALSE,"P";"Tab2",#N/A,FALSE,"P"}</definedName>
    <definedName name="yy" localSheetId="7" hidden="1">{"Tab1",#N/A,FALSE,"P";"Tab2",#N/A,FALSE,"P"}</definedName>
    <definedName name="yy" localSheetId="17" hidden="1">{"Tab1",#N/A,FALSE,"P";"Tab2",#N/A,FALSE,"P"}</definedName>
    <definedName name="yy" localSheetId="18" hidden="1">{"Tab1",#N/A,FALSE,"P";"Tab2",#N/A,FALSE,"P"}</definedName>
    <definedName name="yy" localSheetId="19" hidden="1">{"Tab1",#N/A,FALSE,"P";"Tab2",#N/A,FALSE,"P"}</definedName>
    <definedName name="yy" localSheetId="22" hidden="1">{"Tab1",#N/A,FALSE,"P";"Tab2",#N/A,FALSE,"P"}</definedName>
    <definedName name="yy" localSheetId="23" hidden="1">{"Tab1",#N/A,FALSE,"P";"Tab2",#N/A,FALSE,"P"}</definedName>
    <definedName name="yy" localSheetId="24" hidden="1">{"Tab1",#N/A,FALSE,"P";"Tab2",#N/A,FALSE,"P"}</definedName>
    <definedName name="yy" localSheetId="25" hidden="1">{"Tab1",#N/A,FALSE,"P";"Tab2",#N/A,FALSE,"P"}</definedName>
    <definedName name="yy" localSheetId="36" hidden="1">{"Tab1",#N/A,FALSE,"P";"Tab2",#N/A,FALSE,"P"}</definedName>
    <definedName name="yy" localSheetId="45" hidden="1">{"Tab1",#N/A,FALSE,"P";"Tab2",#N/A,FALSE,"P"}</definedName>
    <definedName name="yy" hidden="1">{"Tab1",#N/A,FALSE,"P";"Tab2",#N/A,FALSE,"P"}</definedName>
    <definedName name="yyy" localSheetId="52" hidden="1">{"Tab1",#N/A,FALSE,"P";"Tab2",#N/A,FALSE,"P"}</definedName>
    <definedName name="yyy" localSheetId="55" hidden="1">{"Tab1",#N/A,FALSE,"P";"Tab2",#N/A,FALSE,"P"}</definedName>
    <definedName name="yyy" localSheetId="56" hidden="1">{"Tab1",#N/A,FALSE,"P";"Tab2",#N/A,FALSE,"P"}</definedName>
    <definedName name="yyy" localSheetId="57" hidden="1">{"Tab1",#N/A,FALSE,"P";"Tab2",#N/A,FALSE,"P"}</definedName>
    <definedName name="yyy" localSheetId="58" hidden="1">{"Tab1",#N/A,FALSE,"P";"Tab2",#N/A,FALSE,"P"}</definedName>
    <definedName name="yyy" localSheetId="59" hidden="1">{"Tab1",#N/A,FALSE,"P";"Tab2",#N/A,FALSE,"P"}</definedName>
    <definedName name="yyy" localSheetId="60" hidden="1">{"Tab1",#N/A,FALSE,"P";"Tab2",#N/A,FALSE,"P"}</definedName>
    <definedName name="yyy" localSheetId="61" hidden="1">{"Tab1",#N/A,FALSE,"P";"Tab2",#N/A,FALSE,"P"}</definedName>
    <definedName name="yyy" localSheetId="62" hidden="1">{"Tab1",#N/A,FALSE,"P";"Tab2",#N/A,FALSE,"P"}</definedName>
    <definedName name="yyy" localSheetId="63" hidden="1">{"Tab1",#N/A,FALSE,"P";"Tab2",#N/A,FALSE,"P"}</definedName>
    <definedName name="yyy" localSheetId="70" hidden="1">{"Tab1",#N/A,FALSE,"P";"Tab2",#N/A,FALSE,"P"}</definedName>
    <definedName name="yyy" localSheetId="74" hidden="1">{"Tab1",#N/A,FALSE,"P";"Tab2",#N/A,FALSE,"P"}</definedName>
    <definedName name="yyy" localSheetId="75" hidden="1">{"Tab1",#N/A,FALSE,"P";"Tab2",#N/A,FALSE,"P"}</definedName>
    <definedName name="yyy" localSheetId="76" hidden="1">{"Tab1",#N/A,FALSE,"P";"Tab2",#N/A,FALSE,"P"}</definedName>
    <definedName name="yyy" localSheetId="77" hidden="1">{"Tab1",#N/A,FALSE,"P";"Tab2",#N/A,FALSE,"P"}</definedName>
    <definedName name="yyy" localSheetId="78" hidden="1">{"Tab1",#N/A,FALSE,"P";"Tab2",#N/A,FALSE,"P"}</definedName>
    <definedName name="yyy" localSheetId="79" hidden="1">{"Tab1",#N/A,FALSE,"P";"Tab2",#N/A,FALSE,"P"}</definedName>
    <definedName name="yyy" localSheetId="80" hidden="1">{"Tab1",#N/A,FALSE,"P";"Tab2",#N/A,FALSE,"P"}</definedName>
    <definedName name="yyy" localSheetId="6" hidden="1">{"Tab1",#N/A,FALSE,"P";"Tab2",#N/A,FALSE,"P"}</definedName>
    <definedName name="yyy" localSheetId="7" hidden="1">{"Tab1",#N/A,FALSE,"P";"Tab2",#N/A,FALSE,"P"}</definedName>
    <definedName name="yyy" localSheetId="17" hidden="1">{"Tab1",#N/A,FALSE,"P";"Tab2",#N/A,FALSE,"P"}</definedName>
    <definedName name="yyy" localSheetId="18" hidden="1">{"Tab1",#N/A,FALSE,"P";"Tab2",#N/A,FALSE,"P"}</definedName>
    <definedName name="yyy" localSheetId="19" hidden="1">{"'előző év december'!$A$2:$CP$214"}</definedName>
    <definedName name="yyy" localSheetId="22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25" hidden="1">{"Tab1",#N/A,FALSE,"P";"Tab2",#N/A,FALSE,"P"}</definedName>
    <definedName name="yyy" localSheetId="36" hidden="1">{"Tab1",#N/A,FALSE,"P";"Tab2",#N/A,FALSE,"P"}</definedName>
    <definedName name="yyy" localSheetId="45" hidden="1">{"Tab1",#N/A,FALSE,"P";"Tab2",#N/A,FALSE,"P"}</definedName>
    <definedName name="yyy" hidden="1">{"Tab1",#N/A,FALSE,"P";"Tab2",#N/A,FALSE,"P"}</definedName>
    <definedName name="yyyy" localSheetId="52" hidden="1">{"Riqfin97",#N/A,FALSE,"Tran";"Riqfinpro",#N/A,FALSE,"Tran"}</definedName>
    <definedName name="yyyy" localSheetId="55" hidden="1">{"Riqfin97",#N/A,FALSE,"Tran";"Riqfinpro",#N/A,FALSE,"Tran"}</definedName>
    <definedName name="yyyy" localSheetId="56" hidden="1">{"Riqfin97",#N/A,FALSE,"Tran";"Riqfinpro",#N/A,FALSE,"Tran"}</definedName>
    <definedName name="yyyy" localSheetId="57" hidden="1">{"Riqfin97",#N/A,FALSE,"Tran";"Riqfinpro",#N/A,FALSE,"Tran"}</definedName>
    <definedName name="yyyy" localSheetId="58" hidden="1">{"Riqfin97",#N/A,FALSE,"Tran";"Riqfinpro",#N/A,FALSE,"Tran"}</definedName>
    <definedName name="yyyy" localSheetId="59" hidden="1">{"Riqfin97",#N/A,FALSE,"Tran";"Riqfinpro",#N/A,FALSE,"Tran"}</definedName>
    <definedName name="yyyy" localSheetId="60" hidden="1">{"Riqfin97",#N/A,FALSE,"Tran";"Riqfinpro",#N/A,FALSE,"Tran"}</definedName>
    <definedName name="yyyy" localSheetId="61" hidden="1">{"Riqfin97",#N/A,FALSE,"Tran";"Riqfinpro",#N/A,FALSE,"Tran"}</definedName>
    <definedName name="yyyy" localSheetId="62" hidden="1">{"Riqfin97",#N/A,FALSE,"Tran";"Riqfinpro",#N/A,FALSE,"Tran"}</definedName>
    <definedName name="yyyy" localSheetId="63" hidden="1">{"Riqfin97",#N/A,FALSE,"Tran";"Riqfinpro",#N/A,FALSE,"Tran"}</definedName>
    <definedName name="yyyy" localSheetId="70" hidden="1">{"Riqfin97",#N/A,FALSE,"Tran";"Riqfinpro",#N/A,FALSE,"Tran"}</definedName>
    <definedName name="yyyy" localSheetId="74" hidden="1">{"Riqfin97",#N/A,FALSE,"Tran";"Riqfinpro",#N/A,FALSE,"Tran"}</definedName>
    <definedName name="yyyy" localSheetId="75" hidden="1">{"Riqfin97",#N/A,FALSE,"Tran";"Riqfinpro",#N/A,FALSE,"Tran"}</definedName>
    <definedName name="yyyy" localSheetId="76" hidden="1">{"Riqfin97",#N/A,FALSE,"Tran";"Riqfinpro",#N/A,FALSE,"Tran"}</definedName>
    <definedName name="yyyy" localSheetId="77" hidden="1">{"Riqfin97",#N/A,FALSE,"Tran";"Riqfinpro",#N/A,FALSE,"Tran"}</definedName>
    <definedName name="yyyy" localSheetId="78" hidden="1">{"Riqfin97",#N/A,FALSE,"Tran";"Riqfinpro",#N/A,FALSE,"Tran"}</definedName>
    <definedName name="yyyy" localSheetId="79" hidden="1">{"Riqfin97",#N/A,FALSE,"Tran";"Riqfinpro",#N/A,FALSE,"Tran"}</definedName>
    <definedName name="yyyy" localSheetId="80" hidden="1">{"Riqfin97",#N/A,FALSE,"Tran";"Riqfinpro",#N/A,FALSE,"Tran"}</definedName>
    <definedName name="yyyy" localSheetId="6" hidden="1">{"Riqfin97",#N/A,FALSE,"Tran";"Riqfinpro",#N/A,FALSE,"Tran"}</definedName>
    <definedName name="yyyy" localSheetId="7" hidden="1">{"Riqfin97",#N/A,FALSE,"Tran";"Riqfinpro",#N/A,FALSE,"Tran"}</definedName>
    <definedName name="yyyy" localSheetId="17" hidden="1">{"Riqfin97",#N/A,FALSE,"Tran";"Riqfinpro",#N/A,FALSE,"Tran"}</definedName>
    <definedName name="yyyy" localSheetId="18" hidden="1">{"Riqfin97",#N/A,FALSE,"Tran";"Riqfinpro",#N/A,FALSE,"Tran"}</definedName>
    <definedName name="yyyy" localSheetId="19" hidden="1">{"Riqfin97",#N/A,FALSE,"Tran";"Riqfinpro",#N/A,FALSE,"Tran"}</definedName>
    <definedName name="yyyy" localSheetId="22" hidden="1">{"Riqfin97",#N/A,FALSE,"Tran";"Riqfinpro",#N/A,FALSE,"Tran"}</definedName>
    <definedName name="yyyy" localSheetId="23" hidden="1">{"Riqfin97",#N/A,FALSE,"Tran";"Riqfinpro",#N/A,FALSE,"Tran"}</definedName>
    <definedName name="yyyy" localSheetId="24" hidden="1">{"Riqfin97",#N/A,FALSE,"Tran";"Riqfinpro",#N/A,FALSE,"Tran"}</definedName>
    <definedName name="yyyy" localSheetId="25" hidden="1">{"Riqfin97",#N/A,FALSE,"Tran";"Riqfinpro",#N/A,FALSE,"Tran"}</definedName>
    <definedName name="yyyy" localSheetId="36" hidden="1">{"Riqfin97",#N/A,FALSE,"Tran";"Riqfinpro",#N/A,FALSE,"Tran"}</definedName>
    <definedName name="yyyy" localSheetId="45" hidden="1">{"Riqfin97",#N/A,FALSE,"Tran";"Riqfinpro",#N/A,FALSE,"Tran"}</definedName>
    <definedName name="yyyy" hidden="1">{"Riqfin97",#N/A,FALSE,"Tran";"Riqfinpro",#N/A,FALSE,"Tran"}</definedName>
    <definedName name="Z_00C67BFA_FEDD_11D1_98B3_00C04FC96ABD_.wvu.Rows" localSheetId="57" hidden="1">[49]BOP!$A$36:$IV$36,[49]BOP!$A$44:$IV$44,[49]BOP!$A$59:$IV$59,[49]BOP!#REF!,[49]BOP!#REF!,[49]BOP!$A$81:$IV$88</definedName>
    <definedName name="Z_00C67BFA_FEDD_11D1_98B3_00C04FC96ABD_.wvu.Rows" localSheetId="58" hidden="1">[49]BOP!$A$36:$IV$36,[49]BOP!$A$44:$IV$44,[49]BOP!$A$59:$IV$59,[49]BOP!#REF!,[49]BOP!#REF!,[49]BOP!$A$81:$IV$88</definedName>
    <definedName name="Z_00C67BFA_FEDD_11D1_98B3_00C04FC96ABD_.wvu.Rows" localSheetId="62" hidden="1">[49]BOP!$A$36:$IV$36,[49]BOP!$A$44:$IV$44,[49]BOP!$A$59:$IV$59,[49]BOP!#REF!,[49]BOP!#REF!,[49]BOP!$A$81:$IV$88</definedName>
    <definedName name="Z_00C67BFA_FEDD_11D1_98B3_00C04FC96ABD_.wvu.Rows" localSheetId="77" hidden="1">[49]BOP!$A$36:$IV$36,[49]BOP!$A$44:$IV$44,[49]BOP!$A$59:$IV$59,[49]BOP!#REF!,[49]BOP!#REF!,[49]BOP!$A$81:$IV$88</definedName>
    <definedName name="Z_00C67BFA_FEDD_11D1_98B3_00C04FC96ABD_.wvu.Rows" localSheetId="78" hidden="1">[49]BOP!$A$36:$IV$36,[49]BOP!$A$44:$IV$44,[49]BOP!$A$59:$IV$59,[49]BOP!#REF!,[49]BOP!#REF!,[49]BOP!$A$81:$IV$88</definedName>
    <definedName name="Z_00C67BFA_FEDD_11D1_98B3_00C04FC96ABD_.wvu.Rows" localSheetId="79" hidden="1">[49]BOP!$A$36:$IV$36,[49]BOP!$A$44:$IV$44,[49]BOP!$A$59:$IV$59,[49]BOP!#REF!,[49]BOP!#REF!,[49]BOP!$A$81:$IV$88</definedName>
    <definedName name="Z_00C67BFA_FEDD_11D1_98B3_00C04FC96ABD_.wvu.Rows" localSheetId="80" hidden="1">[49]BOP!$A$36:$IV$36,[49]BOP!$A$44:$IV$44,[49]BOP!$A$59:$IV$59,[49]BOP!#REF!,[49]BOP!#REF!,[49]BOP!$A$81:$IV$88</definedName>
    <definedName name="Z_00C67BFA_FEDD_11D1_98B3_00C04FC96ABD_.wvu.Rows" localSheetId="81" hidden="1">[49]BOP!$A$36:$IV$36,[49]BOP!$A$44:$IV$44,[49]BOP!$A$59:$IV$59,[49]BOP!#REF!,[49]BOP!#REF!,[49]BOP!$A$81:$IV$88</definedName>
    <definedName name="Z_00C67BFA_FEDD_11D1_98B3_00C04FC96ABD_.wvu.Rows" localSheetId="24" hidden="1">[49]BOP!$A$36:$IV$36,[49]BOP!$A$44:$IV$44,[49]BOP!$A$59:$IV$59,[49]BOP!#REF!,[49]BOP!#REF!,[49]BOP!$A$81:$IV$88</definedName>
    <definedName name="Z_00C67BFA_FEDD_11D1_98B3_00C04FC96ABD_.wvu.Rows" localSheetId="25" hidden="1">[49]BOP!$A$36:$IV$36,[49]BOP!$A$44:$IV$44,[49]BOP!$A$59:$IV$59,[49]BOP!#REF!,[49]BOP!#REF!,[49]BOP!$A$81:$IV$88</definedName>
    <definedName name="Z_00C67BFA_FEDD_11D1_98B3_00C04FC96ABD_.wvu.Rows" localSheetId="28" hidden="1">[49]BOP!$A$36:$IV$36,[49]BOP!$A$44:$IV$44,[49]BOP!$A$59:$IV$59,[49]BOP!#REF!,[49]BOP!#REF!,[49]BOP!$A$81:$IV$88</definedName>
    <definedName name="Z_00C67BFA_FEDD_11D1_98B3_00C04FC96ABD_.wvu.Rows" localSheetId="30" hidden="1">[49]BOP!$A$36:$IV$36,[49]BOP!$A$44:$IV$44,[49]BOP!$A$59:$IV$59,[49]BOP!#REF!,[49]BOP!#REF!,[49]BOP!$A$81:$IV$88</definedName>
    <definedName name="Z_00C67BFA_FEDD_11D1_98B3_00C04FC96ABD_.wvu.Rows" localSheetId="44" hidden="1">[49]BOP!$A$36:$IV$36,[49]BOP!$A$44:$IV$44,[49]BOP!$A$59:$IV$59,[49]BOP!#REF!,[49]BOP!#REF!,[49]BOP!$A$81:$IV$88</definedName>
    <definedName name="Z_00C67BFA_FEDD_11D1_98B3_00C04FC96ABD_.wvu.Rows" hidden="1">[49]BOP!$A$36:$IV$36,[49]BOP!$A$44:$IV$44,[49]BOP!$A$59:$IV$59,[49]BOP!#REF!,[49]BOP!#REF!,[49]BOP!$A$81:$IV$88</definedName>
    <definedName name="Z_00C67BFB_FEDD_11D1_98B3_00C04FC96ABD_.wvu.Rows" localSheetId="57" hidden="1">[49]BOP!$A$36:$IV$36,[49]BOP!$A$44:$IV$44,[49]BOP!$A$59:$IV$59,[49]BOP!#REF!,[49]BOP!#REF!,[49]BOP!$A$81:$IV$88</definedName>
    <definedName name="Z_00C67BFB_FEDD_11D1_98B3_00C04FC96ABD_.wvu.Rows" localSheetId="58" hidden="1">[49]BOP!$A$36:$IV$36,[49]BOP!$A$44:$IV$44,[49]BOP!$A$59:$IV$59,[49]BOP!#REF!,[49]BOP!#REF!,[49]BOP!$A$81:$IV$88</definedName>
    <definedName name="Z_00C67BFB_FEDD_11D1_98B3_00C04FC96ABD_.wvu.Rows" localSheetId="62" hidden="1">[49]BOP!$A$36:$IV$36,[49]BOP!$A$44:$IV$44,[49]BOP!$A$59:$IV$59,[49]BOP!#REF!,[49]BOP!#REF!,[49]BOP!$A$81:$IV$88</definedName>
    <definedName name="Z_00C67BFB_FEDD_11D1_98B3_00C04FC96ABD_.wvu.Rows" localSheetId="77" hidden="1">[49]BOP!$A$36:$IV$36,[49]BOP!$A$44:$IV$44,[49]BOP!$A$59:$IV$59,[49]BOP!#REF!,[49]BOP!#REF!,[49]BOP!$A$81:$IV$88</definedName>
    <definedName name="Z_00C67BFB_FEDD_11D1_98B3_00C04FC96ABD_.wvu.Rows" localSheetId="78" hidden="1">[49]BOP!$A$36:$IV$36,[49]BOP!$A$44:$IV$44,[49]BOP!$A$59:$IV$59,[49]BOP!#REF!,[49]BOP!#REF!,[49]BOP!$A$81:$IV$88</definedName>
    <definedName name="Z_00C67BFB_FEDD_11D1_98B3_00C04FC96ABD_.wvu.Rows" localSheetId="79" hidden="1">[49]BOP!$A$36:$IV$36,[49]BOP!$A$44:$IV$44,[49]BOP!$A$59:$IV$59,[49]BOP!#REF!,[49]BOP!#REF!,[49]BOP!$A$81:$IV$88</definedName>
    <definedName name="Z_00C67BFB_FEDD_11D1_98B3_00C04FC96ABD_.wvu.Rows" localSheetId="80" hidden="1">[49]BOP!$A$36:$IV$36,[49]BOP!$A$44:$IV$44,[49]BOP!$A$59:$IV$59,[49]BOP!#REF!,[49]BOP!#REF!,[49]BOP!$A$81:$IV$88</definedName>
    <definedName name="Z_00C67BFB_FEDD_11D1_98B3_00C04FC96ABD_.wvu.Rows" localSheetId="81" hidden="1">[49]BOP!$A$36:$IV$36,[49]BOP!$A$44:$IV$44,[49]BOP!$A$59:$IV$59,[49]BOP!#REF!,[49]BOP!#REF!,[49]BOP!$A$81:$IV$88</definedName>
    <definedName name="Z_00C67BFB_FEDD_11D1_98B3_00C04FC96ABD_.wvu.Rows" localSheetId="24" hidden="1">[49]BOP!$A$36:$IV$36,[49]BOP!$A$44:$IV$44,[49]BOP!$A$59:$IV$59,[49]BOP!#REF!,[49]BOP!#REF!,[49]BOP!$A$81:$IV$88</definedName>
    <definedName name="Z_00C67BFB_FEDD_11D1_98B3_00C04FC96ABD_.wvu.Rows" localSheetId="25" hidden="1">[49]BOP!$A$36:$IV$36,[49]BOP!$A$44:$IV$44,[49]BOP!$A$59:$IV$59,[49]BOP!#REF!,[49]BOP!#REF!,[49]BOP!$A$81:$IV$88</definedName>
    <definedName name="Z_00C67BFB_FEDD_11D1_98B3_00C04FC96ABD_.wvu.Rows" localSheetId="28" hidden="1">[49]BOP!$A$36:$IV$36,[49]BOP!$A$44:$IV$44,[49]BOP!$A$59:$IV$59,[49]BOP!#REF!,[49]BOP!#REF!,[49]BOP!$A$81:$IV$88</definedName>
    <definedName name="Z_00C67BFB_FEDD_11D1_98B3_00C04FC96ABD_.wvu.Rows" localSheetId="30" hidden="1">[49]BOP!$A$36:$IV$36,[49]BOP!$A$44:$IV$44,[49]BOP!$A$59:$IV$59,[49]BOP!#REF!,[49]BOP!#REF!,[49]BOP!$A$81:$IV$88</definedName>
    <definedName name="Z_00C67BFB_FEDD_11D1_98B3_00C04FC96ABD_.wvu.Rows" localSheetId="44" hidden="1">[49]BOP!$A$36:$IV$36,[49]BOP!$A$44:$IV$44,[49]BOP!$A$59:$IV$59,[49]BOP!#REF!,[49]BOP!#REF!,[49]BOP!$A$81:$IV$88</definedName>
    <definedName name="Z_00C67BFB_FEDD_11D1_98B3_00C04FC96ABD_.wvu.Rows" hidden="1">[49]BOP!$A$36:$IV$36,[49]BOP!$A$44:$IV$44,[49]BOP!$A$59:$IV$59,[49]BOP!#REF!,[49]BOP!#REF!,[49]BOP!$A$81:$IV$88</definedName>
    <definedName name="Z_00C67BFC_FEDD_11D1_98B3_00C04FC96ABD_.wvu.Rows" localSheetId="57" hidden="1">[49]BOP!$A$36:$IV$36,[49]BOP!$A$44:$IV$44,[49]BOP!$A$59:$IV$59,[49]BOP!#REF!,[49]BOP!#REF!,[49]BOP!$A$81:$IV$88</definedName>
    <definedName name="Z_00C67BFC_FEDD_11D1_98B3_00C04FC96ABD_.wvu.Rows" localSheetId="58" hidden="1">[49]BOP!$A$36:$IV$36,[49]BOP!$A$44:$IV$44,[49]BOP!$A$59:$IV$59,[49]BOP!#REF!,[49]BOP!#REF!,[49]BOP!$A$81:$IV$88</definedName>
    <definedName name="Z_00C67BFC_FEDD_11D1_98B3_00C04FC96ABD_.wvu.Rows" localSheetId="62" hidden="1">[49]BOP!$A$36:$IV$36,[49]BOP!$A$44:$IV$44,[49]BOP!$A$59:$IV$59,[49]BOP!#REF!,[49]BOP!#REF!,[49]BOP!$A$81:$IV$88</definedName>
    <definedName name="Z_00C67BFC_FEDD_11D1_98B3_00C04FC96ABD_.wvu.Rows" localSheetId="77" hidden="1">[49]BOP!$A$36:$IV$36,[49]BOP!$A$44:$IV$44,[49]BOP!$A$59:$IV$59,[49]BOP!#REF!,[49]BOP!#REF!,[49]BOP!$A$81:$IV$88</definedName>
    <definedName name="Z_00C67BFC_FEDD_11D1_98B3_00C04FC96ABD_.wvu.Rows" localSheetId="78" hidden="1">[49]BOP!$A$36:$IV$36,[49]BOP!$A$44:$IV$44,[49]BOP!$A$59:$IV$59,[49]BOP!#REF!,[49]BOP!#REF!,[49]BOP!$A$81:$IV$88</definedName>
    <definedName name="Z_00C67BFC_FEDD_11D1_98B3_00C04FC96ABD_.wvu.Rows" localSheetId="79" hidden="1">[49]BOP!$A$36:$IV$36,[49]BOP!$A$44:$IV$44,[49]BOP!$A$59:$IV$59,[49]BOP!#REF!,[49]BOP!#REF!,[49]BOP!$A$81:$IV$88</definedName>
    <definedName name="Z_00C67BFC_FEDD_11D1_98B3_00C04FC96ABD_.wvu.Rows" localSheetId="80" hidden="1">[49]BOP!$A$36:$IV$36,[49]BOP!$A$44:$IV$44,[49]BOP!$A$59:$IV$59,[49]BOP!#REF!,[49]BOP!#REF!,[49]BOP!$A$81:$IV$88</definedName>
    <definedName name="Z_00C67BFC_FEDD_11D1_98B3_00C04FC96ABD_.wvu.Rows" localSheetId="81" hidden="1">[49]BOP!$A$36:$IV$36,[49]BOP!$A$44:$IV$44,[49]BOP!$A$59:$IV$59,[49]BOP!#REF!,[49]BOP!#REF!,[49]BOP!$A$81:$IV$88</definedName>
    <definedName name="Z_00C67BFC_FEDD_11D1_98B3_00C04FC96ABD_.wvu.Rows" localSheetId="24" hidden="1">[49]BOP!$A$36:$IV$36,[49]BOP!$A$44:$IV$44,[49]BOP!$A$59:$IV$59,[49]BOP!#REF!,[49]BOP!#REF!,[49]BOP!$A$81:$IV$88</definedName>
    <definedName name="Z_00C67BFC_FEDD_11D1_98B3_00C04FC96ABD_.wvu.Rows" localSheetId="25" hidden="1">[49]BOP!$A$36:$IV$36,[49]BOP!$A$44:$IV$44,[49]BOP!$A$59:$IV$59,[49]BOP!#REF!,[49]BOP!#REF!,[49]BOP!$A$81:$IV$88</definedName>
    <definedName name="Z_00C67BFC_FEDD_11D1_98B3_00C04FC96ABD_.wvu.Rows" localSheetId="28" hidden="1">[49]BOP!$A$36:$IV$36,[49]BOP!$A$44:$IV$44,[49]BOP!$A$59:$IV$59,[49]BOP!#REF!,[49]BOP!#REF!,[49]BOP!$A$81:$IV$88</definedName>
    <definedName name="Z_00C67BFC_FEDD_11D1_98B3_00C04FC96ABD_.wvu.Rows" localSheetId="30" hidden="1">[49]BOP!$A$36:$IV$36,[49]BOP!$A$44:$IV$44,[49]BOP!$A$59:$IV$59,[49]BOP!#REF!,[49]BOP!#REF!,[49]BOP!$A$81:$IV$88</definedName>
    <definedName name="Z_00C67BFC_FEDD_11D1_98B3_00C04FC96ABD_.wvu.Rows" localSheetId="44" hidden="1">[49]BOP!$A$36:$IV$36,[49]BOP!$A$44:$IV$44,[49]BOP!$A$59:$IV$59,[49]BOP!#REF!,[49]BOP!#REF!,[49]BOP!$A$81:$IV$88</definedName>
    <definedName name="Z_00C67BFC_FEDD_11D1_98B3_00C04FC96ABD_.wvu.Rows" hidden="1">[49]BOP!$A$36:$IV$36,[49]BOP!$A$44:$IV$44,[49]BOP!$A$59:$IV$59,[49]BOP!#REF!,[49]BOP!#REF!,[49]BOP!$A$81:$IV$88</definedName>
    <definedName name="Z_00C67BFD_FEDD_11D1_98B3_00C04FC96ABD_.wvu.Rows" localSheetId="57" hidden="1">[49]BOP!$A$36:$IV$36,[49]BOP!$A$44:$IV$44,[49]BOP!$A$59:$IV$59,[49]BOP!#REF!,[49]BOP!#REF!,[49]BOP!$A$81:$IV$88</definedName>
    <definedName name="Z_00C67BFD_FEDD_11D1_98B3_00C04FC96ABD_.wvu.Rows" localSheetId="58" hidden="1">[49]BOP!$A$36:$IV$36,[49]BOP!$A$44:$IV$44,[49]BOP!$A$59:$IV$59,[49]BOP!#REF!,[49]BOP!#REF!,[49]BOP!$A$81:$IV$88</definedName>
    <definedName name="Z_00C67BFD_FEDD_11D1_98B3_00C04FC96ABD_.wvu.Rows" localSheetId="62" hidden="1">[49]BOP!$A$36:$IV$36,[49]BOP!$A$44:$IV$44,[49]BOP!$A$59:$IV$59,[49]BOP!#REF!,[49]BOP!#REF!,[49]BOP!$A$81:$IV$88</definedName>
    <definedName name="Z_00C67BFD_FEDD_11D1_98B3_00C04FC96ABD_.wvu.Rows" localSheetId="77" hidden="1">[49]BOP!$A$36:$IV$36,[49]BOP!$A$44:$IV$44,[49]BOP!$A$59:$IV$59,[49]BOP!#REF!,[49]BOP!#REF!,[49]BOP!$A$81:$IV$88</definedName>
    <definedName name="Z_00C67BFD_FEDD_11D1_98B3_00C04FC96ABD_.wvu.Rows" localSheetId="78" hidden="1">[49]BOP!$A$36:$IV$36,[49]BOP!$A$44:$IV$44,[49]BOP!$A$59:$IV$59,[49]BOP!#REF!,[49]BOP!#REF!,[49]BOP!$A$81:$IV$88</definedName>
    <definedName name="Z_00C67BFD_FEDD_11D1_98B3_00C04FC96ABD_.wvu.Rows" localSheetId="79" hidden="1">[49]BOP!$A$36:$IV$36,[49]BOP!$A$44:$IV$44,[49]BOP!$A$59:$IV$59,[49]BOP!#REF!,[49]BOP!#REF!,[49]BOP!$A$81:$IV$88</definedName>
    <definedName name="Z_00C67BFD_FEDD_11D1_98B3_00C04FC96ABD_.wvu.Rows" localSheetId="80" hidden="1">[49]BOP!$A$36:$IV$36,[49]BOP!$A$44:$IV$44,[49]BOP!$A$59:$IV$59,[49]BOP!#REF!,[49]BOP!#REF!,[49]BOP!$A$81:$IV$88</definedName>
    <definedName name="Z_00C67BFD_FEDD_11D1_98B3_00C04FC96ABD_.wvu.Rows" localSheetId="81" hidden="1">[49]BOP!$A$36:$IV$36,[49]BOP!$A$44:$IV$44,[49]BOP!$A$59:$IV$59,[49]BOP!#REF!,[49]BOP!#REF!,[49]BOP!$A$81:$IV$88</definedName>
    <definedName name="Z_00C67BFD_FEDD_11D1_98B3_00C04FC96ABD_.wvu.Rows" localSheetId="24" hidden="1">[49]BOP!$A$36:$IV$36,[49]BOP!$A$44:$IV$44,[49]BOP!$A$59:$IV$59,[49]BOP!#REF!,[49]BOP!#REF!,[49]BOP!$A$81:$IV$88</definedName>
    <definedName name="Z_00C67BFD_FEDD_11D1_98B3_00C04FC96ABD_.wvu.Rows" localSheetId="25" hidden="1">[49]BOP!$A$36:$IV$36,[49]BOP!$A$44:$IV$44,[49]BOP!$A$59:$IV$59,[49]BOP!#REF!,[49]BOP!#REF!,[49]BOP!$A$81:$IV$88</definedName>
    <definedName name="Z_00C67BFD_FEDD_11D1_98B3_00C04FC96ABD_.wvu.Rows" localSheetId="28" hidden="1">[49]BOP!$A$36:$IV$36,[49]BOP!$A$44:$IV$44,[49]BOP!$A$59:$IV$59,[49]BOP!#REF!,[49]BOP!#REF!,[49]BOP!$A$81:$IV$88</definedName>
    <definedName name="Z_00C67BFD_FEDD_11D1_98B3_00C04FC96ABD_.wvu.Rows" localSheetId="30" hidden="1">[49]BOP!$A$36:$IV$36,[49]BOP!$A$44:$IV$44,[49]BOP!$A$59:$IV$59,[49]BOP!#REF!,[49]BOP!#REF!,[49]BOP!$A$81:$IV$88</definedName>
    <definedName name="Z_00C67BFD_FEDD_11D1_98B3_00C04FC96ABD_.wvu.Rows" localSheetId="44" hidden="1">[49]BOP!$A$36:$IV$36,[49]BOP!$A$44:$IV$44,[49]BOP!$A$59:$IV$59,[49]BOP!#REF!,[49]BOP!#REF!,[49]BOP!$A$81:$IV$88</definedName>
    <definedName name="Z_00C67BFD_FEDD_11D1_98B3_00C04FC96ABD_.wvu.Rows" hidden="1">[49]BOP!$A$36:$IV$36,[49]BOP!$A$44:$IV$44,[49]BOP!$A$59:$IV$59,[49]BOP!#REF!,[49]BOP!#REF!,[49]BOP!$A$81:$IV$88</definedName>
    <definedName name="Z_00C67BFE_FEDD_11D1_98B3_00C04FC96ABD_.wvu.Rows" localSheetId="57" hidden="1">[49]BOP!$A$36:$IV$36,[49]BOP!$A$44:$IV$44,[49]BOP!$A$59:$IV$59,[49]BOP!#REF!,[49]BOP!#REF!,[49]BOP!$A$79:$IV$79,[49]BOP!$A$81:$IV$88,[49]BOP!#REF!</definedName>
    <definedName name="Z_00C67BFE_FEDD_11D1_98B3_00C04FC96ABD_.wvu.Rows" localSheetId="58" hidden="1">[49]BOP!$A$36:$IV$36,[49]BOP!$A$44:$IV$44,[49]BOP!$A$59:$IV$59,[49]BOP!#REF!,[49]BOP!#REF!,[49]BOP!$A$79:$IV$79,[49]BOP!$A$81:$IV$88,[49]BOP!#REF!</definedName>
    <definedName name="Z_00C67BFE_FEDD_11D1_98B3_00C04FC96ABD_.wvu.Rows" localSheetId="62" hidden="1">[49]BOP!$A$36:$IV$36,[49]BOP!$A$44:$IV$44,[49]BOP!$A$59:$IV$59,[49]BOP!#REF!,[49]BOP!#REF!,[49]BOP!$A$79:$IV$79,[49]BOP!$A$81:$IV$88,[49]BOP!#REF!</definedName>
    <definedName name="Z_00C67BFE_FEDD_11D1_98B3_00C04FC96ABD_.wvu.Rows" localSheetId="77" hidden="1">[49]BOP!$A$36:$IV$36,[49]BOP!$A$44:$IV$44,[49]BOP!$A$59:$IV$59,[49]BOP!#REF!,[49]BOP!#REF!,[49]BOP!$A$79:$IV$79,[49]BOP!$A$81:$IV$88,[49]BOP!#REF!</definedName>
    <definedName name="Z_00C67BFE_FEDD_11D1_98B3_00C04FC96ABD_.wvu.Rows" localSheetId="78" hidden="1">[49]BOP!$A$36:$IV$36,[49]BOP!$A$44:$IV$44,[49]BOP!$A$59:$IV$59,[49]BOP!#REF!,[49]BOP!#REF!,[49]BOP!$A$79:$IV$79,[49]BOP!$A$81:$IV$88,[49]BOP!#REF!</definedName>
    <definedName name="Z_00C67BFE_FEDD_11D1_98B3_00C04FC96ABD_.wvu.Rows" localSheetId="79" hidden="1">[49]BOP!$A$36:$IV$36,[49]BOP!$A$44:$IV$44,[49]BOP!$A$59:$IV$59,[49]BOP!#REF!,[49]BOP!#REF!,[49]BOP!$A$79:$IV$79,[49]BOP!$A$81:$IV$88,[49]BOP!#REF!</definedName>
    <definedName name="Z_00C67BFE_FEDD_11D1_98B3_00C04FC96ABD_.wvu.Rows" localSheetId="80" hidden="1">[49]BOP!$A$36:$IV$36,[49]BOP!$A$44:$IV$44,[49]BOP!$A$59:$IV$59,[49]BOP!#REF!,[49]BOP!#REF!,[49]BOP!$A$79:$IV$79,[49]BOP!$A$81:$IV$88,[49]BOP!#REF!</definedName>
    <definedName name="Z_00C67BFE_FEDD_11D1_98B3_00C04FC96ABD_.wvu.Rows" localSheetId="81" hidden="1">[49]BOP!$A$36:$IV$36,[49]BOP!$A$44:$IV$44,[49]BOP!$A$59:$IV$59,[49]BOP!#REF!,[49]BOP!#REF!,[49]BOP!$A$79:$IV$79,[49]BOP!$A$81:$IV$88,[49]BOP!#REF!</definedName>
    <definedName name="Z_00C67BFE_FEDD_11D1_98B3_00C04FC96ABD_.wvu.Rows" localSheetId="24" hidden="1">[49]BOP!$A$36:$IV$36,[49]BOP!$A$44:$IV$44,[49]BOP!$A$59:$IV$59,[49]BOP!#REF!,[49]BOP!#REF!,[49]BOP!$A$79:$IV$79,[49]BOP!$A$81:$IV$88,[49]BOP!#REF!</definedName>
    <definedName name="Z_00C67BFE_FEDD_11D1_98B3_00C04FC96ABD_.wvu.Rows" localSheetId="25" hidden="1">[49]BOP!$A$36:$IV$36,[49]BOP!$A$44:$IV$44,[49]BOP!$A$59:$IV$59,[49]BOP!#REF!,[49]BOP!#REF!,[49]BOP!$A$79:$IV$79,[49]BOP!$A$81:$IV$88,[49]BOP!#REF!</definedName>
    <definedName name="Z_00C67BFE_FEDD_11D1_98B3_00C04FC96ABD_.wvu.Rows" localSheetId="28" hidden="1">[49]BOP!$A$36:$IV$36,[49]BOP!$A$44:$IV$44,[49]BOP!$A$59:$IV$59,[49]BOP!#REF!,[49]BOP!#REF!,[49]BOP!$A$79:$IV$79,[49]BOP!$A$81:$IV$88,[49]BOP!#REF!</definedName>
    <definedName name="Z_00C67BFE_FEDD_11D1_98B3_00C04FC96ABD_.wvu.Rows" localSheetId="30" hidden="1">[49]BOP!$A$36:$IV$36,[49]BOP!$A$44:$IV$44,[49]BOP!$A$59:$IV$59,[49]BOP!#REF!,[49]BOP!#REF!,[49]BOP!$A$79:$IV$79,[49]BOP!$A$81:$IV$88,[49]BOP!#REF!</definedName>
    <definedName name="Z_00C67BFE_FEDD_11D1_98B3_00C04FC96ABD_.wvu.Rows" localSheetId="44" hidden="1">[49]BOP!$A$36:$IV$36,[49]BOP!$A$44:$IV$44,[49]BOP!$A$59:$IV$59,[49]BOP!#REF!,[49]BOP!#REF!,[49]BOP!$A$79:$IV$79,[49]BOP!$A$81:$IV$88,[49]BOP!#REF!</definedName>
    <definedName name="Z_00C67BFE_FEDD_11D1_98B3_00C04FC96ABD_.wvu.Rows" hidden="1">[49]BOP!$A$36:$IV$36,[49]BOP!$A$44:$IV$44,[49]BOP!$A$59:$IV$59,[49]BOP!#REF!,[49]BOP!#REF!,[49]BOP!$A$79:$IV$79,[49]BOP!$A$81:$IV$88,[49]BOP!#REF!</definedName>
    <definedName name="Z_00C67BFF_FEDD_11D1_98B3_00C04FC96ABD_.wvu.Rows" localSheetId="57" hidden="1">[49]BOP!$A$36:$IV$36,[49]BOP!$A$44:$IV$44,[49]BOP!$A$59:$IV$59,[49]BOP!#REF!,[49]BOP!#REF!,[49]BOP!$A$79:$IV$79,[49]BOP!$A$81:$IV$88</definedName>
    <definedName name="Z_00C67BFF_FEDD_11D1_98B3_00C04FC96ABD_.wvu.Rows" localSheetId="58" hidden="1">[49]BOP!$A$36:$IV$36,[49]BOP!$A$44:$IV$44,[49]BOP!$A$59:$IV$59,[49]BOP!#REF!,[49]BOP!#REF!,[49]BOP!$A$79:$IV$79,[49]BOP!$A$81:$IV$88</definedName>
    <definedName name="Z_00C67BFF_FEDD_11D1_98B3_00C04FC96ABD_.wvu.Rows" localSheetId="62" hidden="1">[49]BOP!$A$36:$IV$36,[49]BOP!$A$44:$IV$44,[49]BOP!$A$59:$IV$59,[49]BOP!#REF!,[49]BOP!#REF!,[49]BOP!$A$79:$IV$79,[49]BOP!$A$81:$IV$88</definedName>
    <definedName name="Z_00C67BFF_FEDD_11D1_98B3_00C04FC96ABD_.wvu.Rows" localSheetId="77" hidden="1">[49]BOP!$A$36:$IV$36,[49]BOP!$A$44:$IV$44,[49]BOP!$A$59:$IV$59,[49]BOP!#REF!,[49]BOP!#REF!,[49]BOP!$A$79:$IV$79,[49]BOP!$A$81:$IV$88</definedName>
    <definedName name="Z_00C67BFF_FEDD_11D1_98B3_00C04FC96ABD_.wvu.Rows" localSheetId="78" hidden="1">[49]BOP!$A$36:$IV$36,[49]BOP!$A$44:$IV$44,[49]BOP!$A$59:$IV$59,[49]BOP!#REF!,[49]BOP!#REF!,[49]BOP!$A$79:$IV$79,[49]BOP!$A$81:$IV$88</definedName>
    <definedName name="Z_00C67BFF_FEDD_11D1_98B3_00C04FC96ABD_.wvu.Rows" localSheetId="79" hidden="1">[49]BOP!$A$36:$IV$36,[49]BOP!$A$44:$IV$44,[49]BOP!$A$59:$IV$59,[49]BOP!#REF!,[49]BOP!#REF!,[49]BOP!$A$79:$IV$79,[49]BOP!$A$81:$IV$88</definedName>
    <definedName name="Z_00C67BFF_FEDD_11D1_98B3_00C04FC96ABD_.wvu.Rows" localSheetId="80" hidden="1">[49]BOP!$A$36:$IV$36,[49]BOP!$A$44:$IV$44,[49]BOP!$A$59:$IV$59,[49]BOP!#REF!,[49]BOP!#REF!,[49]BOP!$A$79:$IV$79,[49]BOP!$A$81:$IV$88</definedName>
    <definedName name="Z_00C67BFF_FEDD_11D1_98B3_00C04FC96ABD_.wvu.Rows" localSheetId="81" hidden="1">[49]BOP!$A$36:$IV$36,[49]BOP!$A$44:$IV$44,[49]BOP!$A$59:$IV$59,[49]BOP!#REF!,[49]BOP!#REF!,[49]BOP!$A$79:$IV$79,[49]BOP!$A$81:$IV$88</definedName>
    <definedName name="Z_00C67BFF_FEDD_11D1_98B3_00C04FC96ABD_.wvu.Rows" localSheetId="24" hidden="1">[49]BOP!$A$36:$IV$36,[49]BOP!$A$44:$IV$44,[49]BOP!$A$59:$IV$59,[49]BOP!#REF!,[49]BOP!#REF!,[49]BOP!$A$79:$IV$79,[49]BOP!$A$81:$IV$88</definedName>
    <definedName name="Z_00C67BFF_FEDD_11D1_98B3_00C04FC96ABD_.wvu.Rows" localSheetId="25" hidden="1">[49]BOP!$A$36:$IV$36,[49]BOP!$A$44:$IV$44,[49]BOP!$A$59:$IV$59,[49]BOP!#REF!,[49]BOP!#REF!,[49]BOP!$A$79:$IV$79,[49]BOP!$A$81:$IV$88</definedName>
    <definedName name="Z_00C67BFF_FEDD_11D1_98B3_00C04FC96ABD_.wvu.Rows" localSheetId="28" hidden="1">[49]BOP!$A$36:$IV$36,[49]BOP!$A$44:$IV$44,[49]BOP!$A$59:$IV$59,[49]BOP!#REF!,[49]BOP!#REF!,[49]BOP!$A$79:$IV$79,[49]BOP!$A$81:$IV$88</definedName>
    <definedName name="Z_00C67BFF_FEDD_11D1_98B3_00C04FC96ABD_.wvu.Rows" localSheetId="30" hidden="1">[49]BOP!$A$36:$IV$36,[49]BOP!$A$44:$IV$44,[49]BOP!$A$59:$IV$59,[49]BOP!#REF!,[49]BOP!#REF!,[49]BOP!$A$79:$IV$79,[49]BOP!$A$81:$IV$88</definedName>
    <definedName name="Z_00C67BFF_FEDD_11D1_98B3_00C04FC96ABD_.wvu.Rows" localSheetId="44" hidden="1">[49]BOP!$A$36:$IV$36,[49]BOP!$A$44:$IV$44,[49]BOP!$A$59:$IV$59,[49]BOP!#REF!,[49]BOP!#REF!,[49]BOP!$A$79:$IV$79,[49]BOP!$A$81:$IV$88</definedName>
    <definedName name="Z_00C67BFF_FEDD_11D1_98B3_00C04FC96ABD_.wvu.Rows" hidden="1">[49]BOP!$A$36:$IV$36,[49]BOP!$A$44:$IV$44,[49]BOP!$A$59:$IV$59,[49]BOP!#REF!,[49]BOP!#REF!,[49]BOP!$A$79:$IV$79,[49]BOP!$A$81:$IV$88</definedName>
    <definedName name="Z_00C67C00_FEDD_11D1_98B3_00C04FC96ABD_.wvu.Rows" localSheetId="57" hidden="1">[49]BOP!$A$36:$IV$36,[49]BOP!$A$44:$IV$44,[49]BOP!$A$59:$IV$59,[49]BOP!#REF!,[49]BOP!#REF!,[49]BOP!$A$79:$IV$79,[49]BOP!#REF!</definedName>
    <definedName name="Z_00C67C00_FEDD_11D1_98B3_00C04FC96ABD_.wvu.Rows" localSheetId="58" hidden="1">[49]BOP!$A$36:$IV$36,[49]BOP!$A$44:$IV$44,[49]BOP!$A$59:$IV$59,[49]BOP!#REF!,[49]BOP!#REF!,[49]BOP!$A$79:$IV$79,[49]BOP!#REF!</definedName>
    <definedName name="Z_00C67C00_FEDD_11D1_98B3_00C04FC96ABD_.wvu.Rows" localSheetId="62" hidden="1">[49]BOP!$A$36:$IV$36,[49]BOP!$A$44:$IV$44,[49]BOP!$A$59:$IV$59,[49]BOP!#REF!,[49]BOP!#REF!,[49]BOP!$A$79:$IV$79,[49]BOP!#REF!</definedName>
    <definedName name="Z_00C67C00_FEDD_11D1_98B3_00C04FC96ABD_.wvu.Rows" localSheetId="77" hidden="1">[49]BOP!$A$36:$IV$36,[49]BOP!$A$44:$IV$44,[49]BOP!$A$59:$IV$59,[49]BOP!#REF!,[49]BOP!#REF!,[49]BOP!$A$79:$IV$79,[49]BOP!#REF!</definedName>
    <definedName name="Z_00C67C00_FEDD_11D1_98B3_00C04FC96ABD_.wvu.Rows" localSheetId="78" hidden="1">[49]BOP!$A$36:$IV$36,[49]BOP!$A$44:$IV$44,[49]BOP!$A$59:$IV$59,[49]BOP!#REF!,[49]BOP!#REF!,[49]BOP!$A$79:$IV$79,[49]BOP!#REF!</definedName>
    <definedName name="Z_00C67C00_FEDD_11D1_98B3_00C04FC96ABD_.wvu.Rows" localSheetId="79" hidden="1">[49]BOP!$A$36:$IV$36,[49]BOP!$A$44:$IV$44,[49]BOP!$A$59:$IV$59,[49]BOP!#REF!,[49]BOP!#REF!,[49]BOP!$A$79:$IV$79,[49]BOP!#REF!</definedName>
    <definedName name="Z_00C67C00_FEDD_11D1_98B3_00C04FC96ABD_.wvu.Rows" localSheetId="80" hidden="1">[49]BOP!$A$36:$IV$36,[49]BOP!$A$44:$IV$44,[49]BOP!$A$59:$IV$59,[49]BOP!#REF!,[49]BOP!#REF!,[49]BOP!$A$79:$IV$79,[49]BOP!#REF!</definedName>
    <definedName name="Z_00C67C00_FEDD_11D1_98B3_00C04FC96ABD_.wvu.Rows" localSheetId="81" hidden="1">[49]BOP!$A$36:$IV$36,[49]BOP!$A$44:$IV$44,[49]BOP!$A$59:$IV$59,[49]BOP!#REF!,[49]BOP!#REF!,[49]BOP!$A$79:$IV$79,[49]BOP!#REF!</definedName>
    <definedName name="Z_00C67C00_FEDD_11D1_98B3_00C04FC96ABD_.wvu.Rows" localSheetId="24" hidden="1">[49]BOP!$A$36:$IV$36,[49]BOP!$A$44:$IV$44,[49]BOP!$A$59:$IV$59,[49]BOP!#REF!,[49]BOP!#REF!,[49]BOP!$A$79:$IV$79,[49]BOP!#REF!</definedName>
    <definedName name="Z_00C67C00_FEDD_11D1_98B3_00C04FC96ABD_.wvu.Rows" localSheetId="25" hidden="1">[49]BOP!$A$36:$IV$36,[49]BOP!$A$44:$IV$44,[49]BOP!$A$59:$IV$59,[49]BOP!#REF!,[49]BOP!#REF!,[49]BOP!$A$79:$IV$79,[49]BOP!#REF!</definedName>
    <definedName name="Z_00C67C00_FEDD_11D1_98B3_00C04FC96ABD_.wvu.Rows" localSheetId="28" hidden="1">[49]BOP!$A$36:$IV$36,[49]BOP!$A$44:$IV$44,[49]BOP!$A$59:$IV$59,[49]BOP!#REF!,[49]BOP!#REF!,[49]BOP!$A$79:$IV$79,[49]BOP!#REF!</definedName>
    <definedName name="Z_00C67C00_FEDD_11D1_98B3_00C04FC96ABD_.wvu.Rows" localSheetId="30" hidden="1">[49]BOP!$A$36:$IV$36,[49]BOP!$A$44:$IV$44,[49]BOP!$A$59:$IV$59,[49]BOP!#REF!,[49]BOP!#REF!,[49]BOP!$A$79:$IV$79,[49]BOP!#REF!</definedName>
    <definedName name="Z_00C67C00_FEDD_11D1_98B3_00C04FC96ABD_.wvu.Rows" localSheetId="44" hidden="1">[49]BOP!$A$36:$IV$36,[49]BOP!$A$44:$IV$44,[49]BOP!$A$59:$IV$59,[49]BOP!#REF!,[49]BOP!#REF!,[49]BOP!$A$79:$IV$79,[49]BOP!#REF!</definedName>
    <definedName name="Z_00C67C00_FEDD_11D1_98B3_00C04FC96ABD_.wvu.Rows" hidden="1">[49]BOP!$A$36:$IV$36,[49]BOP!$A$44:$IV$44,[49]BOP!$A$59:$IV$59,[49]BOP!#REF!,[49]BOP!#REF!,[49]BOP!$A$79:$IV$79,[49]BOP!#REF!</definedName>
    <definedName name="Z_00C67C01_FEDD_11D1_98B3_00C04FC96ABD_.wvu.Rows" localSheetId="57" hidden="1">[49]BOP!$A$36:$IV$36,[49]BOP!$A$44:$IV$44,[49]BOP!$A$59:$IV$59,[49]BOP!#REF!,[49]BOP!#REF!,[49]BOP!$A$79:$IV$79,[49]BOP!$A$81:$IV$88,[49]BOP!#REF!</definedName>
    <definedName name="Z_00C67C01_FEDD_11D1_98B3_00C04FC96ABD_.wvu.Rows" localSheetId="58" hidden="1">[49]BOP!$A$36:$IV$36,[49]BOP!$A$44:$IV$44,[49]BOP!$A$59:$IV$59,[49]BOP!#REF!,[49]BOP!#REF!,[49]BOP!$A$79:$IV$79,[49]BOP!$A$81:$IV$88,[49]BOP!#REF!</definedName>
    <definedName name="Z_00C67C01_FEDD_11D1_98B3_00C04FC96ABD_.wvu.Rows" localSheetId="62" hidden="1">[49]BOP!$A$36:$IV$36,[49]BOP!$A$44:$IV$44,[49]BOP!$A$59:$IV$59,[49]BOP!#REF!,[49]BOP!#REF!,[49]BOP!$A$79:$IV$79,[49]BOP!$A$81:$IV$88,[49]BOP!#REF!</definedName>
    <definedName name="Z_00C67C01_FEDD_11D1_98B3_00C04FC96ABD_.wvu.Rows" localSheetId="77" hidden="1">[49]BOP!$A$36:$IV$36,[49]BOP!$A$44:$IV$44,[49]BOP!$A$59:$IV$59,[49]BOP!#REF!,[49]BOP!#REF!,[49]BOP!$A$79:$IV$79,[49]BOP!$A$81:$IV$88,[49]BOP!#REF!</definedName>
    <definedName name="Z_00C67C01_FEDD_11D1_98B3_00C04FC96ABD_.wvu.Rows" localSheetId="78" hidden="1">[49]BOP!$A$36:$IV$36,[49]BOP!$A$44:$IV$44,[49]BOP!$A$59:$IV$59,[49]BOP!#REF!,[49]BOP!#REF!,[49]BOP!$A$79:$IV$79,[49]BOP!$A$81:$IV$88,[49]BOP!#REF!</definedName>
    <definedName name="Z_00C67C01_FEDD_11D1_98B3_00C04FC96ABD_.wvu.Rows" localSheetId="79" hidden="1">[49]BOP!$A$36:$IV$36,[49]BOP!$A$44:$IV$44,[49]BOP!$A$59:$IV$59,[49]BOP!#REF!,[49]BOP!#REF!,[49]BOP!$A$79:$IV$79,[49]BOP!$A$81:$IV$88,[49]BOP!#REF!</definedName>
    <definedName name="Z_00C67C01_FEDD_11D1_98B3_00C04FC96ABD_.wvu.Rows" localSheetId="80" hidden="1">[49]BOP!$A$36:$IV$36,[49]BOP!$A$44:$IV$44,[49]BOP!$A$59:$IV$59,[49]BOP!#REF!,[49]BOP!#REF!,[49]BOP!$A$79:$IV$79,[49]BOP!$A$81:$IV$88,[49]BOP!#REF!</definedName>
    <definedName name="Z_00C67C01_FEDD_11D1_98B3_00C04FC96ABD_.wvu.Rows" localSheetId="81" hidden="1">[49]BOP!$A$36:$IV$36,[49]BOP!$A$44:$IV$44,[49]BOP!$A$59:$IV$59,[49]BOP!#REF!,[49]BOP!#REF!,[49]BOP!$A$79:$IV$79,[49]BOP!$A$81:$IV$88,[49]BOP!#REF!</definedName>
    <definedName name="Z_00C67C01_FEDD_11D1_98B3_00C04FC96ABD_.wvu.Rows" localSheetId="24" hidden="1">[49]BOP!$A$36:$IV$36,[49]BOP!$A$44:$IV$44,[49]BOP!$A$59:$IV$59,[49]BOP!#REF!,[49]BOP!#REF!,[49]BOP!$A$79:$IV$79,[49]BOP!$A$81:$IV$88,[49]BOP!#REF!</definedName>
    <definedName name="Z_00C67C01_FEDD_11D1_98B3_00C04FC96ABD_.wvu.Rows" localSheetId="25" hidden="1">[49]BOP!$A$36:$IV$36,[49]BOP!$A$44:$IV$44,[49]BOP!$A$59:$IV$59,[49]BOP!#REF!,[49]BOP!#REF!,[49]BOP!$A$79:$IV$79,[49]BOP!$A$81:$IV$88,[49]BOP!#REF!</definedName>
    <definedName name="Z_00C67C01_FEDD_11D1_98B3_00C04FC96ABD_.wvu.Rows" localSheetId="28" hidden="1">[49]BOP!$A$36:$IV$36,[49]BOP!$A$44:$IV$44,[49]BOP!$A$59:$IV$59,[49]BOP!#REF!,[49]BOP!#REF!,[49]BOP!$A$79:$IV$79,[49]BOP!$A$81:$IV$88,[49]BOP!#REF!</definedName>
    <definedName name="Z_00C67C01_FEDD_11D1_98B3_00C04FC96ABD_.wvu.Rows" localSheetId="30" hidden="1">[49]BOP!$A$36:$IV$36,[49]BOP!$A$44:$IV$44,[49]BOP!$A$59:$IV$59,[49]BOP!#REF!,[49]BOP!#REF!,[49]BOP!$A$79:$IV$79,[49]BOP!$A$81:$IV$88,[49]BOP!#REF!</definedName>
    <definedName name="Z_00C67C01_FEDD_11D1_98B3_00C04FC96ABD_.wvu.Rows" localSheetId="44" hidden="1">[49]BOP!$A$36:$IV$36,[49]BOP!$A$44:$IV$44,[49]BOP!$A$59:$IV$59,[49]BOP!#REF!,[49]BOP!#REF!,[49]BOP!$A$79:$IV$79,[49]BOP!$A$81:$IV$88,[49]BOP!#REF!</definedName>
    <definedName name="Z_00C67C01_FEDD_11D1_98B3_00C04FC96ABD_.wvu.Rows" hidden="1">[49]BOP!$A$36:$IV$36,[49]BOP!$A$44:$IV$44,[49]BOP!$A$59:$IV$59,[49]BOP!#REF!,[49]BOP!#REF!,[49]BOP!$A$79:$IV$79,[49]BOP!$A$81:$IV$88,[49]BOP!#REF!</definedName>
    <definedName name="Z_00C67C02_FEDD_11D1_98B3_00C04FC96ABD_.wvu.Rows" localSheetId="57" hidden="1">[49]BOP!$A$36:$IV$36,[49]BOP!$A$44:$IV$44,[49]BOP!$A$59:$IV$59,[49]BOP!#REF!,[49]BOP!#REF!,[49]BOP!$A$79:$IV$79,[49]BOP!$A$81:$IV$88,[49]BOP!#REF!</definedName>
    <definedName name="Z_00C67C02_FEDD_11D1_98B3_00C04FC96ABD_.wvu.Rows" localSheetId="58" hidden="1">[49]BOP!$A$36:$IV$36,[49]BOP!$A$44:$IV$44,[49]BOP!$A$59:$IV$59,[49]BOP!#REF!,[49]BOP!#REF!,[49]BOP!$A$79:$IV$79,[49]BOP!$A$81:$IV$88,[49]BOP!#REF!</definedName>
    <definedName name="Z_00C67C02_FEDD_11D1_98B3_00C04FC96ABD_.wvu.Rows" localSheetId="62" hidden="1">[49]BOP!$A$36:$IV$36,[49]BOP!$A$44:$IV$44,[49]BOP!$A$59:$IV$59,[49]BOP!#REF!,[49]BOP!#REF!,[49]BOP!$A$79:$IV$79,[49]BOP!$A$81:$IV$88,[49]BOP!#REF!</definedName>
    <definedName name="Z_00C67C02_FEDD_11D1_98B3_00C04FC96ABD_.wvu.Rows" localSheetId="77" hidden="1">[49]BOP!$A$36:$IV$36,[49]BOP!$A$44:$IV$44,[49]BOP!$A$59:$IV$59,[49]BOP!#REF!,[49]BOP!#REF!,[49]BOP!$A$79:$IV$79,[49]BOP!$A$81:$IV$88,[49]BOP!#REF!</definedName>
    <definedName name="Z_00C67C02_FEDD_11D1_98B3_00C04FC96ABD_.wvu.Rows" localSheetId="78" hidden="1">[49]BOP!$A$36:$IV$36,[49]BOP!$A$44:$IV$44,[49]BOP!$A$59:$IV$59,[49]BOP!#REF!,[49]BOP!#REF!,[49]BOP!$A$79:$IV$79,[49]BOP!$A$81:$IV$88,[49]BOP!#REF!</definedName>
    <definedName name="Z_00C67C02_FEDD_11D1_98B3_00C04FC96ABD_.wvu.Rows" localSheetId="79" hidden="1">[49]BOP!$A$36:$IV$36,[49]BOP!$A$44:$IV$44,[49]BOP!$A$59:$IV$59,[49]BOP!#REF!,[49]BOP!#REF!,[49]BOP!$A$79:$IV$79,[49]BOP!$A$81:$IV$88,[49]BOP!#REF!</definedName>
    <definedName name="Z_00C67C02_FEDD_11D1_98B3_00C04FC96ABD_.wvu.Rows" localSheetId="80" hidden="1">[49]BOP!$A$36:$IV$36,[49]BOP!$A$44:$IV$44,[49]BOP!$A$59:$IV$59,[49]BOP!#REF!,[49]BOP!#REF!,[49]BOP!$A$79:$IV$79,[49]BOP!$A$81:$IV$88,[49]BOP!#REF!</definedName>
    <definedName name="Z_00C67C02_FEDD_11D1_98B3_00C04FC96ABD_.wvu.Rows" localSheetId="81" hidden="1">[49]BOP!$A$36:$IV$36,[49]BOP!$A$44:$IV$44,[49]BOP!$A$59:$IV$59,[49]BOP!#REF!,[49]BOP!#REF!,[49]BOP!$A$79:$IV$79,[49]BOP!$A$81:$IV$88,[49]BOP!#REF!</definedName>
    <definedName name="Z_00C67C02_FEDD_11D1_98B3_00C04FC96ABD_.wvu.Rows" localSheetId="24" hidden="1">[49]BOP!$A$36:$IV$36,[49]BOP!$A$44:$IV$44,[49]BOP!$A$59:$IV$59,[49]BOP!#REF!,[49]BOP!#REF!,[49]BOP!$A$79:$IV$79,[49]BOP!$A$81:$IV$88,[49]BOP!#REF!</definedName>
    <definedName name="Z_00C67C02_FEDD_11D1_98B3_00C04FC96ABD_.wvu.Rows" localSheetId="25" hidden="1">[49]BOP!$A$36:$IV$36,[49]BOP!$A$44:$IV$44,[49]BOP!$A$59:$IV$59,[49]BOP!#REF!,[49]BOP!#REF!,[49]BOP!$A$79:$IV$79,[49]BOP!$A$81:$IV$88,[49]BOP!#REF!</definedName>
    <definedName name="Z_00C67C02_FEDD_11D1_98B3_00C04FC96ABD_.wvu.Rows" localSheetId="28" hidden="1">[49]BOP!$A$36:$IV$36,[49]BOP!$A$44:$IV$44,[49]BOP!$A$59:$IV$59,[49]BOP!#REF!,[49]BOP!#REF!,[49]BOP!$A$79:$IV$79,[49]BOP!$A$81:$IV$88,[49]BOP!#REF!</definedName>
    <definedName name="Z_00C67C02_FEDD_11D1_98B3_00C04FC96ABD_.wvu.Rows" localSheetId="30" hidden="1">[49]BOP!$A$36:$IV$36,[49]BOP!$A$44:$IV$44,[49]BOP!$A$59:$IV$59,[49]BOP!#REF!,[49]BOP!#REF!,[49]BOP!$A$79:$IV$79,[49]BOP!$A$81:$IV$88,[49]BOP!#REF!</definedName>
    <definedName name="Z_00C67C02_FEDD_11D1_98B3_00C04FC96ABD_.wvu.Rows" localSheetId="44" hidden="1">[49]BOP!$A$36:$IV$36,[49]BOP!$A$44:$IV$44,[49]BOP!$A$59:$IV$59,[49]BOP!#REF!,[49]BOP!#REF!,[49]BOP!$A$79:$IV$79,[49]BOP!$A$81:$IV$88,[49]BOP!#REF!</definedName>
    <definedName name="Z_00C67C02_FEDD_11D1_98B3_00C04FC96ABD_.wvu.Rows" hidden="1">[49]BOP!$A$36:$IV$36,[49]BOP!$A$44:$IV$44,[49]BOP!$A$59:$IV$59,[49]BOP!#REF!,[49]BOP!#REF!,[49]BOP!$A$79:$IV$79,[49]BOP!$A$81:$IV$88,[49]BOP!#REF!</definedName>
    <definedName name="Z_00C67C03_FEDD_11D1_98B3_00C04FC96ABD_.wvu.Rows" localSheetId="57" hidden="1">[49]BOP!$A$36:$IV$36,[49]BOP!$A$44:$IV$44,[49]BOP!$A$59:$IV$59,[49]BOP!#REF!,[49]BOP!#REF!,[49]BOP!$A$79:$IV$79,[49]BOP!$A$81:$IV$88,[49]BOP!#REF!</definedName>
    <definedName name="Z_00C67C03_FEDD_11D1_98B3_00C04FC96ABD_.wvu.Rows" localSheetId="58" hidden="1">[49]BOP!$A$36:$IV$36,[49]BOP!$A$44:$IV$44,[49]BOP!$A$59:$IV$59,[49]BOP!#REF!,[49]BOP!#REF!,[49]BOP!$A$79:$IV$79,[49]BOP!$A$81:$IV$88,[49]BOP!#REF!</definedName>
    <definedName name="Z_00C67C03_FEDD_11D1_98B3_00C04FC96ABD_.wvu.Rows" localSheetId="62" hidden="1">[49]BOP!$A$36:$IV$36,[49]BOP!$A$44:$IV$44,[49]BOP!$A$59:$IV$59,[49]BOP!#REF!,[49]BOP!#REF!,[49]BOP!$A$79:$IV$79,[49]BOP!$A$81:$IV$88,[49]BOP!#REF!</definedName>
    <definedName name="Z_00C67C03_FEDD_11D1_98B3_00C04FC96ABD_.wvu.Rows" localSheetId="77" hidden="1">[49]BOP!$A$36:$IV$36,[49]BOP!$A$44:$IV$44,[49]BOP!$A$59:$IV$59,[49]BOP!#REF!,[49]BOP!#REF!,[49]BOP!$A$79:$IV$79,[49]BOP!$A$81:$IV$88,[49]BOP!#REF!</definedName>
    <definedName name="Z_00C67C03_FEDD_11D1_98B3_00C04FC96ABD_.wvu.Rows" localSheetId="78" hidden="1">[49]BOP!$A$36:$IV$36,[49]BOP!$A$44:$IV$44,[49]BOP!$A$59:$IV$59,[49]BOP!#REF!,[49]BOP!#REF!,[49]BOP!$A$79:$IV$79,[49]BOP!$A$81:$IV$88,[49]BOP!#REF!</definedName>
    <definedName name="Z_00C67C03_FEDD_11D1_98B3_00C04FC96ABD_.wvu.Rows" localSheetId="79" hidden="1">[49]BOP!$A$36:$IV$36,[49]BOP!$A$44:$IV$44,[49]BOP!$A$59:$IV$59,[49]BOP!#REF!,[49]BOP!#REF!,[49]BOP!$A$79:$IV$79,[49]BOP!$A$81:$IV$88,[49]BOP!#REF!</definedName>
    <definedName name="Z_00C67C03_FEDD_11D1_98B3_00C04FC96ABD_.wvu.Rows" localSheetId="80" hidden="1">[49]BOP!$A$36:$IV$36,[49]BOP!$A$44:$IV$44,[49]BOP!$A$59:$IV$59,[49]BOP!#REF!,[49]BOP!#REF!,[49]BOP!$A$79:$IV$79,[49]BOP!$A$81:$IV$88,[49]BOP!#REF!</definedName>
    <definedName name="Z_00C67C03_FEDD_11D1_98B3_00C04FC96ABD_.wvu.Rows" localSheetId="81" hidden="1">[49]BOP!$A$36:$IV$36,[49]BOP!$A$44:$IV$44,[49]BOP!$A$59:$IV$59,[49]BOP!#REF!,[49]BOP!#REF!,[49]BOP!$A$79:$IV$79,[49]BOP!$A$81:$IV$88,[49]BOP!#REF!</definedName>
    <definedName name="Z_00C67C03_FEDD_11D1_98B3_00C04FC96ABD_.wvu.Rows" localSheetId="24" hidden="1">[49]BOP!$A$36:$IV$36,[49]BOP!$A$44:$IV$44,[49]BOP!$A$59:$IV$59,[49]BOP!#REF!,[49]BOP!#REF!,[49]BOP!$A$79:$IV$79,[49]BOP!$A$81:$IV$88,[49]BOP!#REF!</definedName>
    <definedName name="Z_00C67C03_FEDD_11D1_98B3_00C04FC96ABD_.wvu.Rows" localSheetId="25" hidden="1">[49]BOP!$A$36:$IV$36,[49]BOP!$A$44:$IV$44,[49]BOP!$A$59:$IV$59,[49]BOP!#REF!,[49]BOP!#REF!,[49]BOP!$A$79:$IV$79,[49]BOP!$A$81:$IV$88,[49]BOP!#REF!</definedName>
    <definedName name="Z_00C67C03_FEDD_11D1_98B3_00C04FC96ABD_.wvu.Rows" localSheetId="28" hidden="1">[49]BOP!$A$36:$IV$36,[49]BOP!$A$44:$IV$44,[49]BOP!$A$59:$IV$59,[49]BOP!#REF!,[49]BOP!#REF!,[49]BOP!$A$79:$IV$79,[49]BOP!$A$81:$IV$88,[49]BOP!#REF!</definedName>
    <definedName name="Z_00C67C03_FEDD_11D1_98B3_00C04FC96ABD_.wvu.Rows" localSheetId="30" hidden="1">[49]BOP!$A$36:$IV$36,[49]BOP!$A$44:$IV$44,[49]BOP!$A$59:$IV$59,[49]BOP!#REF!,[49]BOP!#REF!,[49]BOP!$A$79:$IV$79,[49]BOP!$A$81:$IV$88,[49]BOP!#REF!</definedName>
    <definedName name="Z_00C67C03_FEDD_11D1_98B3_00C04FC96ABD_.wvu.Rows" localSheetId="44" hidden="1">[49]BOP!$A$36:$IV$36,[49]BOP!$A$44:$IV$44,[49]BOP!$A$59:$IV$59,[49]BOP!#REF!,[49]BOP!#REF!,[49]BOP!$A$79:$IV$79,[49]BOP!$A$81:$IV$88,[49]BOP!#REF!</definedName>
    <definedName name="Z_00C67C03_FEDD_11D1_98B3_00C04FC96ABD_.wvu.Rows" hidden="1">[49]BOP!$A$36:$IV$36,[49]BOP!$A$44:$IV$44,[49]BOP!$A$59:$IV$59,[49]BOP!#REF!,[49]BOP!#REF!,[49]BOP!$A$79:$IV$79,[49]BOP!$A$81:$IV$88,[49]BOP!#REF!</definedName>
    <definedName name="Z_00C67C05_FEDD_11D1_98B3_00C04FC96ABD_.wvu.Rows" localSheetId="57" hidden="1">[49]BOP!$A$36:$IV$36,[49]BOP!$A$44:$IV$44,[49]BOP!$A$59:$IV$59,[49]BOP!#REF!,[49]BOP!#REF!,[49]BOP!$A$79:$IV$79,[49]BOP!$A$81:$IV$88,[49]BOP!#REF!,[49]BOP!#REF!</definedName>
    <definedName name="Z_00C67C05_FEDD_11D1_98B3_00C04FC96ABD_.wvu.Rows" localSheetId="58" hidden="1">[49]BOP!$A$36:$IV$36,[49]BOP!$A$44:$IV$44,[49]BOP!$A$59:$IV$59,[49]BOP!#REF!,[49]BOP!#REF!,[49]BOP!$A$79:$IV$79,[49]BOP!$A$81:$IV$88,[49]BOP!#REF!,[49]BOP!#REF!</definedName>
    <definedName name="Z_00C67C05_FEDD_11D1_98B3_00C04FC96ABD_.wvu.Rows" localSheetId="62" hidden="1">[49]BOP!$A$36:$IV$36,[49]BOP!$A$44:$IV$44,[49]BOP!$A$59:$IV$59,[49]BOP!#REF!,[49]BOP!#REF!,[49]BOP!$A$79:$IV$79,[49]BOP!$A$81:$IV$88,[49]BOP!#REF!,[49]BOP!#REF!</definedName>
    <definedName name="Z_00C67C05_FEDD_11D1_98B3_00C04FC96ABD_.wvu.Rows" localSheetId="77" hidden="1">[49]BOP!$A$36:$IV$36,[49]BOP!$A$44:$IV$44,[49]BOP!$A$59:$IV$59,[49]BOP!#REF!,[49]BOP!#REF!,[49]BOP!$A$79:$IV$79,[49]BOP!$A$81:$IV$88,[49]BOP!#REF!,[49]BOP!#REF!</definedName>
    <definedName name="Z_00C67C05_FEDD_11D1_98B3_00C04FC96ABD_.wvu.Rows" localSheetId="78" hidden="1">[49]BOP!$A$36:$IV$36,[49]BOP!$A$44:$IV$44,[49]BOP!$A$59:$IV$59,[49]BOP!#REF!,[49]BOP!#REF!,[49]BOP!$A$79:$IV$79,[49]BOP!$A$81:$IV$88,[49]BOP!#REF!,[49]BOP!#REF!</definedName>
    <definedName name="Z_00C67C05_FEDD_11D1_98B3_00C04FC96ABD_.wvu.Rows" localSheetId="79" hidden="1">[49]BOP!$A$36:$IV$36,[49]BOP!$A$44:$IV$44,[49]BOP!$A$59:$IV$59,[49]BOP!#REF!,[49]BOP!#REF!,[49]BOP!$A$79:$IV$79,[49]BOP!$A$81:$IV$88,[49]BOP!#REF!,[49]BOP!#REF!</definedName>
    <definedName name="Z_00C67C05_FEDD_11D1_98B3_00C04FC96ABD_.wvu.Rows" localSheetId="80" hidden="1">[49]BOP!$A$36:$IV$36,[49]BOP!$A$44:$IV$44,[49]BOP!$A$59:$IV$59,[49]BOP!#REF!,[49]BOP!#REF!,[49]BOP!$A$79:$IV$79,[49]BOP!$A$81:$IV$88,[49]BOP!#REF!,[49]BOP!#REF!</definedName>
    <definedName name="Z_00C67C05_FEDD_11D1_98B3_00C04FC96ABD_.wvu.Rows" localSheetId="81" hidden="1">[49]BOP!$A$36:$IV$36,[49]BOP!$A$44:$IV$44,[49]BOP!$A$59:$IV$59,[49]BOP!#REF!,[49]BOP!#REF!,[49]BOP!$A$79:$IV$79,[49]BOP!$A$81:$IV$88,[49]BOP!#REF!,[49]BOP!#REF!</definedName>
    <definedName name="Z_00C67C05_FEDD_11D1_98B3_00C04FC96ABD_.wvu.Rows" localSheetId="24" hidden="1">[49]BOP!$A$36:$IV$36,[49]BOP!$A$44:$IV$44,[49]BOP!$A$59:$IV$59,[49]BOP!#REF!,[49]BOP!#REF!,[49]BOP!$A$79:$IV$79,[49]BOP!$A$81:$IV$88,[49]BOP!#REF!,[49]BOP!#REF!</definedName>
    <definedName name="Z_00C67C05_FEDD_11D1_98B3_00C04FC96ABD_.wvu.Rows" localSheetId="25" hidden="1">[49]BOP!$A$36:$IV$36,[49]BOP!$A$44:$IV$44,[49]BOP!$A$59:$IV$59,[49]BOP!#REF!,[49]BOP!#REF!,[49]BOP!$A$79:$IV$79,[49]BOP!$A$81:$IV$88,[49]BOP!#REF!,[49]BOP!#REF!</definedName>
    <definedName name="Z_00C67C05_FEDD_11D1_98B3_00C04FC96ABD_.wvu.Rows" localSheetId="28" hidden="1">[49]BOP!$A$36:$IV$36,[49]BOP!$A$44:$IV$44,[49]BOP!$A$59:$IV$59,[49]BOP!#REF!,[49]BOP!#REF!,[49]BOP!$A$79:$IV$79,[49]BOP!$A$81:$IV$88,[49]BOP!#REF!,[49]BOP!#REF!</definedName>
    <definedName name="Z_00C67C05_FEDD_11D1_98B3_00C04FC96ABD_.wvu.Rows" localSheetId="30" hidden="1">[49]BOP!$A$36:$IV$36,[49]BOP!$A$44:$IV$44,[49]BOP!$A$59:$IV$59,[49]BOP!#REF!,[49]BOP!#REF!,[49]BOP!$A$79:$IV$79,[49]BOP!$A$81:$IV$88,[49]BOP!#REF!,[49]BOP!#REF!</definedName>
    <definedName name="Z_00C67C05_FEDD_11D1_98B3_00C04FC96ABD_.wvu.Rows" localSheetId="44" hidden="1">[49]BOP!$A$36:$IV$36,[49]BOP!$A$44:$IV$44,[49]BOP!$A$59:$IV$59,[49]BOP!#REF!,[49]BOP!#REF!,[49]BOP!$A$79:$IV$79,[49]BOP!$A$81:$IV$88,[49]BOP!#REF!,[49]BOP!#REF!</definedName>
    <definedName name="Z_00C67C05_FEDD_11D1_98B3_00C04FC96ABD_.wvu.Rows" hidden="1">[49]BOP!$A$36:$IV$36,[49]BOP!$A$44:$IV$44,[49]BOP!$A$59:$IV$59,[49]BOP!#REF!,[49]BOP!#REF!,[49]BOP!$A$79:$IV$79,[49]BOP!$A$81:$IV$88,[49]BOP!#REF!,[49]BOP!#REF!</definedName>
    <definedName name="Z_00C67C06_FEDD_11D1_98B3_00C04FC96ABD_.wvu.Rows" localSheetId="57" hidden="1">[49]BOP!$A$36:$IV$36,[49]BOP!$A$44:$IV$44,[49]BOP!$A$59:$IV$59,[49]BOP!#REF!,[49]BOP!#REF!,[49]BOP!$A$79:$IV$79,[49]BOP!$A$81:$IV$88,[49]BOP!#REF!,[49]BOP!#REF!</definedName>
    <definedName name="Z_00C67C06_FEDD_11D1_98B3_00C04FC96ABD_.wvu.Rows" localSheetId="58" hidden="1">[49]BOP!$A$36:$IV$36,[49]BOP!$A$44:$IV$44,[49]BOP!$A$59:$IV$59,[49]BOP!#REF!,[49]BOP!#REF!,[49]BOP!$A$79:$IV$79,[49]BOP!$A$81:$IV$88,[49]BOP!#REF!,[49]BOP!#REF!</definedName>
    <definedName name="Z_00C67C06_FEDD_11D1_98B3_00C04FC96ABD_.wvu.Rows" localSheetId="62" hidden="1">[49]BOP!$A$36:$IV$36,[49]BOP!$A$44:$IV$44,[49]BOP!$A$59:$IV$59,[49]BOP!#REF!,[49]BOP!#REF!,[49]BOP!$A$79:$IV$79,[49]BOP!$A$81:$IV$88,[49]BOP!#REF!,[49]BOP!#REF!</definedName>
    <definedName name="Z_00C67C06_FEDD_11D1_98B3_00C04FC96ABD_.wvu.Rows" localSheetId="77" hidden="1">[49]BOP!$A$36:$IV$36,[49]BOP!$A$44:$IV$44,[49]BOP!$A$59:$IV$59,[49]BOP!#REF!,[49]BOP!#REF!,[49]BOP!$A$79:$IV$79,[49]BOP!$A$81:$IV$88,[49]BOP!#REF!,[49]BOP!#REF!</definedName>
    <definedName name="Z_00C67C06_FEDD_11D1_98B3_00C04FC96ABD_.wvu.Rows" localSheetId="78" hidden="1">[49]BOP!$A$36:$IV$36,[49]BOP!$A$44:$IV$44,[49]BOP!$A$59:$IV$59,[49]BOP!#REF!,[49]BOP!#REF!,[49]BOP!$A$79:$IV$79,[49]BOP!$A$81:$IV$88,[49]BOP!#REF!,[49]BOP!#REF!</definedName>
    <definedName name="Z_00C67C06_FEDD_11D1_98B3_00C04FC96ABD_.wvu.Rows" localSheetId="79" hidden="1">[49]BOP!$A$36:$IV$36,[49]BOP!$A$44:$IV$44,[49]BOP!$A$59:$IV$59,[49]BOP!#REF!,[49]BOP!#REF!,[49]BOP!$A$79:$IV$79,[49]BOP!$A$81:$IV$88,[49]BOP!#REF!,[49]BOP!#REF!</definedName>
    <definedName name="Z_00C67C06_FEDD_11D1_98B3_00C04FC96ABD_.wvu.Rows" localSheetId="80" hidden="1">[49]BOP!$A$36:$IV$36,[49]BOP!$A$44:$IV$44,[49]BOP!$A$59:$IV$59,[49]BOP!#REF!,[49]BOP!#REF!,[49]BOP!$A$79:$IV$79,[49]BOP!$A$81:$IV$88,[49]BOP!#REF!,[49]BOP!#REF!</definedName>
    <definedName name="Z_00C67C06_FEDD_11D1_98B3_00C04FC96ABD_.wvu.Rows" localSheetId="81" hidden="1">[49]BOP!$A$36:$IV$36,[49]BOP!$A$44:$IV$44,[49]BOP!$A$59:$IV$59,[49]BOP!#REF!,[49]BOP!#REF!,[49]BOP!$A$79:$IV$79,[49]BOP!$A$81:$IV$88,[49]BOP!#REF!,[49]BOP!#REF!</definedName>
    <definedName name="Z_00C67C06_FEDD_11D1_98B3_00C04FC96ABD_.wvu.Rows" localSheetId="24" hidden="1">[49]BOP!$A$36:$IV$36,[49]BOP!$A$44:$IV$44,[49]BOP!$A$59:$IV$59,[49]BOP!#REF!,[49]BOP!#REF!,[49]BOP!$A$79:$IV$79,[49]BOP!$A$81:$IV$88,[49]BOP!#REF!,[49]BOP!#REF!</definedName>
    <definedName name="Z_00C67C06_FEDD_11D1_98B3_00C04FC96ABD_.wvu.Rows" localSheetId="25" hidden="1">[49]BOP!$A$36:$IV$36,[49]BOP!$A$44:$IV$44,[49]BOP!$A$59:$IV$59,[49]BOP!#REF!,[49]BOP!#REF!,[49]BOP!$A$79:$IV$79,[49]BOP!$A$81:$IV$88,[49]BOP!#REF!,[49]BOP!#REF!</definedName>
    <definedName name="Z_00C67C06_FEDD_11D1_98B3_00C04FC96ABD_.wvu.Rows" localSheetId="28" hidden="1">[49]BOP!$A$36:$IV$36,[49]BOP!$A$44:$IV$44,[49]BOP!$A$59:$IV$59,[49]BOP!#REF!,[49]BOP!#REF!,[49]BOP!$A$79:$IV$79,[49]BOP!$A$81:$IV$88,[49]BOP!#REF!,[49]BOP!#REF!</definedName>
    <definedName name="Z_00C67C06_FEDD_11D1_98B3_00C04FC96ABD_.wvu.Rows" localSheetId="30" hidden="1">[49]BOP!$A$36:$IV$36,[49]BOP!$A$44:$IV$44,[49]BOP!$A$59:$IV$59,[49]BOP!#REF!,[49]BOP!#REF!,[49]BOP!$A$79:$IV$79,[49]BOP!$A$81:$IV$88,[49]BOP!#REF!,[49]BOP!#REF!</definedName>
    <definedName name="Z_00C67C06_FEDD_11D1_98B3_00C04FC96ABD_.wvu.Rows" localSheetId="44" hidden="1">[49]BOP!$A$36:$IV$36,[49]BOP!$A$44:$IV$44,[49]BOP!$A$59:$IV$59,[49]BOP!#REF!,[49]BOP!#REF!,[49]BOP!$A$79:$IV$79,[49]BOP!$A$81:$IV$88,[49]BOP!#REF!,[49]BOP!#REF!</definedName>
    <definedName name="Z_00C67C06_FEDD_11D1_98B3_00C04FC96ABD_.wvu.Rows" hidden="1">[49]BOP!$A$36:$IV$36,[49]BOP!$A$44:$IV$44,[49]BOP!$A$59:$IV$59,[49]BOP!#REF!,[49]BOP!#REF!,[49]BOP!$A$79:$IV$79,[49]BOP!$A$81:$IV$88,[49]BOP!#REF!,[49]BOP!#REF!</definedName>
    <definedName name="Z_00C67C07_FEDD_11D1_98B3_00C04FC96ABD_.wvu.Rows" localSheetId="57" hidden="1">[49]BOP!$A$36:$IV$36,[49]BOP!$A$44:$IV$44,[49]BOP!$A$59:$IV$59,[49]BOP!#REF!,[49]BOP!#REF!,[49]BOP!$A$79:$IV$79</definedName>
    <definedName name="Z_00C67C07_FEDD_11D1_98B3_00C04FC96ABD_.wvu.Rows" localSheetId="58" hidden="1">[49]BOP!$A$36:$IV$36,[49]BOP!$A$44:$IV$44,[49]BOP!$A$59:$IV$59,[49]BOP!#REF!,[49]BOP!#REF!,[49]BOP!$A$79:$IV$79</definedName>
    <definedName name="Z_00C67C07_FEDD_11D1_98B3_00C04FC96ABD_.wvu.Rows" localSheetId="62" hidden="1">[49]BOP!$A$36:$IV$36,[49]BOP!$A$44:$IV$44,[49]BOP!$A$59:$IV$59,[49]BOP!#REF!,[49]BOP!#REF!,[49]BOP!$A$79:$IV$79</definedName>
    <definedName name="Z_00C67C07_FEDD_11D1_98B3_00C04FC96ABD_.wvu.Rows" localSheetId="77" hidden="1">[49]BOP!$A$36:$IV$36,[49]BOP!$A$44:$IV$44,[49]BOP!$A$59:$IV$59,[49]BOP!#REF!,[49]BOP!#REF!,[49]BOP!$A$79:$IV$79</definedName>
    <definedName name="Z_00C67C07_FEDD_11D1_98B3_00C04FC96ABD_.wvu.Rows" localSheetId="78" hidden="1">[49]BOP!$A$36:$IV$36,[49]BOP!$A$44:$IV$44,[49]BOP!$A$59:$IV$59,[49]BOP!#REF!,[49]BOP!#REF!,[49]BOP!$A$79:$IV$79</definedName>
    <definedName name="Z_00C67C07_FEDD_11D1_98B3_00C04FC96ABD_.wvu.Rows" localSheetId="79" hidden="1">[49]BOP!$A$36:$IV$36,[49]BOP!$A$44:$IV$44,[49]BOP!$A$59:$IV$59,[49]BOP!#REF!,[49]BOP!#REF!,[49]BOP!$A$79:$IV$79</definedName>
    <definedName name="Z_00C67C07_FEDD_11D1_98B3_00C04FC96ABD_.wvu.Rows" localSheetId="80" hidden="1">[49]BOP!$A$36:$IV$36,[49]BOP!$A$44:$IV$44,[49]BOP!$A$59:$IV$59,[49]BOP!#REF!,[49]BOP!#REF!,[49]BOP!$A$79:$IV$79</definedName>
    <definedName name="Z_00C67C07_FEDD_11D1_98B3_00C04FC96ABD_.wvu.Rows" localSheetId="81" hidden="1">[49]BOP!$A$36:$IV$36,[49]BOP!$A$44:$IV$44,[49]BOP!$A$59:$IV$59,[49]BOP!#REF!,[49]BOP!#REF!,[49]BOP!$A$79:$IV$79</definedName>
    <definedName name="Z_00C67C07_FEDD_11D1_98B3_00C04FC96ABD_.wvu.Rows" localSheetId="24" hidden="1">[49]BOP!$A$36:$IV$36,[49]BOP!$A$44:$IV$44,[49]BOP!$A$59:$IV$59,[49]BOP!#REF!,[49]BOP!#REF!,[49]BOP!$A$79:$IV$79</definedName>
    <definedName name="Z_00C67C07_FEDD_11D1_98B3_00C04FC96ABD_.wvu.Rows" localSheetId="25" hidden="1">[49]BOP!$A$36:$IV$36,[49]BOP!$A$44:$IV$44,[49]BOP!$A$59:$IV$59,[49]BOP!#REF!,[49]BOP!#REF!,[49]BOP!$A$79:$IV$79</definedName>
    <definedName name="Z_00C67C07_FEDD_11D1_98B3_00C04FC96ABD_.wvu.Rows" localSheetId="28" hidden="1">[49]BOP!$A$36:$IV$36,[49]BOP!$A$44:$IV$44,[49]BOP!$A$59:$IV$59,[49]BOP!#REF!,[49]BOP!#REF!,[49]BOP!$A$79:$IV$79</definedName>
    <definedName name="Z_00C67C07_FEDD_11D1_98B3_00C04FC96ABD_.wvu.Rows" localSheetId="30" hidden="1">[49]BOP!$A$36:$IV$36,[49]BOP!$A$44:$IV$44,[49]BOP!$A$59:$IV$59,[49]BOP!#REF!,[49]BOP!#REF!,[49]BOP!$A$79:$IV$79</definedName>
    <definedName name="Z_00C67C07_FEDD_11D1_98B3_00C04FC96ABD_.wvu.Rows" localSheetId="44" hidden="1">[49]BOP!$A$36:$IV$36,[49]BOP!$A$44:$IV$44,[49]BOP!$A$59:$IV$59,[49]BOP!#REF!,[49]BOP!#REF!,[49]BOP!$A$79:$IV$79</definedName>
    <definedName name="Z_00C67C07_FEDD_11D1_98B3_00C04FC96ABD_.wvu.Rows" hidden="1">[49]BOP!$A$36:$IV$36,[49]BOP!$A$44:$IV$44,[49]BOP!$A$59:$IV$59,[49]BOP!#REF!,[49]BOP!#REF!,[49]BOP!$A$79:$IV$79</definedName>
    <definedName name="Z_112039D0_FF0B_11D1_98B3_00C04FC96ABD_.wvu.Rows" localSheetId="57" hidden="1">[49]BOP!$A$36:$IV$36,[49]BOP!$A$44:$IV$44,[49]BOP!$A$59:$IV$59,[49]BOP!#REF!,[49]BOP!#REF!,[49]BOP!$A$81:$IV$88</definedName>
    <definedName name="Z_112039D0_FF0B_11D1_98B3_00C04FC96ABD_.wvu.Rows" localSheetId="58" hidden="1">[49]BOP!$A$36:$IV$36,[49]BOP!$A$44:$IV$44,[49]BOP!$A$59:$IV$59,[49]BOP!#REF!,[49]BOP!#REF!,[49]BOP!$A$81:$IV$88</definedName>
    <definedName name="Z_112039D0_FF0B_11D1_98B3_00C04FC96ABD_.wvu.Rows" localSheetId="62" hidden="1">[49]BOP!$A$36:$IV$36,[49]BOP!$A$44:$IV$44,[49]BOP!$A$59:$IV$59,[49]BOP!#REF!,[49]BOP!#REF!,[49]BOP!$A$81:$IV$88</definedName>
    <definedName name="Z_112039D0_FF0B_11D1_98B3_00C04FC96ABD_.wvu.Rows" localSheetId="77" hidden="1">[49]BOP!$A$36:$IV$36,[49]BOP!$A$44:$IV$44,[49]BOP!$A$59:$IV$59,[49]BOP!#REF!,[49]BOP!#REF!,[49]BOP!$A$81:$IV$88</definedName>
    <definedName name="Z_112039D0_FF0B_11D1_98B3_00C04FC96ABD_.wvu.Rows" localSheetId="78" hidden="1">[49]BOP!$A$36:$IV$36,[49]BOP!$A$44:$IV$44,[49]BOP!$A$59:$IV$59,[49]BOP!#REF!,[49]BOP!#REF!,[49]BOP!$A$81:$IV$88</definedName>
    <definedName name="Z_112039D0_FF0B_11D1_98B3_00C04FC96ABD_.wvu.Rows" localSheetId="79" hidden="1">[49]BOP!$A$36:$IV$36,[49]BOP!$A$44:$IV$44,[49]BOP!$A$59:$IV$59,[49]BOP!#REF!,[49]BOP!#REF!,[49]BOP!$A$81:$IV$88</definedName>
    <definedName name="Z_112039D0_FF0B_11D1_98B3_00C04FC96ABD_.wvu.Rows" localSheetId="80" hidden="1">[49]BOP!$A$36:$IV$36,[49]BOP!$A$44:$IV$44,[49]BOP!$A$59:$IV$59,[49]BOP!#REF!,[49]BOP!#REF!,[49]BOP!$A$81:$IV$88</definedName>
    <definedName name="Z_112039D0_FF0B_11D1_98B3_00C04FC96ABD_.wvu.Rows" localSheetId="81" hidden="1">[49]BOP!$A$36:$IV$36,[49]BOP!$A$44:$IV$44,[49]BOP!$A$59:$IV$59,[49]BOP!#REF!,[49]BOP!#REF!,[49]BOP!$A$81:$IV$88</definedName>
    <definedName name="Z_112039D0_FF0B_11D1_98B3_00C04FC96ABD_.wvu.Rows" localSheetId="24" hidden="1">[49]BOP!$A$36:$IV$36,[49]BOP!$A$44:$IV$44,[49]BOP!$A$59:$IV$59,[49]BOP!#REF!,[49]BOP!#REF!,[49]BOP!$A$81:$IV$88</definedName>
    <definedName name="Z_112039D0_FF0B_11D1_98B3_00C04FC96ABD_.wvu.Rows" localSheetId="25" hidden="1">[49]BOP!$A$36:$IV$36,[49]BOP!$A$44:$IV$44,[49]BOP!$A$59:$IV$59,[49]BOP!#REF!,[49]BOP!#REF!,[49]BOP!$A$81:$IV$88</definedName>
    <definedName name="Z_112039D0_FF0B_11D1_98B3_00C04FC96ABD_.wvu.Rows" localSheetId="28" hidden="1">[49]BOP!$A$36:$IV$36,[49]BOP!$A$44:$IV$44,[49]BOP!$A$59:$IV$59,[49]BOP!#REF!,[49]BOP!#REF!,[49]BOP!$A$81:$IV$88</definedName>
    <definedName name="Z_112039D0_FF0B_11D1_98B3_00C04FC96ABD_.wvu.Rows" localSheetId="30" hidden="1">[49]BOP!$A$36:$IV$36,[49]BOP!$A$44:$IV$44,[49]BOP!$A$59:$IV$59,[49]BOP!#REF!,[49]BOP!#REF!,[49]BOP!$A$81:$IV$88</definedName>
    <definedName name="Z_112039D0_FF0B_11D1_98B3_00C04FC96ABD_.wvu.Rows" localSheetId="44" hidden="1">[49]BOP!$A$36:$IV$36,[49]BOP!$A$44:$IV$44,[49]BOP!$A$59:$IV$59,[49]BOP!#REF!,[49]BOP!#REF!,[49]BOP!$A$81:$IV$88</definedName>
    <definedName name="Z_112039D0_FF0B_11D1_98B3_00C04FC96ABD_.wvu.Rows" hidden="1">[49]BOP!$A$36:$IV$36,[49]BOP!$A$44:$IV$44,[49]BOP!$A$59:$IV$59,[49]BOP!#REF!,[49]BOP!#REF!,[49]BOP!$A$81:$IV$88</definedName>
    <definedName name="Z_112039D1_FF0B_11D1_98B3_00C04FC96ABD_.wvu.Rows" localSheetId="57" hidden="1">[49]BOP!$A$36:$IV$36,[49]BOP!$A$44:$IV$44,[49]BOP!$A$59:$IV$59,[49]BOP!#REF!,[49]BOP!#REF!,[49]BOP!$A$81:$IV$88</definedName>
    <definedName name="Z_112039D1_FF0B_11D1_98B3_00C04FC96ABD_.wvu.Rows" localSheetId="58" hidden="1">[49]BOP!$A$36:$IV$36,[49]BOP!$A$44:$IV$44,[49]BOP!$A$59:$IV$59,[49]BOP!#REF!,[49]BOP!#REF!,[49]BOP!$A$81:$IV$88</definedName>
    <definedName name="Z_112039D1_FF0B_11D1_98B3_00C04FC96ABD_.wvu.Rows" localSheetId="62" hidden="1">[49]BOP!$A$36:$IV$36,[49]BOP!$A$44:$IV$44,[49]BOP!$A$59:$IV$59,[49]BOP!#REF!,[49]BOP!#REF!,[49]BOP!$A$81:$IV$88</definedName>
    <definedName name="Z_112039D1_FF0B_11D1_98B3_00C04FC96ABD_.wvu.Rows" localSheetId="77" hidden="1">[49]BOP!$A$36:$IV$36,[49]BOP!$A$44:$IV$44,[49]BOP!$A$59:$IV$59,[49]BOP!#REF!,[49]BOP!#REF!,[49]BOP!$A$81:$IV$88</definedName>
    <definedName name="Z_112039D1_FF0B_11D1_98B3_00C04FC96ABD_.wvu.Rows" localSheetId="78" hidden="1">[49]BOP!$A$36:$IV$36,[49]BOP!$A$44:$IV$44,[49]BOP!$A$59:$IV$59,[49]BOP!#REF!,[49]BOP!#REF!,[49]BOP!$A$81:$IV$88</definedName>
    <definedName name="Z_112039D1_FF0B_11D1_98B3_00C04FC96ABD_.wvu.Rows" localSheetId="79" hidden="1">[49]BOP!$A$36:$IV$36,[49]BOP!$A$44:$IV$44,[49]BOP!$A$59:$IV$59,[49]BOP!#REF!,[49]BOP!#REF!,[49]BOP!$A$81:$IV$88</definedName>
    <definedName name="Z_112039D1_FF0B_11D1_98B3_00C04FC96ABD_.wvu.Rows" localSheetId="80" hidden="1">[49]BOP!$A$36:$IV$36,[49]BOP!$A$44:$IV$44,[49]BOP!$A$59:$IV$59,[49]BOP!#REF!,[49]BOP!#REF!,[49]BOP!$A$81:$IV$88</definedName>
    <definedName name="Z_112039D1_FF0B_11D1_98B3_00C04FC96ABD_.wvu.Rows" localSheetId="81" hidden="1">[49]BOP!$A$36:$IV$36,[49]BOP!$A$44:$IV$44,[49]BOP!$A$59:$IV$59,[49]BOP!#REF!,[49]BOP!#REF!,[49]BOP!$A$81:$IV$88</definedName>
    <definedName name="Z_112039D1_FF0B_11D1_98B3_00C04FC96ABD_.wvu.Rows" localSheetId="24" hidden="1">[49]BOP!$A$36:$IV$36,[49]BOP!$A$44:$IV$44,[49]BOP!$A$59:$IV$59,[49]BOP!#REF!,[49]BOP!#REF!,[49]BOP!$A$81:$IV$88</definedName>
    <definedName name="Z_112039D1_FF0B_11D1_98B3_00C04FC96ABD_.wvu.Rows" localSheetId="25" hidden="1">[49]BOP!$A$36:$IV$36,[49]BOP!$A$44:$IV$44,[49]BOP!$A$59:$IV$59,[49]BOP!#REF!,[49]BOP!#REF!,[49]BOP!$A$81:$IV$88</definedName>
    <definedName name="Z_112039D1_FF0B_11D1_98B3_00C04FC96ABD_.wvu.Rows" localSheetId="28" hidden="1">[49]BOP!$A$36:$IV$36,[49]BOP!$A$44:$IV$44,[49]BOP!$A$59:$IV$59,[49]BOP!#REF!,[49]BOP!#REF!,[49]BOP!$A$81:$IV$88</definedName>
    <definedName name="Z_112039D1_FF0B_11D1_98B3_00C04FC96ABD_.wvu.Rows" localSheetId="30" hidden="1">[49]BOP!$A$36:$IV$36,[49]BOP!$A$44:$IV$44,[49]BOP!$A$59:$IV$59,[49]BOP!#REF!,[49]BOP!#REF!,[49]BOP!$A$81:$IV$88</definedName>
    <definedName name="Z_112039D1_FF0B_11D1_98B3_00C04FC96ABD_.wvu.Rows" localSheetId="44" hidden="1">[49]BOP!$A$36:$IV$36,[49]BOP!$A$44:$IV$44,[49]BOP!$A$59:$IV$59,[49]BOP!#REF!,[49]BOP!#REF!,[49]BOP!$A$81:$IV$88</definedName>
    <definedName name="Z_112039D1_FF0B_11D1_98B3_00C04FC96ABD_.wvu.Rows" hidden="1">[49]BOP!$A$36:$IV$36,[49]BOP!$A$44:$IV$44,[49]BOP!$A$59:$IV$59,[49]BOP!#REF!,[49]BOP!#REF!,[49]BOP!$A$81:$IV$88</definedName>
    <definedName name="Z_112039D2_FF0B_11D1_98B3_00C04FC96ABD_.wvu.Rows" localSheetId="57" hidden="1">[49]BOP!$A$36:$IV$36,[49]BOP!$A$44:$IV$44,[49]BOP!$A$59:$IV$59,[49]BOP!#REF!,[49]BOP!#REF!,[49]BOP!$A$81:$IV$88</definedName>
    <definedName name="Z_112039D2_FF0B_11D1_98B3_00C04FC96ABD_.wvu.Rows" localSheetId="58" hidden="1">[49]BOP!$A$36:$IV$36,[49]BOP!$A$44:$IV$44,[49]BOP!$A$59:$IV$59,[49]BOP!#REF!,[49]BOP!#REF!,[49]BOP!$A$81:$IV$88</definedName>
    <definedName name="Z_112039D2_FF0B_11D1_98B3_00C04FC96ABD_.wvu.Rows" localSheetId="62" hidden="1">[49]BOP!$A$36:$IV$36,[49]BOP!$A$44:$IV$44,[49]BOP!$A$59:$IV$59,[49]BOP!#REF!,[49]BOP!#REF!,[49]BOP!$A$81:$IV$88</definedName>
    <definedName name="Z_112039D2_FF0B_11D1_98B3_00C04FC96ABD_.wvu.Rows" localSheetId="77" hidden="1">[49]BOP!$A$36:$IV$36,[49]BOP!$A$44:$IV$44,[49]BOP!$A$59:$IV$59,[49]BOP!#REF!,[49]BOP!#REF!,[49]BOP!$A$81:$IV$88</definedName>
    <definedName name="Z_112039D2_FF0B_11D1_98B3_00C04FC96ABD_.wvu.Rows" localSheetId="78" hidden="1">[49]BOP!$A$36:$IV$36,[49]BOP!$A$44:$IV$44,[49]BOP!$A$59:$IV$59,[49]BOP!#REF!,[49]BOP!#REF!,[49]BOP!$A$81:$IV$88</definedName>
    <definedName name="Z_112039D2_FF0B_11D1_98B3_00C04FC96ABD_.wvu.Rows" localSheetId="79" hidden="1">[49]BOP!$A$36:$IV$36,[49]BOP!$A$44:$IV$44,[49]BOP!$A$59:$IV$59,[49]BOP!#REF!,[49]BOP!#REF!,[49]BOP!$A$81:$IV$88</definedName>
    <definedName name="Z_112039D2_FF0B_11D1_98B3_00C04FC96ABD_.wvu.Rows" localSheetId="80" hidden="1">[49]BOP!$A$36:$IV$36,[49]BOP!$A$44:$IV$44,[49]BOP!$A$59:$IV$59,[49]BOP!#REF!,[49]BOP!#REF!,[49]BOP!$A$81:$IV$88</definedName>
    <definedName name="Z_112039D2_FF0B_11D1_98B3_00C04FC96ABD_.wvu.Rows" localSheetId="81" hidden="1">[49]BOP!$A$36:$IV$36,[49]BOP!$A$44:$IV$44,[49]BOP!$A$59:$IV$59,[49]BOP!#REF!,[49]BOP!#REF!,[49]BOP!$A$81:$IV$88</definedName>
    <definedName name="Z_112039D2_FF0B_11D1_98B3_00C04FC96ABD_.wvu.Rows" localSheetId="24" hidden="1">[49]BOP!$A$36:$IV$36,[49]BOP!$A$44:$IV$44,[49]BOP!$A$59:$IV$59,[49]BOP!#REF!,[49]BOP!#REF!,[49]BOP!$A$81:$IV$88</definedName>
    <definedName name="Z_112039D2_FF0B_11D1_98B3_00C04FC96ABD_.wvu.Rows" localSheetId="25" hidden="1">[49]BOP!$A$36:$IV$36,[49]BOP!$A$44:$IV$44,[49]BOP!$A$59:$IV$59,[49]BOP!#REF!,[49]BOP!#REF!,[49]BOP!$A$81:$IV$88</definedName>
    <definedName name="Z_112039D2_FF0B_11D1_98B3_00C04FC96ABD_.wvu.Rows" localSheetId="28" hidden="1">[49]BOP!$A$36:$IV$36,[49]BOP!$A$44:$IV$44,[49]BOP!$A$59:$IV$59,[49]BOP!#REF!,[49]BOP!#REF!,[49]BOP!$A$81:$IV$88</definedName>
    <definedName name="Z_112039D2_FF0B_11D1_98B3_00C04FC96ABD_.wvu.Rows" localSheetId="30" hidden="1">[49]BOP!$A$36:$IV$36,[49]BOP!$A$44:$IV$44,[49]BOP!$A$59:$IV$59,[49]BOP!#REF!,[49]BOP!#REF!,[49]BOP!$A$81:$IV$88</definedName>
    <definedName name="Z_112039D2_FF0B_11D1_98B3_00C04FC96ABD_.wvu.Rows" localSheetId="44" hidden="1">[49]BOP!$A$36:$IV$36,[49]BOP!$A$44:$IV$44,[49]BOP!$A$59:$IV$59,[49]BOP!#REF!,[49]BOP!#REF!,[49]BOP!$A$81:$IV$88</definedName>
    <definedName name="Z_112039D2_FF0B_11D1_98B3_00C04FC96ABD_.wvu.Rows" hidden="1">[49]BOP!$A$36:$IV$36,[49]BOP!$A$44:$IV$44,[49]BOP!$A$59:$IV$59,[49]BOP!#REF!,[49]BOP!#REF!,[49]BOP!$A$81:$IV$88</definedName>
    <definedName name="Z_112039D3_FF0B_11D1_98B3_00C04FC96ABD_.wvu.Rows" localSheetId="57" hidden="1">[49]BOP!$A$36:$IV$36,[49]BOP!$A$44:$IV$44,[49]BOP!$A$59:$IV$59,[49]BOP!#REF!,[49]BOP!#REF!,[49]BOP!$A$81:$IV$88</definedName>
    <definedName name="Z_112039D3_FF0B_11D1_98B3_00C04FC96ABD_.wvu.Rows" localSheetId="58" hidden="1">[49]BOP!$A$36:$IV$36,[49]BOP!$A$44:$IV$44,[49]BOP!$A$59:$IV$59,[49]BOP!#REF!,[49]BOP!#REF!,[49]BOP!$A$81:$IV$88</definedName>
    <definedName name="Z_112039D3_FF0B_11D1_98B3_00C04FC96ABD_.wvu.Rows" localSheetId="62" hidden="1">[49]BOP!$A$36:$IV$36,[49]BOP!$A$44:$IV$44,[49]BOP!$A$59:$IV$59,[49]BOP!#REF!,[49]BOP!#REF!,[49]BOP!$A$81:$IV$88</definedName>
    <definedName name="Z_112039D3_FF0B_11D1_98B3_00C04FC96ABD_.wvu.Rows" localSheetId="77" hidden="1">[49]BOP!$A$36:$IV$36,[49]BOP!$A$44:$IV$44,[49]BOP!$A$59:$IV$59,[49]BOP!#REF!,[49]BOP!#REF!,[49]BOP!$A$81:$IV$88</definedName>
    <definedName name="Z_112039D3_FF0B_11D1_98B3_00C04FC96ABD_.wvu.Rows" localSheetId="78" hidden="1">[49]BOP!$A$36:$IV$36,[49]BOP!$A$44:$IV$44,[49]BOP!$A$59:$IV$59,[49]BOP!#REF!,[49]BOP!#REF!,[49]BOP!$A$81:$IV$88</definedName>
    <definedName name="Z_112039D3_FF0B_11D1_98B3_00C04FC96ABD_.wvu.Rows" localSheetId="79" hidden="1">[49]BOP!$A$36:$IV$36,[49]BOP!$A$44:$IV$44,[49]BOP!$A$59:$IV$59,[49]BOP!#REF!,[49]BOP!#REF!,[49]BOP!$A$81:$IV$88</definedName>
    <definedName name="Z_112039D3_FF0B_11D1_98B3_00C04FC96ABD_.wvu.Rows" localSheetId="80" hidden="1">[49]BOP!$A$36:$IV$36,[49]BOP!$A$44:$IV$44,[49]BOP!$A$59:$IV$59,[49]BOP!#REF!,[49]BOP!#REF!,[49]BOP!$A$81:$IV$88</definedName>
    <definedName name="Z_112039D3_FF0B_11D1_98B3_00C04FC96ABD_.wvu.Rows" localSheetId="81" hidden="1">[49]BOP!$A$36:$IV$36,[49]BOP!$A$44:$IV$44,[49]BOP!$A$59:$IV$59,[49]BOP!#REF!,[49]BOP!#REF!,[49]BOP!$A$81:$IV$88</definedName>
    <definedName name="Z_112039D3_FF0B_11D1_98B3_00C04FC96ABD_.wvu.Rows" localSheetId="24" hidden="1">[49]BOP!$A$36:$IV$36,[49]BOP!$A$44:$IV$44,[49]BOP!$A$59:$IV$59,[49]BOP!#REF!,[49]BOP!#REF!,[49]BOP!$A$81:$IV$88</definedName>
    <definedName name="Z_112039D3_FF0B_11D1_98B3_00C04FC96ABD_.wvu.Rows" localSheetId="25" hidden="1">[49]BOP!$A$36:$IV$36,[49]BOP!$A$44:$IV$44,[49]BOP!$A$59:$IV$59,[49]BOP!#REF!,[49]BOP!#REF!,[49]BOP!$A$81:$IV$88</definedName>
    <definedName name="Z_112039D3_FF0B_11D1_98B3_00C04FC96ABD_.wvu.Rows" localSheetId="28" hidden="1">[49]BOP!$A$36:$IV$36,[49]BOP!$A$44:$IV$44,[49]BOP!$A$59:$IV$59,[49]BOP!#REF!,[49]BOP!#REF!,[49]BOP!$A$81:$IV$88</definedName>
    <definedName name="Z_112039D3_FF0B_11D1_98B3_00C04FC96ABD_.wvu.Rows" localSheetId="30" hidden="1">[49]BOP!$A$36:$IV$36,[49]BOP!$A$44:$IV$44,[49]BOP!$A$59:$IV$59,[49]BOP!#REF!,[49]BOP!#REF!,[49]BOP!$A$81:$IV$88</definedName>
    <definedName name="Z_112039D3_FF0B_11D1_98B3_00C04FC96ABD_.wvu.Rows" localSheetId="44" hidden="1">[49]BOP!$A$36:$IV$36,[49]BOP!$A$44:$IV$44,[49]BOP!$A$59:$IV$59,[49]BOP!#REF!,[49]BOP!#REF!,[49]BOP!$A$81:$IV$88</definedName>
    <definedName name="Z_112039D3_FF0B_11D1_98B3_00C04FC96ABD_.wvu.Rows" hidden="1">[49]BOP!$A$36:$IV$36,[49]BOP!$A$44:$IV$44,[49]BOP!$A$59:$IV$59,[49]BOP!#REF!,[49]BOP!#REF!,[49]BOP!$A$81:$IV$88</definedName>
    <definedName name="Z_112039D4_FF0B_11D1_98B3_00C04FC96ABD_.wvu.Rows" localSheetId="57" hidden="1">[49]BOP!$A$36:$IV$36,[49]BOP!$A$44:$IV$44,[49]BOP!$A$59:$IV$59,[49]BOP!#REF!,[49]BOP!#REF!,[49]BOP!$A$79:$IV$79,[49]BOP!$A$81:$IV$88,[49]BOP!#REF!</definedName>
    <definedName name="Z_112039D4_FF0B_11D1_98B3_00C04FC96ABD_.wvu.Rows" localSheetId="58" hidden="1">[49]BOP!$A$36:$IV$36,[49]BOP!$A$44:$IV$44,[49]BOP!$A$59:$IV$59,[49]BOP!#REF!,[49]BOP!#REF!,[49]BOP!$A$79:$IV$79,[49]BOP!$A$81:$IV$88,[49]BOP!#REF!</definedName>
    <definedName name="Z_112039D4_FF0B_11D1_98B3_00C04FC96ABD_.wvu.Rows" localSheetId="62" hidden="1">[49]BOP!$A$36:$IV$36,[49]BOP!$A$44:$IV$44,[49]BOP!$A$59:$IV$59,[49]BOP!#REF!,[49]BOP!#REF!,[49]BOP!$A$79:$IV$79,[49]BOP!$A$81:$IV$88,[49]BOP!#REF!</definedName>
    <definedName name="Z_112039D4_FF0B_11D1_98B3_00C04FC96ABD_.wvu.Rows" localSheetId="77" hidden="1">[49]BOP!$A$36:$IV$36,[49]BOP!$A$44:$IV$44,[49]BOP!$A$59:$IV$59,[49]BOP!#REF!,[49]BOP!#REF!,[49]BOP!$A$79:$IV$79,[49]BOP!$A$81:$IV$88,[49]BOP!#REF!</definedName>
    <definedName name="Z_112039D4_FF0B_11D1_98B3_00C04FC96ABD_.wvu.Rows" localSheetId="78" hidden="1">[49]BOP!$A$36:$IV$36,[49]BOP!$A$44:$IV$44,[49]BOP!$A$59:$IV$59,[49]BOP!#REF!,[49]BOP!#REF!,[49]BOP!$A$79:$IV$79,[49]BOP!$A$81:$IV$88,[49]BOP!#REF!</definedName>
    <definedName name="Z_112039D4_FF0B_11D1_98B3_00C04FC96ABD_.wvu.Rows" localSheetId="79" hidden="1">[49]BOP!$A$36:$IV$36,[49]BOP!$A$44:$IV$44,[49]BOP!$A$59:$IV$59,[49]BOP!#REF!,[49]BOP!#REF!,[49]BOP!$A$79:$IV$79,[49]BOP!$A$81:$IV$88,[49]BOP!#REF!</definedName>
    <definedName name="Z_112039D4_FF0B_11D1_98B3_00C04FC96ABD_.wvu.Rows" localSheetId="80" hidden="1">[49]BOP!$A$36:$IV$36,[49]BOP!$A$44:$IV$44,[49]BOP!$A$59:$IV$59,[49]BOP!#REF!,[49]BOP!#REF!,[49]BOP!$A$79:$IV$79,[49]BOP!$A$81:$IV$88,[49]BOP!#REF!</definedName>
    <definedName name="Z_112039D4_FF0B_11D1_98B3_00C04FC96ABD_.wvu.Rows" localSheetId="81" hidden="1">[49]BOP!$A$36:$IV$36,[49]BOP!$A$44:$IV$44,[49]BOP!$A$59:$IV$59,[49]BOP!#REF!,[49]BOP!#REF!,[49]BOP!$A$79:$IV$79,[49]BOP!$A$81:$IV$88,[49]BOP!#REF!</definedName>
    <definedName name="Z_112039D4_FF0B_11D1_98B3_00C04FC96ABD_.wvu.Rows" localSheetId="24" hidden="1">[49]BOP!$A$36:$IV$36,[49]BOP!$A$44:$IV$44,[49]BOP!$A$59:$IV$59,[49]BOP!#REF!,[49]BOP!#REF!,[49]BOP!$A$79:$IV$79,[49]BOP!$A$81:$IV$88,[49]BOP!#REF!</definedName>
    <definedName name="Z_112039D4_FF0B_11D1_98B3_00C04FC96ABD_.wvu.Rows" localSheetId="25" hidden="1">[49]BOP!$A$36:$IV$36,[49]BOP!$A$44:$IV$44,[49]BOP!$A$59:$IV$59,[49]BOP!#REF!,[49]BOP!#REF!,[49]BOP!$A$79:$IV$79,[49]BOP!$A$81:$IV$88,[49]BOP!#REF!</definedName>
    <definedName name="Z_112039D4_FF0B_11D1_98B3_00C04FC96ABD_.wvu.Rows" localSheetId="28" hidden="1">[49]BOP!$A$36:$IV$36,[49]BOP!$A$44:$IV$44,[49]BOP!$A$59:$IV$59,[49]BOP!#REF!,[49]BOP!#REF!,[49]BOP!$A$79:$IV$79,[49]BOP!$A$81:$IV$88,[49]BOP!#REF!</definedName>
    <definedName name="Z_112039D4_FF0B_11D1_98B3_00C04FC96ABD_.wvu.Rows" localSheetId="30" hidden="1">[49]BOP!$A$36:$IV$36,[49]BOP!$A$44:$IV$44,[49]BOP!$A$59:$IV$59,[49]BOP!#REF!,[49]BOP!#REF!,[49]BOP!$A$79:$IV$79,[49]BOP!$A$81:$IV$88,[49]BOP!#REF!</definedName>
    <definedName name="Z_112039D4_FF0B_11D1_98B3_00C04FC96ABD_.wvu.Rows" localSheetId="44" hidden="1">[49]BOP!$A$36:$IV$36,[49]BOP!$A$44:$IV$44,[49]BOP!$A$59:$IV$59,[49]BOP!#REF!,[49]BOP!#REF!,[49]BOP!$A$79:$IV$79,[49]BOP!$A$81:$IV$88,[49]BOP!#REF!</definedName>
    <definedName name="Z_112039D4_FF0B_11D1_98B3_00C04FC96ABD_.wvu.Rows" hidden="1">[49]BOP!$A$36:$IV$36,[49]BOP!$A$44:$IV$44,[49]BOP!$A$59:$IV$59,[49]BOP!#REF!,[49]BOP!#REF!,[49]BOP!$A$79:$IV$79,[49]BOP!$A$81:$IV$88,[49]BOP!#REF!</definedName>
    <definedName name="Z_112039D5_FF0B_11D1_98B3_00C04FC96ABD_.wvu.Rows" localSheetId="57" hidden="1">[49]BOP!$A$36:$IV$36,[49]BOP!$A$44:$IV$44,[49]BOP!$A$59:$IV$59,[49]BOP!#REF!,[49]BOP!#REF!,[49]BOP!$A$79:$IV$79,[49]BOP!$A$81:$IV$88</definedName>
    <definedName name="Z_112039D5_FF0B_11D1_98B3_00C04FC96ABD_.wvu.Rows" localSheetId="58" hidden="1">[49]BOP!$A$36:$IV$36,[49]BOP!$A$44:$IV$44,[49]BOP!$A$59:$IV$59,[49]BOP!#REF!,[49]BOP!#REF!,[49]BOP!$A$79:$IV$79,[49]BOP!$A$81:$IV$88</definedName>
    <definedName name="Z_112039D5_FF0B_11D1_98B3_00C04FC96ABD_.wvu.Rows" localSheetId="62" hidden="1">[49]BOP!$A$36:$IV$36,[49]BOP!$A$44:$IV$44,[49]BOP!$A$59:$IV$59,[49]BOP!#REF!,[49]BOP!#REF!,[49]BOP!$A$79:$IV$79,[49]BOP!$A$81:$IV$88</definedName>
    <definedName name="Z_112039D5_FF0B_11D1_98B3_00C04FC96ABD_.wvu.Rows" localSheetId="77" hidden="1">[49]BOP!$A$36:$IV$36,[49]BOP!$A$44:$IV$44,[49]BOP!$A$59:$IV$59,[49]BOP!#REF!,[49]BOP!#REF!,[49]BOP!$A$79:$IV$79,[49]BOP!$A$81:$IV$88</definedName>
    <definedName name="Z_112039D5_FF0B_11D1_98B3_00C04FC96ABD_.wvu.Rows" localSheetId="78" hidden="1">[49]BOP!$A$36:$IV$36,[49]BOP!$A$44:$IV$44,[49]BOP!$A$59:$IV$59,[49]BOP!#REF!,[49]BOP!#REF!,[49]BOP!$A$79:$IV$79,[49]BOP!$A$81:$IV$88</definedName>
    <definedName name="Z_112039D5_FF0B_11D1_98B3_00C04FC96ABD_.wvu.Rows" localSheetId="79" hidden="1">[49]BOP!$A$36:$IV$36,[49]BOP!$A$44:$IV$44,[49]BOP!$A$59:$IV$59,[49]BOP!#REF!,[49]BOP!#REF!,[49]BOP!$A$79:$IV$79,[49]BOP!$A$81:$IV$88</definedName>
    <definedName name="Z_112039D5_FF0B_11D1_98B3_00C04FC96ABD_.wvu.Rows" localSheetId="80" hidden="1">[49]BOP!$A$36:$IV$36,[49]BOP!$A$44:$IV$44,[49]BOP!$A$59:$IV$59,[49]BOP!#REF!,[49]BOP!#REF!,[49]BOP!$A$79:$IV$79,[49]BOP!$A$81:$IV$88</definedName>
    <definedName name="Z_112039D5_FF0B_11D1_98B3_00C04FC96ABD_.wvu.Rows" localSheetId="81" hidden="1">[49]BOP!$A$36:$IV$36,[49]BOP!$A$44:$IV$44,[49]BOP!$A$59:$IV$59,[49]BOP!#REF!,[49]BOP!#REF!,[49]BOP!$A$79:$IV$79,[49]BOP!$A$81:$IV$88</definedName>
    <definedName name="Z_112039D5_FF0B_11D1_98B3_00C04FC96ABD_.wvu.Rows" localSheetId="24" hidden="1">[49]BOP!$A$36:$IV$36,[49]BOP!$A$44:$IV$44,[49]BOP!$A$59:$IV$59,[49]BOP!#REF!,[49]BOP!#REF!,[49]BOP!$A$79:$IV$79,[49]BOP!$A$81:$IV$88</definedName>
    <definedName name="Z_112039D5_FF0B_11D1_98B3_00C04FC96ABD_.wvu.Rows" localSheetId="25" hidden="1">[49]BOP!$A$36:$IV$36,[49]BOP!$A$44:$IV$44,[49]BOP!$A$59:$IV$59,[49]BOP!#REF!,[49]BOP!#REF!,[49]BOP!$A$79:$IV$79,[49]BOP!$A$81:$IV$88</definedName>
    <definedName name="Z_112039D5_FF0B_11D1_98B3_00C04FC96ABD_.wvu.Rows" localSheetId="28" hidden="1">[49]BOP!$A$36:$IV$36,[49]BOP!$A$44:$IV$44,[49]BOP!$A$59:$IV$59,[49]BOP!#REF!,[49]BOP!#REF!,[49]BOP!$A$79:$IV$79,[49]BOP!$A$81:$IV$88</definedName>
    <definedName name="Z_112039D5_FF0B_11D1_98B3_00C04FC96ABD_.wvu.Rows" localSheetId="30" hidden="1">[49]BOP!$A$36:$IV$36,[49]BOP!$A$44:$IV$44,[49]BOP!$A$59:$IV$59,[49]BOP!#REF!,[49]BOP!#REF!,[49]BOP!$A$79:$IV$79,[49]BOP!$A$81:$IV$88</definedName>
    <definedName name="Z_112039D5_FF0B_11D1_98B3_00C04FC96ABD_.wvu.Rows" localSheetId="44" hidden="1">[49]BOP!$A$36:$IV$36,[49]BOP!$A$44:$IV$44,[49]BOP!$A$59:$IV$59,[49]BOP!#REF!,[49]BOP!#REF!,[49]BOP!$A$79:$IV$79,[49]BOP!$A$81:$IV$88</definedName>
    <definedName name="Z_112039D5_FF0B_11D1_98B3_00C04FC96ABD_.wvu.Rows" hidden="1">[49]BOP!$A$36:$IV$36,[49]BOP!$A$44:$IV$44,[49]BOP!$A$59:$IV$59,[49]BOP!#REF!,[49]BOP!#REF!,[49]BOP!$A$79:$IV$79,[49]BOP!$A$81:$IV$88</definedName>
    <definedName name="Z_112039D6_FF0B_11D1_98B3_00C04FC96ABD_.wvu.Rows" localSheetId="57" hidden="1">[49]BOP!$A$36:$IV$36,[49]BOP!$A$44:$IV$44,[49]BOP!$A$59:$IV$59,[49]BOP!#REF!,[49]BOP!#REF!,[49]BOP!$A$79:$IV$79,[49]BOP!#REF!</definedName>
    <definedName name="Z_112039D6_FF0B_11D1_98B3_00C04FC96ABD_.wvu.Rows" localSheetId="58" hidden="1">[49]BOP!$A$36:$IV$36,[49]BOP!$A$44:$IV$44,[49]BOP!$A$59:$IV$59,[49]BOP!#REF!,[49]BOP!#REF!,[49]BOP!$A$79:$IV$79,[49]BOP!#REF!</definedName>
    <definedName name="Z_112039D6_FF0B_11D1_98B3_00C04FC96ABD_.wvu.Rows" localSheetId="62" hidden="1">[49]BOP!$A$36:$IV$36,[49]BOP!$A$44:$IV$44,[49]BOP!$A$59:$IV$59,[49]BOP!#REF!,[49]BOP!#REF!,[49]BOP!$A$79:$IV$79,[49]BOP!#REF!</definedName>
    <definedName name="Z_112039D6_FF0B_11D1_98B3_00C04FC96ABD_.wvu.Rows" localSheetId="77" hidden="1">[49]BOP!$A$36:$IV$36,[49]BOP!$A$44:$IV$44,[49]BOP!$A$59:$IV$59,[49]BOP!#REF!,[49]BOP!#REF!,[49]BOP!$A$79:$IV$79,[49]BOP!#REF!</definedName>
    <definedName name="Z_112039D6_FF0B_11D1_98B3_00C04FC96ABD_.wvu.Rows" localSheetId="78" hidden="1">[49]BOP!$A$36:$IV$36,[49]BOP!$A$44:$IV$44,[49]BOP!$A$59:$IV$59,[49]BOP!#REF!,[49]BOP!#REF!,[49]BOP!$A$79:$IV$79,[49]BOP!#REF!</definedName>
    <definedName name="Z_112039D6_FF0B_11D1_98B3_00C04FC96ABD_.wvu.Rows" localSheetId="79" hidden="1">[49]BOP!$A$36:$IV$36,[49]BOP!$A$44:$IV$44,[49]BOP!$A$59:$IV$59,[49]BOP!#REF!,[49]BOP!#REF!,[49]BOP!$A$79:$IV$79,[49]BOP!#REF!</definedName>
    <definedName name="Z_112039D6_FF0B_11D1_98B3_00C04FC96ABD_.wvu.Rows" localSheetId="80" hidden="1">[49]BOP!$A$36:$IV$36,[49]BOP!$A$44:$IV$44,[49]BOP!$A$59:$IV$59,[49]BOP!#REF!,[49]BOP!#REF!,[49]BOP!$A$79:$IV$79,[49]BOP!#REF!</definedName>
    <definedName name="Z_112039D6_FF0B_11D1_98B3_00C04FC96ABD_.wvu.Rows" localSheetId="81" hidden="1">[49]BOP!$A$36:$IV$36,[49]BOP!$A$44:$IV$44,[49]BOP!$A$59:$IV$59,[49]BOP!#REF!,[49]BOP!#REF!,[49]BOP!$A$79:$IV$79,[49]BOP!#REF!</definedName>
    <definedName name="Z_112039D6_FF0B_11D1_98B3_00C04FC96ABD_.wvu.Rows" localSheetId="24" hidden="1">[49]BOP!$A$36:$IV$36,[49]BOP!$A$44:$IV$44,[49]BOP!$A$59:$IV$59,[49]BOP!#REF!,[49]BOP!#REF!,[49]BOP!$A$79:$IV$79,[49]BOP!#REF!</definedName>
    <definedName name="Z_112039D6_FF0B_11D1_98B3_00C04FC96ABD_.wvu.Rows" localSheetId="25" hidden="1">[49]BOP!$A$36:$IV$36,[49]BOP!$A$44:$IV$44,[49]BOP!$A$59:$IV$59,[49]BOP!#REF!,[49]BOP!#REF!,[49]BOP!$A$79:$IV$79,[49]BOP!#REF!</definedName>
    <definedName name="Z_112039D6_FF0B_11D1_98B3_00C04FC96ABD_.wvu.Rows" localSheetId="28" hidden="1">[49]BOP!$A$36:$IV$36,[49]BOP!$A$44:$IV$44,[49]BOP!$A$59:$IV$59,[49]BOP!#REF!,[49]BOP!#REF!,[49]BOP!$A$79:$IV$79,[49]BOP!#REF!</definedName>
    <definedName name="Z_112039D6_FF0B_11D1_98B3_00C04FC96ABD_.wvu.Rows" localSheetId="30" hidden="1">[49]BOP!$A$36:$IV$36,[49]BOP!$A$44:$IV$44,[49]BOP!$A$59:$IV$59,[49]BOP!#REF!,[49]BOP!#REF!,[49]BOP!$A$79:$IV$79,[49]BOP!#REF!</definedName>
    <definedName name="Z_112039D6_FF0B_11D1_98B3_00C04FC96ABD_.wvu.Rows" localSheetId="44" hidden="1">[49]BOP!$A$36:$IV$36,[49]BOP!$A$44:$IV$44,[49]BOP!$A$59:$IV$59,[49]BOP!#REF!,[49]BOP!#REF!,[49]BOP!$A$79:$IV$79,[49]BOP!#REF!</definedName>
    <definedName name="Z_112039D6_FF0B_11D1_98B3_00C04FC96ABD_.wvu.Rows" hidden="1">[49]BOP!$A$36:$IV$36,[49]BOP!$A$44:$IV$44,[49]BOP!$A$59:$IV$59,[49]BOP!#REF!,[49]BOP!#REF!,[49]BOP!$A$79:$IV$79,[49]BOP!#REF!</definedName>
    <definedName name="Z_112039D7_FF0B_11D1_98B3_00C04FC96ABD_.wvu.Rows" localSheetId="57" hidden="1">[49]BOP!$A$36:$IV$36,[49]BOP!$A$44:$IV$44,[49]BOP!$A$59:$IV$59,[49]BOP!#REF!,[49]BOP!#REF!,[49]BOP!$A$79:$IV$79,[49]BOP!$A$81:$IV$88,[49]BOP!#REF!</definedName>
    <definedName name="Z_112039D7_FF0B_11D1_98B3_00C04FC96ABD_.wvu.Rows" localSheetId="58" hidden="1">[49]BOP!$A$36:$IV$36,[49]BOP!$A$44:$IV$44,[49]BOP!$A$59:$IV$59,[49]BOP!#REF!,[49]BOP!#REF!,[49]BOP!$A$79:$IV$79,[49]BOP!$A$81:$IV$88,[49]BOP!#REF!</definedName>
    <definedName name="Z_112039D7_FF0B_11D1_98B3_00C04FC96ABD_.wvu.Rows" localSheetId="62" hidden="1">[49]BOP!$A$36:$IV$36,[49]BOP!$A$44:$IV$44,[49]BOP!$A$59:$IV$59,[49]BOP!#REF!,[49]BOP!#REF!,[49]BOP!$A$79:$IV$79,[49]BOP!$A$81:$IV$88,[49]BOP!#REF!</definedName>
    <definedName name="Z_112039D7_FF0B_11D1_98B3_00C04FC96ABD_.wvu.Rows" localSheetId="77" hidden="1">[49]BOP!$A$36:$IV$36,[49]BOP!$A$44:$IV$44,[49]BOP!$A$59:$IV$59,[49]BOP!#REF!,[49]BOP!#REF!,[49]BOP!$A$79:$IV$79,[49]BOP!$A$81:$IV$88,[49]BOP!#REF!</definedName>
    <definedName name="Z_112039D7_FF0B_11D1_98B3_00C04FC96ABD_.wvu.Rows" localSheetId="78" hidden="1">[49]BOP!$A$36:$IV$36,[49]BOP!$A$44:$IV$44,[49]BOP!$A$59:$IV$59,[49]BOP!#REF!,[49]BOP!#REF!,[49]BOP!$A$79:$IV$79,[49]BOP!$A$81:$IV$88,[49]BOP!#REF!</definedName>
    <definedName name="Z_112039D7_FF0B_11D1_98B3_00C04FC96ABD_.wvu.Rows" localSheetId="79" hidden="1">[49]BOP!$A$36:$IV$36,[49]BOP!$A$44:$IV$44,[49]BOP!$A$59:$IV$59,[49]BOP!#REF!,[49]BOP!#REF!,[49]BOP!$A$79:$IV$79,[49]BOP!$A$81:$IV$88,[49]BOP!#REF!</definedName>
    <definedName name="Z_112039D7_FF0B_11D1_98B3_00C04FC96ABD_.wvu.Rows" localSheetId="80" hidden="1">[49]BOP!$A$36:$IV$36,[49]BOP!$A$44:$IV$44,[49]BOP!$A$59:$IV$59,[49]BOP!#REF!,[49]BOP!#REF!,[49]BOP!$A$79:$IV$79,[49]BOP!$A$81:$IV$88,[49]BOP!#REF!</definedName>
    <definedName name="Z_112039D7_FF0B_11D1_98B3_00C04FC96ABD_.wvu.Rows" localSheetId="81" hidden="1">[49]BOP!$A$36:$IV$36,[49]BOP!$A$44:$IV$44,[49]BOP!$A$59:$IV$59,[49]BOP!#REF!,[49]BOP!#REF!,[49]BOP!$A$79:$IV$79,[49]BOP!$A$81:$IV$88,[49]BOP!#REF!</definedName>
    <definedName name="Z_112039D7_FF0B_11D1_98B3_00C04FC96ABD_.wvu.Rows" localSheetId="24" hidden="1">[49]BOP!$A$36:$IV$36,[49]BOP!$A$44:$IV$44,[49]BOP!$A$59:$IV$59,[49]BOP!#REF!,[49]BOP!#REF!,[49]BOP!$A$79:$IV$79,[49]BOP!$A$81:$IV$88,[49]BOP!#REF!</definedName>
    <definedName name="Z_112039D7_FF0B_11D1_98B3_00C04FC96ABD_.wvu.Rows" localSheetId="25" hidden="1">[49]BOP!$A$36:$IV$36,[49]BOP!$A$44:$IV$44,[49]BOP!$A$59:$IV$59,[49]BOP!#REF!,[49]BOP!#REF!,[49]BOP!$A$79:$IV$79,[49]BOP!$A$81:$IV$88,[49]BOP!#REF!</definedName>
    <definedName name="Z_112039D7_FF0B_11D1_98B3_00C04FC96ABD_.wvu.Rows" localSheetId="28" hidden="1">[49]BOP!$A$36:$IV$36,[49]BOP!$A$44:$IV$44,[49]BOP!$A$59:$IV$59,[49]BOP!#REF!,[49]BOP!#REF!,[49]BOP!$A$79:$IV$79,[49]BOP!$A$81:$IV$88,[49]BOP!#REF!</definedName>
    <definedName name="Z_112039D7_FF0B_11D1_98B3_00C04FC96ABD_.wvu.Rows" localSheetId="30" hidden="1">[49]BOP!$A$36:$IV$36,[49]BOP!$A$44:$IV$44,[49]BOP!$A$59:$IV$59,[49]BOP!#REF!,[49]BOP!#REF!,[49]BOP!$A$79:$IV$79,[49]BOP!$A$81:$IV$88,[49]BOP!#REF!</definedName>
    <definedName name="Z_112039D7_FF0B_11D1_98B3_00C04FC96ABD_.wvu.Rows" localSheetId="44" hidden="1">[49]BOP!$A$36:$IV$36,[49]BOP!$A$44:$IV$44,[49]BOP!$A$59:$IV$59,[49]BOP!#REF!,[49]BOP!#REF!,[49]BOP!$A$79:$IV$79,[49]BOP!$A$81:$IV$88,[49]BOP!#REF!</definedName>
    <definedName name="Z_112039D7_FF0B_11D1_98B3_00C04FC96ABD_.wvu.Rows" hidden="1">[49]BOP!$A$36:$IV$36,[49]BOP!$A$44:$IV$44,[49]BOP!$A$59:$IV$59,[49]BOP!#REF!,[49]BOP!#REF!,[49]BOP!$A$79:$IV$79,[49]BOP!$A$81:$IV$88,[49]BOP!#REF!</definedName>
    <definedName name="Z_112039D8_FF0B_11D1_98B3_00C04FC96ABD_.wvu.Rows" localSheetId="57" hidden="1">[49]BOP!$A$36:$IV$36,[49]BOP!$A$44:$IV$44,[49]BOP!$A$59:$IV$59,[49]BOP!#REF!,[49]BOP!#REF!,[49]BOP!$A$79:$IV$79,[49]BOP!$A$81:$IV$88,[49]BOP!#REF!</definedName>
    <definedName name="Z_112039D8_FF0B_11D1_98B3_00C04FC96ABD_.wvu.Rows" localSheetId="58" hidden="1">[49]BOP!$A$36:$IV$36,[49]BOP!$A$44:$IV$44,[49]BOP!$A$59:$IV$59,[49]BOP!#REF!,[49]BOP!#REF!,[49]BOP!$A$79:$IV$79,[49]BOP!$A$81:$IV$88,[49]BOP!#REF!</definedName>
    <definedName name="Z_112039D8_FF0B_11D1_98B3_00C04FC96ABD_.wvu.Rows" localSheetId="62" hidden="1">[49]BOP!$A$36:$IV$36,[49]BOP!$A$44:$IV$44,[49]BOP!$A$59:$IV$59,[49]BOP!#REF!,[49]BOP!#REF!,[49]BOP!$A$79:$IV$79,[49]BOP!$A$81:$IV$88,[49]BOP!#REF!</definedName>
    <definedName name="Z_112039D8_FF0B_11D1_98B3_00C04FC96ABD_.wvu.Rows" localSheetId="77" hidden="1">[49]BOP!$A$36:$IV$36,[49]BOP!$A$44:$IV$44,[49]BOP!$A$59:$IV$59,[49]BOP!#REF!,[49]BOP!#REF!,[49]BOP!$A$79:$IV$79,[49]BOP!$A$81:$IV$88,[49]BOP!#REF!</definedName>
    <definedName name="Z_112039D8_FF0B_11D1_98B3_00C04FC96ABD_.wvu.Rows" localSheetId="78" hidden="1">[49]BOP!$A$36:$IV$36,[49]BOP!$A$44:$IV$44,[49]BOP!$A$59:$IV$59,[49]BOP!#REF!,[49]BOP!#REF!,[49]BOP!$A$79:$IV$79,[49]BOP!$A$81:$IV$88,[49]BOP!#REF!</definedName>
    <definedName name="Z_112039D8_FF0B_11D1_98B3_00C04FC96ABD_.wvu.Rows" localSheetId="79" hidden="1">[49]BOP!$A$36:$IV$36,[49]BOP!$A$44:$IV$44,[49]BOP!$A$59:$IV$59,[49]BOP!#REF!,[49]BOP!#REF!,[49]BOP!$A$79:$IV$79,[49]BOP!$A$81:$IV$88,[49]BOP!#REF!</definedName>
    <definedName name="Z_112039D8_FF0B_11D1_98B3_00C04FC96ABD_.wvu.Rows" localSheetId="80" hidden="1">[49]BOP!$A$36:$IV$36,[49]BOP!$A$44:$IV$44,[49]BOP!$A$59:$IV$59,[49]BOP!#REF!,[49]BOP!#REF!,[49]BOP!$A$79:$IV$79,[49]BOP!$A$81:$IV$88,[49]BOP!#REF!</definedName>
    <definedName name="Z_112039D8_FF0B_11D1_98B3_00C04FC96ABD_.wvu.Rows" localSheetId="81" hidden="1">[49]BOP!$A$36:$IV$36,[49]BOP!$A$44:$IV$44,[49]BOP!$A$59:$IV$59,[49]BOP!#REF!,[49]BOP!#REF!,[49]BOP!$A$79:$IV$79,[49]BOP!$A$81:$IV$88,[49]BOP!#REF!</definedName>
    <definedName name="Z_112039D8_FF0B_11D1_98B3_00C04FC96ABD_.wvu.Rows" localSheetId="24" hidden="1">[49]BOP!$A$36:$IV$36,[49]BOP!$A$44:$IV$44,[49]BOP!$A$59:$IV$59,[49]BOP!#REF!,[49]BOP!#REF!,[49]BOP!$A$79:$IV$79,[49]BOP!$A$81:$IV$88,[49]BOP!#REF!</definedName>
    <definedName name="Z_112039D8_FF0B_11D1_98B3_00C04FC96ABD_.wvu.Rows" localSheetId="25" hidden="1">[49]BOP!$A$36:$IV$36,[49]BOP!$A$44:$IV$44,[49]BOP!$A$59:$IV$59,[49]BOP!#REF!,[49]BOP!#REF!,[49]BOP!$A$79:$IV$79,[49]BOP!$A$81:$IV$88,[49]BOP!#REF!</definedName>
    <definedName name="Z_112039D8_FF0B_11D1_98B3_00C04FC96ABD_.wvu.Rows" localSheetId="28" hidden="1">[49]BOP!$A$36:$IV$36,[49]BOP!$A$44:$IV$44,[49]BOP!$A$59:$IV$59,[49]BOP!#REF!,[49]BOP!#REF!,[49]BOP!$A$79:$IV$79,[49]BOP!$A$81:$IV$88,[49]BOP!#REF!</definedName>
    <definedName name="Z_112039D8_FF0B_11D1_98B3_00C04FC96ABD_.wvu.Rows" localSheetId="30" hidden="1">[49]BOP!$A$36:$IV$36,[49]BOP!$A$44:$IV$44,[49]BOP!$A$59:$IV$59,[49]BOP!#REF!,[49]BOP!#REF!,[49]BOP!$A$79:$IV$79,[49]BOP!$A$81:$IV$88,[49]BOP!#REF!</definedName>
    <definedName name="Z_112039D8_FF0B_11D1_98B3_00C04FC96ABD_.wvu.Rows" localSheetId="44" hidden="1">[49]BOP!$A$36:$IV$36,[49]BOP!$A$44:$IV$44,[49]BOP!$A$59:$IV$59,[49]BOP!#REF!,[49]BOP!#REF!,[49]BOP!$A$79:$IV$79,[49]BOP!$A$81:$IV$88,[49]BOP!#REF!</definedName>
    <definedName name="Z_112039D8_FF0B_11D1_98B3_00C04FC96ABD_.wvu.Rows" hidden="1">[49]BOP!$A$36:$IV$36,[49]BOP!$A$44:$IV$44,[49]BOP!$A$59:$IV$59,[49]BOP!#REF!,[49]BOP!#REF!,[49]BOP!$A$79:$IV$79,[49]BOP!$A$81:$IV$88,[49]BOP!#REF!</definedName>
    <definedName name="Z_112039D9_FF0B_11D1_98B3_00C04FC96ABD_.wvu.Rows" localSheetId="57" hidden="1">[49]BOP!$A$36:$IV$36,[49]BOP!$A$44:$IV$44,[49]BOP!$A$59:$IV$59,[49]BOP!#REF!,[49]BOP!#REF!,[49]BOP!$A$79:$IV$79,[49]BOP!$A$81:$IV$88,[49]BOP!#REF!</definedName>
    <definedName name="Z_112039D9_FF0B_11D1_98B3_00C04FC96ABD_.wvu.Rows" localSheetId="58" hidden="1">[49]BOP!$A$36:$IV$36,[49]BOP!$A$44:$IV$44,[49]BOP!$A$59:$IV$59,[49]BOP!#REF!,[49]BOP!#REF!,[49]BOP!$A$79:$IV$79,[49]BOP!$A$81:$IV$88,[49]BOP!#REF!</definedName>
    <definedName name="Z_112039D9_FF0B_11D1_98B3_00C04FC96ABD_.wvu.Rows" localSheetId="62" hidden="1">[49]BOP!$A$36:$IV$36,[49]BOP!$A$44:$IV$44,[49]BOP!$A$59:$IV$59,[49]BOP!#REF!,[49]BOP!#REF!,[49]BOP!$A$79:$IV$79,[49]BOP!$A$81:$IV$88,[49]BOP!#REF!</definedName>
    <definedName name="Z_112039D9_FF0B_11D1_98B3_00C04FC96ABD_.wvu.Rows" localSheetId="77" hidden="1">[49]BOP!$A$36:$IV$36,[49]BOP!$A$44:$IV$44,[49]BOP!$A$59:$IV$59,[49]BOP!#REF!,[49]BOP!#REF!,[49]BOP!$A$79:$IV$79,[49]BOP!$A$81:$IV$88,[49]BOP!#REF!</definedName>
    <definedName name="Z_112039D9_FF0B_11D1_98B3_00C04FC96ABD_.wvu.Rows" localSheetId="78" hidden="1">[49]BOP!$A$36:$IV$36,[49]BOP!$A$44:$IV$44,[49]BOP!$A$59:$IV$59,[49]BOP!#REF!,[49]BOP!#REF!,[49]BOP!$A$79:$IV$79,[49]BOP!$A$81:$IV$88,[49]BOP!#REF!</definedName>
    <definedName name="Z_112039D9_FF0B_11D1_98B3_00C04FC96ABD_.wvu.Rows" localSheetId="79" hidden="1">[49]BOP!$A$36:$IV$36,[49]BOP!$A$44:$IV$44,[49]BOP!$A$59:$IV$59,[49]BOP!#REF!,[49]BOP!#REF!,[49]BOP!$A$79:$IV$79,[49]BOP!$A$81:$IV$88,[49]BOP!#REF!</definedName>
    <definedName name="Z_112039D9_FF0B_11D1_98B3_00C04FC96ABD_.wvu.Rows" localSheetId="80" hidden="1">[49]BOP!$A$36:$IV$36,[49]BOP!$A$44:$IV$44,[49]BOP!$A$59:$IV$59,[49]BOP!#REF!,[49]BOP!#REF!,[49]BOP!$A$79:$IV$79,[49]BOP!$A$81:$IV$88,[49]BOP!#REF!</definedName>
    <definedName name="Z_112039D9_FF0B_11D1_98B3_00C04FC96ABD_.wvu.Rows" localSheetId="81" hidden="1">[49]BOP!$A$36:$IV$36,[49]BOP!$A$44:$IV$44,[49]BOP!$A$59:$IV$59,[49]BOP!#REF!,[49]BOP!#REF!,[49]BOP!$A$79:$IV$79,[49]BOP!$A$81:$IV$88,[49]BOP!#REF!</definedName>
    <definedName name="Z_112039D9_FF0B_11D1_98B3_00C04FC96ABD_.wvu.Rows" localSheetId="24" hidden="1">[49]BOP!$A$36:$IV$36,[49]BOP!$A$44:$IV$44,[49]BOP!$A$59:$IV$59,[49]BOP!#REF!,[49]BOP!#REF!,[49]BOP!$A$79:$IV$79,[49]BOP!$A$81:$IV$88,[49]BOP!#REF!</definedName>
    <definedName name="Z_112039D9_FF0B_11D1_98B3_00C04FC96ABD_.wvu.Rows" localSheetId="25" hidden="1">[49]BOP!$A$36:$IV$36,[49]BOP!$A$44:$IV$44,[49]BOP!$A$59:$IV$59,[49]BOP!#REF!,[49]BOP!#REF!,[49]BOP!$A$79:$IV$79,[49]BOP!$A$81:$IV$88,[49]BOP!#REF!</definedName>
    <definedName name="Z_112039D9_FF0B_11D1_98B3_00C04FC96ABD_.wvu.Rows" localSheetId="28" hidden="1">[49]BOP!$A$36:$IV$36,[49]BOP!$A$44:$IV$44,[49]BOP!$A$59:$IV$59,[49]BOP!#REF!,[49]BOP!#REF!,[49]BOP!$A$79:$IV$79,[49]BOP!$A$81:$IV$88,[49]BOP!#REF!</definedName>
    <definedName name="Z_112039D9_FF0B_11D1_98B3_00C04FC96ABD_.wvu.Rows" localSheetId="30" hidden="1">[49]BOP!$A$36:$IV$36,[49]BOP!$A$44:$IV$44,[49]BOP!$A$59:$IV$59,[49]BOP!#REF!,[49]BOP!#REF!,[49]BOP!$A$79:$IV$79,[49]BOP!$A$81:$IV$88,[49]BOP!#REF!</definedName>
    <definedName name="Z_112039D9_FF0B_11D1_98B3_00C04FC96ABD_.wvu.Rows" localSheetId="44" hidden="1">[49]BOP!$A$36:$IV$36,[49]BOP!$A$44:$IV$44,[49]BOP!$A$59:$IV$59,[49]BOP!#REF!,[49]BOP!#REF!,[49]BOP!$A$79:$IV$79,[49]BOP!$A$81:$IV$88,[49]BOP!#REF!</definedName>
    <definedName name="Z_112039D9_FF0B_11D1_98B3_00C04FC96ABD_.wvu.Rows" hidden="1">[49]BOP!$A$36:$IV$36,[49]BOP!$A$44:$IV$44,[49]BOP!$A$59:$IV$59,[49]BOP!#REF!,[49]BOP!#REF!,[49]BOP!$A$79:$IV$79,[49]BOP!$A$81:$IV$88,[49]BOP!#REF!</definedName>
    <definedName name="Z_112039DB_FF0B_11D1_98B3_00C04FC96ABD_.wvu.Rows" localSheetId="57" hidden="1">[49]BOP!$A$36:$IV$36,[49]BOP!$A$44:$IV$44,[49]BOP!$A$59:$IV$59,[49]BOP!#REF!,[49]BOP!#REF!,[49]BOP!$A$79:$IV$79,[49]BOP!$A$81:$IV$88,[49]BOP!#REF!,[49]BOP!#REF!</definedName>
    <definedName name="Z_112039DB_FF0B_11D1_98B3_00C04FC96ABD_.wvu.Rows" localSheetId="58" hidden="1">[49]BOP!$A$36:$IV$36,[49]BOP!$A$44:$IV$44,[49]BOP!$A$59:$IV$59,[49]BOP!#REF!,[49]BOP!#REF!,[49]BOP!$A$79:$IV$79,[49]BOP!$A$81:$IV$88,[49]BOP!#REF!,[49]BOP!#REF!</definedName>
    <definedName name="Z_112039DB_FF0B_11D1_98B3_00C04FC96ABD_.wvu.Rows" localSheetId="62" hidden="1">[49]BOP!$A$36:$IV$36,[49]BOP!$A$44:$IV$44,[49]BOP!$A$59:$IV$59,[49]BOP!#REF!,[49]BOP!#REF!,[49]BOP!$A$79:$IV$79,[49]BOP!$A$81:$IV$88,[49]BOP!#REF!,[49]BOP!#REF!</definedName>
    <definedName name="Z_112039DB_FF0B_11D1_98B3_00C04FC96ABD_.wvu.Rows" localSheetId="77" hidden="1">[49]BOP!$A$36:$IV$36,[49]BOP!$A$44:$IV$44,[49]BOP!$A$59:$IV$59,[49]BOP!#REF!,[49]BOP!#REF!,[49]BOP!$A$79:$IV$79,[49]BOP!$A$81:$IV$88,[49]BOP!#REF!,[49]BOP!#REF!</definedName>
    <definedName name="Z_112039DB_FF0B_11D1_98B3_00C04FC96ABD_.wvu.Rows" localSheetId="78" hidden="1">[49]BOP!$A$36:$IV$36,[49]BOP!$A$44:$IV$44,[49]BOP!$A$59:$IV$59,[49]BOP!#REF!,[49]BOP!#REF!,[49]BOP!$A$79:$IV$79,[49]BOP!$A$81:$IV$88,[49]BOP!#REF!,[49]BOP!#REF!</definedName>
    <definedName name="Z_112039DB_FF0B_11D1_98B3_00C04FC96ABD_.wvu.Rows" localSheetId="79" hidden="1">[49]BOP!$A$36:$IV$36,[49]BOP!$A$44:$IV$44,[49]BOP!$A$59:$IV$59,[49]BOP!#REF!,[49]BOP!#REF!,[49]BOP!$A$79:$IV$79,[49]BOP!$A$81:$IV$88,[49]BOP!#REF!,[49]BOP!#REF!</definedName>
    <definedName name="Z_112039DB_FF0B_11D1_98B3_00C04FC96ABD_.wvu.Rows" localSheetId="80" hidden="1">[49]BOP!$A$36:$IV$36,[49]BOP!$A$44:$IV$44,[49]BOP!$A$59:$IV$59,[49]BOP!#REF!,[49]BOP!#REF!,[49]BOP!$A$79:$IV$79,[49]BOP!$A$81:$IV$88,[49]BOP!#REF!,[49]BOP!#REF!</definedName>
    <definedName name="Z_112039DB_FF0B_11D1_98B3_00C04FC96ABD_.wvu.Rows" localSheetId="81" hidden="1">[49]BOP!$A$36:$IV$36,[49]BOP!$A$44:$IV$44,[49]BOP!$A$59:$IV$59,[49]BOP!#REF!,[49]BOP!#REF!,[49]BOP!$A$79:$IV$79,[49]BOP!$A$81:$IV$88,[49]BOP!#REF!,[49]BOP!#REF!</definedName>
    <definedName name="Z_112039DB_FF0B_11D1_98B3_00C04FC96ABD_.wvu.Rows" localSheetId="24" hidden="1">[49]BOP!$A$36:$IV$36,[49]BOP!$A$44:$IV$44,[49]BOP!$A$59:$IV$59,[49]BOP!#REF!,[49]BOP!#REF!,[49]BOP!$A$79:$IV$79,[49]BOP!$A$81:$IV$88,[49]BOP!#REF!,[49]BOP!#REF!</definedName>
    <definedName name="Z_112039DB_FF0B_11D1_98B3_00C04FC96ABD_.wvu.Rows" localSheetId="25" hidden="1">[49]BOP!$A$36:$IV$36,[49]BOP!$A$44:$IV$44,[49]BOP!$A$59:$IV$59,[49]BOP!#REF!,[49]BOP!#REF!,[49]BOP!$A$79:$IV$79,[49]BOP!$A$81:$IV$88,[49]BOP!#REF!,[49]BOP!#REF!</definedName>
    <definedName name="Z_112039DB_FF0B_11D1_98B3_00C04FC96ABD_.wvu.Rows" localSheetId="28" hidden="1">[49]BOP!$A$36:$IV$36,[49]BOP!$A$44:$IV$44,[49]BOP!$A$59:$IV$59,[49]BOP!#REF!,[49]BOP!#REF!,[49]BOP!$A$79:$IV$79,[49]BOP!$A$81:$IV$88,[49]BOP!#REF!,[49]BOP!#REF!</definedName>
    <definedName name="Z_112039DB_FF0B_11D1_98B3_00C04FC96ABD_.wvu.Rows" localSheetId="30" hidden="1">[49]BOP!$A$36:$IV$36,[49]BOP!$A$44:$IV$44,[49]BOP!$A$59:$IV$59,[49]BOP!#REF!,[49]BOP!#REF!,[49]BOP!$A$79:$IV$79,[49]BOP!$A$81:$IV$88,[49]BOP!#REF!,[49]BOP!#REF!</definedName>
    <definedName name="Z_112039DB_FF0B_11D1_98B3_00C04FC96ABD_.wvu.Rows" localSheetId="44" hidden="1">[49]BOP!$A$36:$IV$36,[49]BOP!$A$44:$IV$44,[49]BOP!$A$59:$IV$59,[49]BOP!#REF!,[49]BOP!#REF!,[49]BOP!$A$79:$IV$79,[49]BOP!$A$81:$IV$88,[49]BOP!#REF!,[49]BOP!#REF!</definedName>
    <definedName name="Z_112039DB_FF0B_11D1_98B3_00C04FC96ABD_.wvu.Rows" hidden="1">[49]BOP!$A$36:$IV$36,[49]BOP!$A$44:$IV$44,[49]BOP!$A$59:$IV$59,[49]BOP!#REF!,[49]BOP!#REF!,[49]BOP!$A$79:$IV$79,[49]BOP!$A$81:$IV$88,[49]BOP!#REF!,[49]BOP!#REF!</definedName>
    <definedName name="Z_112039DC_FF0B_11D1_98B3_00C04FC96ABD_.wvu.Rows" localSheetId="57" hidden="1">[49]BOP!$A$36:$IV$36,[49]BOP!$A$44:$IV$44,[49]BOP!$A$59:$IV$59,[49]BOP!#REF!,[49]BOP!#REF!,[49]BOP!$A$79:$IV$79,[49]BOP!$A$81:$IV$88,[49]BOP!#REF!,[49]BOP!#REF!</definedName>
    <definedName name="Z_112039DC_FF0B_11D1_98B3_00C04FC96ABD_.wvu.Rows" localSheetId="58" hidden="1">[49]BOP!$A$36:$IV$36,[49]BOP!$A$44:$IV$44,[49]BOP!$A$59:$IV$59,[49]BOP!#REF!,[49]BOP!#REF!,[49]BOP!$A$79:$IV$79,[49]BOP!$A$81:$IV$88,[49]BOP!#REF!,[49]BOP!#REF!</definedName>
    <definedName name="Z_112039DC_FF0B_11D1_98B3_00C04FC96ABD_.wvu.Rows" localSheetId="62" hidden="1">[49]BOP!$A$36:$IV$36,[49]BOP!$A$44:$IV$44,[49]BOP!$A$59:$IV$59,[49]BOP!#REF!,[49]BOP!#REF!,[49]BOP!$A$79:$IV$79,[49]BOP!$A$81:$IV$88,[49]BOP!#REF!,[49]BOP!#REF!</definedName>
    <definedName name="Z_112039DC_FF0B_11D1_98B3_00C04FC96ABD_.wvu.Rows" localSheetId="77" hidden="1">[49]BOP!$A$36:$IV$36,[49]BOP!$A$44:$IV$44,[49]BOP!$A$59:$IV$59,[49]BOP!#REF!,[49]BOP!#REF!,[49]BOP!$A$79:$IV$79,[49]BOP!$A$81:$IV$88,[49]BOP!#REF!,[49]BOP!#REF!</definedName>
    <definedName name="Z_112039DC_FF0B_11D1_98B3_00C04FC96ABD_.wvu.Rows" localSheetId="78" hidden="1">[49]BOP!$A$36:$IV$36,[49]BOP!$A$44:$IV$44,[49]BOP!$A$59:$IV$59,[49]BOP!#REF!,[49]BOP!#REF!,[49]BOP!$A$79:$IV$79,[49]BOP!$A$81:$IV$88,[49]BOP!#REF!,[49]BOP!#REF!</definedName>
    <definedName name="Z_112039DC_FF0B_11D1_98B3_00C04FC96ABD_.wvu.Rows" localSheetId="79" hidden="1">[49]BOP!$A$36:$IV$36,[49]BOP!$A$44:$IV$44,[49]BOP!$A$59:$IV$59,[49]BOP!#REF!,[49]BOP!#REF!,[49]BOP!$A$79:$IV$79,[49]BOP!$A$81:$IV$88,[49]BOP!#REF!,[49]BOP!#REF!</definedName>
    <definedName name="Z_112039DC_FF0B_11D1_98B3_00C04FC96ABD_.wvu.Rows" localSheetId="80" hidden="1">[49]BOP!$A$36:$IV$36,[49]BOP!$A$44:$IV$44,[49]BOP!$A$59:$IV$59,[49]BOP!#REF!,[49]BOP!#REF!,[49]BOP!$A$79:$IV$79,[49]BOP!$A$81:$IV$88,[49]BOP!#REF!,[49]BOP!#REF!</definedName>
    <definedName name="Z_112039DC_FF0B_11D1_98B3_00C04FC96ABD_.wvu.Rows" localSheetId="81" hidden="1">[49]BOP!$A$36:$IV$36,[49]BOP!$A$44:$IV$44,[49]BOP!$A$59:$IV$59,[49]BOP!#REF!,[49]BOP!#REF!,[49]BOP!$A$79:$IV$79,[49]BOP!$A$81:$IV$88,[49]BOP!#REF!,[49]BOP!#REF!</definedName>
    <definedName name="Z_112039DC_FF0B_11D1_98B3_00C04FC96ABD_.wvu.Rows" localSheetId="24" hidden="1">[49]BOP!$A$36:$IV$36,[49]BOP!$A$44:$IV$44,[49]BOP!$A$59:$IV$59,[49]BOP!#REF!,[49]BOP!#REF!,[49]BOP!$A$79:$IV$79,[49]BOP!$A$81:$IV$88,[49]BOP!#REF!,[49]BOP!#REF!</definedName>
    <definedName name="Z_112039DC_FF0B_11D1_98B3_00C04FC96ABD_.wvu.Rows" localSheetId="25" hidden="1">[49]BOP!$A$36:$IV$36,[49]BOP!$A$44:$IV$44,[49]BOP!$A$59:$IV$59,[49]BOP!#REF!,[49]BOP!#REF!,[49]BOP!$A$79:$IV$79,[49]BOP!$A$81:$IV$88,[49]BOP!#REF!,[49]BOP!#REF!</definedName>
    <definedName name="Z_112039DC_FF0B_11D1_98B3_00C04FC96ABD_.wvu.Rows" localSheetId="28" hidden="1">[49]BOP!$A$36:$IV$36,[49]BOP!$A$44:$IV$44,[49]BOP!$A$59:$IV$59,[49]BOP!#REF!,[49]BOP!#REF!,[49]BOP!$A$79:$IV$79,[49]BOP!$A$81:$IV$88,[49]BOP!#REF!,[49]BOP!#REF!</definedName>
    <definedName name="Z_112039DC_FF0B_11D1_98B3_00C04FC96ABD_.wvu.Rows" localSheetId="30" hidden="1">[49]BOP!$A$36:$IV$36,[49]BOP!$A$44:$IV$44,[49]BOP!$A$59:$IV$59,[49]BOP!#REF!,[49]BOP!#REF!,[49]BOP!$A$79:$IV$79,[49]BOP!$A$81:$IV$88,[49]BOP!#REF!,[49]BOP!#REF!</definedName>
    <definedName name="Z_112039DC_FF0B_11D1_98B3_00C04FC96ABD_.wvu.Rows" localSheetId="44" hidden="1">[49]BOP!$A$36:$IV$36,[49]BOP!$A$44:$IV$44,[49]BOP!$A$59:$IV$59,[49]BOP!#REF!,[49]BOP!#REF!,[49]BOP!$A$79:$IV$79,[49]BOP!$A$81:$IV$88,[49]BOP!#REF!,[49]BOP!#REF!</definedName>
    <definedName name="Z_112039DC_FF0B_11D1_98B3_00C04FC96ABD_.wvu.Rows" hidden="1">[49]BOP!$A$36:$IV$36,[49]BOP!$A$44:$IV$44,[49]BOP!$A$59:$IV$59,[49]BOP!#REF!,[49]BOP!#REF!,[49]BOP!$A$79:$IV$79,[49]BOP!$A$81:$IV$88,[49]BOP!#REF!,[49]BOP!#REF!</definedName>
    <definedName name="Z_112039DD_FF0B_11D1_98B3_00C04FC96ABD_.wvu.Rows" localSheetId="57" hidden="1">[49]BOP!$A$36:$IV$36,[49]BOP!$A$44:$IV$44,[49]BOP!$A$59:$IV$59,[49]BOP!#REF!,[49]BOP!#REF!,[49]BOP!$A$79:$IV$79</definedName>
    <definedName name="Z_112039DD_FF0B_11D1_98B3_00C04FC96ABD_.wvu.Rows" localSheetId="58" hidden="1">[49]BOP!$A$36:$IV$36,[49]BOP!$A$44:$IV$44,[49]BOP!$A$59:$IV$59,[49]BOP!#REF!,[49]BOP!#REF!,[49]BOP!$A$79:$IV$79</definedName>
    <definedName name="Z_112039DD_FF0B_11D1_98B3_00C04FC96ABD_.wvu.Rows" localSheetId="62" hidden="1">[49]BOP!$A$36:$IV$36,[49]BOP!$A$44:$IV$44,[49]BOP!$A$59:$IV$59,[49]BOP!#REF!,[49]BOP!#REF!,[49]BOP!$A$79:$IV$79</definedName>
    <definedName name="Z_112039DD_FF0B_11D1_98B3_00C04FC96ABD_.wvu.Rows" localSheetId="77" hidden="1">[49]BOP!$A$36:$IV$36,[49]BOP!$A$44:$IV$44,[49]BOP!$A$59:$IV$59,[49]BOP!#REF!,[49]BOP!#REF!,[49]BOP!$A$79:$IV$79</definedName>
    <definedName name="Z_112039DD_FF0B_11D1_98B3_00C04FC96ABD_.wvu.Rows" localSheetId="78" hidden="1">[49]BOP!$A$36:$IV$36,[49]BOP!$A$44:$IV$44,[49]BOP!$A$59:$IV$59,[49]BOP!#REF!,[49]BOP!#REF!,[49]BOP!$A$79:$IV$79</definedName>
    <definedName name="Z_112039DD_FF0B_11D1_98B3_00C04FC96ABD_.wvu.Rows" localSheetId="79" hidden="1">[49]BOP!$A$36:$IV$36,[49]BOP!$A$44:$IV$44,[49]BOP!$A$59:$IV$59,[49]BOP!#REF!,[49]BOP!#REF!,[49]BOP!$A$79:$IV$79</definedName>
    <definedName name="Z_112039DD_FF0B_11D1_98B3_00C04FC96ABD_.wvu.Rows" localSheetId="80" hidden="1">[49]BOP!$A$36:$IV$36,[49]BOP!$A$44:$IV$44,[49]BOP!$A$59:$IV$59,[49]BOP!#REF!,[49]BOP!#REF!,[49]BOP!$A$79:$IV$79</definedName>
    <definedName name="Z_112039DD_FF0B_11D1_98B3_00C04FC96ABD_.wvu.Rows" localSheetId="81" hidden="1">[49]BOP!$A$36:$IV$36,[49]BOP!$A$44:$IV$44,[49]BOP!$A$59:$IV$59,[49]BOP!#REF!,[49]BOP!#REF!,[49]BOP!$A$79:$IV$79</definedName>
    <definedName name="Z_112039DD_FF0B_11D1_98B3_00C04FC96ABD_.wvu.Rows" localSheetId="24" hidden="1">[49]BOP!$A$36:$IV$36,[49]BOP!$A$44:$IV$44,[49]BOP!$A$59:$IV$59,[49]BOP!#REF!,[49]BOP!#REF!,[49]BOP!$A$79:$IV$79</definedName>
    <definedName name="Z_112039DD_FF0B_11D1_98B3_00C04FC96ABD_.wvu.Rows" localSheetId="25" hidden="1">[49]BOP!$A$36:$IV$36,[49]BOP!$A$44:$IV$44,[49]BOP!$A$59:$IV$59,[49]BOP!#REF!,[49]BOP!#REF!,[49]BOP!$A$79:$IV$79</definedName>
    <definedName name="Z_112039DD_FF0B_11D1_98B3_00C04FC96ABD_.wvu.Rows" localSheetId="28" hidden="1">[49]BOP!$A$36:$IV$36,[49]BOP!$A$44:$IV$44,[49]BOP!$A$59:$IV$59,[49]BOP!#REF!,[49]BOP!#REF!,[49]BOP!$A$79:$IV$79</definedName>
    <definedName name="Z_112039DD_FF0B_11D1_98B3_00C04FC96ABD_.wvu.Rows" localSheetId="30" hidden="1">[49]BOP!$A$36:$IV$36,[49]BOP!$A$44:$IV$44,[49]BOP!$A$59:$IV$59,[49]BOP!#REF!,[49]BOP!#REF!,[49]BOP!$A$79:$IV$79</definedName>
    <definedName name="Z_112039DD_FF0B_11D1_98B3_00C04FC96ABD_.wvu.Rows" localSheetId="44" hidden="1">[49]BOP!$A$36:$IV$36,[49]BOP!$A$44:$IV$44,[49]BOP!$A$59:$IV$59,[49]BOP!#REF!,[49]BOP!#REF!,[49]BOP!$A$79:$IV$79</definedName>
    <definedName name="Z_112039DD_FF0B_11D1_98B3_00C04FC96ABD_.wvu.Rows" hidden="1">[49]BOP!$A$36:$IV$36,[49]BOP!$A$44:$IV$44,[49]BOP!$A$59:$IV$59,[49]BOP!#REF!,[49]BOP!#REF!,[49]BOP!$A$79:$IV$79</definedName>
    <definedName name="Z_1A8C061B_2301_11D3_BFD1_000039E37209_.wvu.Cols" hidden="1">'[90]IDA-tab7'!$K$1:$T$65536,'[90]IDA-tab7'!$V$1:$AE$65536,'[90]IDA-tab7'!$AG$1:$AP$65536</definedName>
    <definedName name="Z_1A8C061B_2301_11D3_BFD1_000039E37209_.wvu.Rows" hidden="1">'[90]IDA-tab7'!$A$10:$IV$11,'[90]IDA-tab7'!$A$14:$IV$14,'[90]IDA-tab7'!$A$18:$IV$18</definedName>
    <definedName name="Z_1A8C061C_2301_11D3_BFD1_000039E37209_.wvu.Cols" hidden="1">'[90]IDA-tab7'!$K$1:$T$65536,'[90]IDA-tab7'!$V$1:$AE$65536,'[90]IDA-tab7'!$AG$1:$AP$65536</definedName>
    <definedName name="Z_1A8C061C_2301_11D3_BFD1_000039E37209_.wvu.Rows" hidden="1">'[90]IDA-tab7'!$A$10:$IV$11,'[90]IDA-tab7'!$A$14:$IV$14,'[90]IDA-tab7'!$A$18:$IV$18</definedName>
    <definedName name="Z_1A8C061E_2301_11D3_BFD1_000039E37209_.wvu.Cols" hidden="1">'[90]IDA-tab7'!$K$1:$T$65536,'[90]IDA-tab7'!$V$1:$AE$65536,'[90]IDA-tab7'!$AG$1:$AP$65536</definedName>
    <definedName name="Z_1A8C061E_2301_11D3_BFD1_000039E37209_.wvu.Rows" hidden="1">'[90]IDA-tab7'!$A$10:$IV$11,'[90]IDA-tab7'!$A$14:$IV$14,'[90]IDA-tab7'!$A$18:$IV$18</definedName>
    <definedName name="Z_1A8C061F_2301_11D3_BFD1_000039E37209_.wvu.Cols" hidden="1">'[90]IDA-tab7'!$K$1:$T$65536,'[90]IDA-tab7'!$V$1:$AE$65536,'[90]IDA-tab7'!$AG$1:$AP$65536</definedName>
    <definedName name="Z_1A8C061F_2301_11D3_BFD1_000039E37209_.wvu.Rows" hidden="1">'[90]IDA-tab7'!$A$10:$IV$11,'[90]IDA-tab7'!$A$14:$IV$14,'[90]IDA-tab7'!$A$18:$IV$18</definedName>
    <definedName name="Z_1F4C2007_FFA7_11D1_98B6_00C04FC96ABD_.wvu.Rows" localSheetId="57" hidden="1">[49]BOP!$A$36:$IV$36,[49]BOP!$A$44:$IV$44,[49]BOP!$A$59:$IV$59,[49]BOP!#REF!,[49]BOP!#REF!,[49]BOP!$A$81:$IV$88</definedName>
    <definedName name="Z_1F4C2007_FFA7_11D1_98B6_00C04FC96ABD_.wvu.Rows" localSheetId="58" hidden="1">[49]BOP!$A$36:$IV$36,[49]BOP!$A$44:$IV$44,[49]BOP!$A$59:$IV$59,[49]BOP!#REF!,[49]BOP!#REF!,[49]BOP!$A$81:$IV$88</definedName>
    <definedName name="Z_1F4C2007_FFA7_11D1_98B6_00C04FC96ABD_.wvu.Rows" localSheetId="62" hidden="1">[49]BOP!$A$36:$IV$36,[49]BOP!$A$44:$IV$44,[49]BOP!$A$59:$IV$59,[49]BOP!#REF!,[49]BOP!#REF!,[49]BOP!$A$81:$IV$88</definedName>
    <definedName name="Z_1F4C2007_FFA7_11D1_98B6_00C04FC96ABD_.wvu.Rows" localSheetId="77" hidden="1">[49]BOP!$A$36:$IV$36,[49]BOP!$A$44:$IV$44,[49]BOP!$A$59:$IV$59,[49]BOP!#REF!,[49]BOP!#REF!,[49]BOP!$A$81:$IV$88</definedName>
    <definedName name="Z_1F4C2007_FFA7_11D1_98B6_00C04FC96ABD_.wvu.Rows" localSheetId="78" hidden="1">[49]BOP!$A$36:$IV$36,[49]BOP!$A$44:$IV$44,[49]BOP!$A$59:$IV$59,[49]BOP!#REF!,[49]BOP!#REF!,[49]BOP!$A$81:$IV$88</definedName>
    <definedName name="Z_1F4C2007_FFA7_11D1_98B6_00C04FC96ABD_.wvu.Rows" localSheetId="79" hidden="1">[49]BOP!$A$36:$IV$36,[49]BOP!$A$44:$IV$44,[49]BOP!$A$59:$IV$59,[49]BOP!#REF!,[49]BOP!#REF!,[49]BOP!$A$81:$IV$88</definedName>
    <definedName name="Z_1F4C2007_FFA7_11D1_98B6_00C04FC96ABD_.wvu.Rows" localSheetId="80" hidden="1">[49]BOP!$A$36:$IV$36,[49]BOP!$A$44:$IV$44,[49]BOP!$A$59:$IV$59,[49]BOP!#REF!,[49]BOP!#REF!,[49]BOP!$A$81:$IV$88</definedName>
    <definedName name="Z_1F4C2007_FFA7_11D1_98B6_00C04FC96ABD_.wvu.Rows" localSheetId="81" hidden="1">[49]BOP!$A$36:$IV$36,[49]BOP!$A$44:$IV$44,[49]BOP!$A$59:$IV$59,[49]BOP!#REF!,[49]BOP!#REF!,[49]BOP!$A$81:$IV$88</definedName>
    <definedName name="Z_1F4C2007_FFA7_11D1_98B6_00C04FC96ABD_.wvu.Rows" localSheetId="24" hidden="1">[49]BOP!$A$36:$IV$36,[49]BOP!$A$44:$IV$44,[49]BOP!$A$59:$IV$59,[49]BOP!#REF!,[49]BOP!#REF!,[49]BOP!$A$81:$IV$88</definedName>
    <definedName name="Z_1F4C2007_FFA7_11D1_98B6_00C04FC96ABD_.wvu.Rows" localSheetId="25" hidden="1">[49]BOP!$A$36:$IV$36,[49]BOP!$A$44:$IV$44,[49]BOP!$A$59:$IV$59,[49]BOP!#REF!,[49]BOP!#REF!,[49]BOP!$A$81:$IV$88</definedName>
    <definedName name="Z_1F4C2007_FFA7_11D1_98B6_00C04FC96ABD_.wvu.Rows" localSheetId="28" hidden="1">[49]BOP!$A$36:$IV$36,[49]BOP!$A$44:$IV$44,[49]BOP!$A$59:$IV$59,[49]BOP!#REF!,[49]BOP!#REF!,[49]BOP!$A$81:$IV$88</definedName>
    <definedName name="Z_1F4C2007_FFA7_11D1_98B6_00C04FC96ABD_.wvu.Rows" localSheetId="30" hidden="1">[49]BOP!$A$36:$IV$36,[49]BOP!$A$44:$IV$44,[49]BOP!$A$59:$IV$59,[49]BOP!#REF!,[49]BOP!#REF!,[49]BOP!$A$81:$IV$88</definedName>
    <definedName name="Z_1F4C2007_FFA7_11D1_98B6_00C04FC96ABD_.wvu.Rows" localSheetId="44" hidden="1">[49]BOP!$A$36:$IV$36,[49]BOP!$A$44:$IV$44,[49]BOP!$A$59:$IV$59,[49]BOP!#REF!,[49]BOP!#REF!,[49]BOP!$A$81:$IV$88</definedName>
    <definedName name="Z_1F4C2007_FFA7_11D1_98B6_00C04FC96ABD_.wvu.Rows" hidden="1">[49]BOP!$A$36:$IV$36,[49]BOP!$A$44:$IV$44,[49]BOP!$A$59:$IV$59,[49]BOP!#REF!,[49]BOP!#REF!,[49]BOP!$A$81:$IV$88</definedName>
    <definedName name="Z_1F4C2008_FFA7_11D1_98B6_00C04FC96ABD_.wvu.Rows" localSheetId="57" hidden="1">[49]BOP!$A$36:$IV$36,[49]BOP!$A$44:$IV$44,[49]BOP!$A$59:$IV$59,[49]BOP!#REF!,[49]BOP!#REF!,[49]BOP!$A$81:$IV$88</definedName>
    <definedName name="Z_1F4C2008_FFA7_11D1_98B6_00C04FC96ABD_.wvu.Rows" localSheetId="58" hidden="1">[49]BOP!$A$36:$IV$36,[49]BOP!$A$44:$IV$44,[49]BOP!$A$59:$IV$59,[49]BOP!#REF!,[49]BOP!#REF!,[49]BOP!$A$81:$IV$88</definedName>
    <definedName name="Z_1F4C2008_FFA7_11D1_98B6_00C04FC96ABD_.wvu.Rows" localSheetId="62" hidden="1">[49]BOP!$A$36:$IV$36,[49]BOP!$A$44:$IV$44,[49]BOP!$A$59:$IV$59,[49]BOP!#REF!,[49]BOP!#REF!,[49]BOP!$A$81:$IV$88</definedName>
    <definedName name="Z_1F4C2008_FFA7_11D1_98B6_00C04FC96ABD_.wvu.Rows" localSheetId="77" hidden="1">[49]BOP!$A$36:$IV$36,[49]BOP!$A$44:$IV$44,[49]BOP!$A$59:$IV$59,[49]BOP!#REF!,[49]BOP!#REF!,[49]BOP!$A$81:$IV$88</definedName>
    <definedName name="Z_1F4C2008_FFA7_11D1_98B6_00C04FC96ABD_.wvu.Rows" localSheetId="78" hidden="1">[49]BOP!$A$36:$IV$36,[49]BOP!$A$44:$IV$44,[49]BOP!$A$59:$IV$59,[49]BOP!#REF!,[49]BOP!#REF!,[49]BOP!$A$81:$IV$88</definedName>
    <definedName name="Z_1F4C2008_FFA7_11D1_98B6_00C04FC96ABD_.wvu.Rows" localSheetId="79" hidden="1">[49]BOP!$A$36:$IV$36,[49]BOP!$A$44:$IV$44,[49]BOP!$A$59:$IV$59,[49]BOP!#REF!,[49]BOP!#REF!,[49]BOP!$A$81:$IV$88</definedName>
    <definedName name="Z_1F4C2008_FFA7_11D1_98B6_00C04FC96ABD_.wvu.Rows" localSheetId="80" hidden="1">[49]BOP!$A$36:$IV$36,[49]BOP!$A$44:$IV$44,[49]BOP!$A$59:$IV$59,[49]BOP!#REF!,[49]BOP!#REF!,[49]BOP!$A$81:$IV$88</definedName>
    <definedName name="Z_1F4C2008_FFA7_11D1_98B6_00C04FC96ABD_.wvu.Rows" localSheetId="81" hidden="1">[49]BOP!$A$36:$IV$36,[49]BOP!$A$44:$IV$44,[49]BOP!$A$59:$IV$59,[49]BOP!#REF!,[49]BOP!#REF!,[49]BOP!$A$81:$IV$88</definedName>
    <definedName name="Z_1F4C2008_FFA7_11D1_98B6_00C04FC96ABD_.wvu.Rows" localSheetId="24" hidden="1">[49]BOP!$A$36:$IV$36,[49]BOP!$A$44:$IV$44,[49]BOP!$A$59:$IV$59,[49]BOP!#REF!,[49]BOP!#REF!,[49]BOP!$A$81:$IV$88</definedName>
    <definedName name="Z_1F4C2008_FFA7_11D1_98B6_00C04FC96ABD_.wvu.Rows" localSheetId="25" hidden="1">[49]BOP!$A$36:$IV$36,[49]BOP!$A$44:$IV$44,[49]BOP!$A$59:$IV$59,[49]BOP!#REF!,[49]BOP!#REF!,[49]BOP!$A$81:$IV$88</definedName>
    <definedName name="Z_1F4C2008_FFA7_11D1_98B6_00C04FC96ABD_.wvu.Rows" localSheetId="28" hidden="1">[49]BOP!$A$36:$IV$36,[49]BOP!$A$44:$IV$44,[49]BOP!$A$59:$IV$59,[49]BOP!#REF!,[49]BOP!#REF!,[49]BOP!$A$81:$IV$88</definedName>
    <definedName name="Z_1F4C2008_FFA7_11D1_98B6_00C04FC96ABD_.wvu.Rows" localSheetId="30" hidden="1">[49]BOP!$A$36:$IV$36,[49]BOP!$A$44:$IV$44,[49]BOP!$A$59:$IV$59,[49]BOP!#REF!,[49]BOP!#REF!,[49]BOP!$A$81:$IV$88</definedName>
    <definedName name="Z_1F4C2008_FFA7_11D1_98B6_00C04FC96ABD_.wvu.Rows" localSheetId="44" hidden="1">[49]BOP!$A$36:$IV$36,[49]BOP!$A$44:$IV$44,[49]BOP!$A$59:$IV$59,[49]BOP!#REF!,[49]BOP!#REF!,[49]BOP!$A$81:$IV$88</definedName>
    <definedName name="Z_1F4C2008_FFA7_11D1_98B6_00C04FC96ABD_.wvu.Rows" hidden="1">[49]BOP!$A$36:$IV$36,[49]BOP!$A$44:$IV$44,[49]BOP!$A$59:$IV$59,[49]BOP!#REF!,[49]BOP!#REF!,[49]BOP!$A$81:$IV$88</definedName>
    <definedName name="Z_1F4C2009_FFA7_11D1_98B6_00C04FC96ABD_.wvu.Rows" localSheetId="57" hidden="1">[49]BOP!$A$36:$IV$36,[49]BOP!$A$44:$IV$44,[49]BOP!$A$59:$IV$59,[49]BOP!#REF!,[49]BOP!#REF!,[49]BOP!$A$81:$IV$88</definedName>
    <definedName name="Z_1F4C2009_FFA7_11D1_98B6_00C04FC96ABD_.wvu.Rows" localSheetId="58" hidden="1">[49]BOP!$A$36:$IV$36,[49]BOP!$A$44:$IV$44,[49]BOP!$A$59:$IV$59,[49]BOP!#REF!,[49]BOP!#REF!,[49]BOP!$A$81:$IV$88</definedName>
    <definedName name="Z_1F4C2009_FFA7_11D1_98B6_00C04FC96ABD_.wvu.Rows" localSheetId="62" hidden="1">[49]BOP!$A$36:$IV$36,[49]BOP!$A$44:$IV$44,[49]BOP!$A$59:$IV$59,[49]BOP!#REF!,[49]BOP!#REF!,[49]BOP!$A$81:$IV$88</definedName>
    <definedName name="Z_1F4C2009_FFA7_11D1_98B6_00C04FC96ABD_.wvu.Rows" localSheetId="77" hidden="1">[49]BOP!$A$36:$IV$36,[49]BOP!$A$44:$IV$44,[49]BOP!$A$59:$IV$59,[49]BOP!#REF!,[49]BOP!#REF!,[49]BOP!$A$81:$IV$88</definedName>
    <definedName name="Z_1F4C2009_FFA7_11D1_98B6_00C04FC96ABD_.wvu.Rows" localSheetId="78" hidden="1">[49]BOP!$A$36:$IV$36,[49]BOP!$A$44:$IV$44,[49]BOP!$A$59:$IV$59,[49]BOP!#REF!,[49]BOP!#REF!,[49]BOP!$A$81:$IV$88</definedName>
    <definedName name="Z_1F4C2009_FFA7_11D1_98B6_00C04FC96ABD_.wvu.Rows" localSheetId="79" hidden="1">[49]BOP!$A$36:$IV$36,[49]BOP!$A$44:$IV$44,[49]BOP!$A$59:$IV$59,[49]BOP!#REF!,[49]BOP!#REF!,[49]BOP!$A$81:$IV$88</definedName>
    <definedName name="Z_1F4C2009_FFA7_11D1_98B6_00C04FC96ABD_.wvu.Rows" localSheetId="80" hidden="1">[49]BOP!$A$36:$IV$36,[49]BOP!$A$44:$IV$44,[49]BOP!$A$59:$IV$59,[49]BOP!#REF!,[49]BOP!#REF!,[49]BOP!$A$81:$IV$88</definedName>
    <definedName name="Z_1F4C2009_FFA7_11D1_98B6_00C04FC96ABD_.wvu.Rows" localSheetId="81" hidden="1">[49]BOP!$A$36:$IV$36,[49]BOP!$A$44:$IV$44,[49]BOP!$A$59:$IV$59,[49]BOP!#REF!,[49]BOP!#REF!,[49]BOP!$A$81:$IV$88</definedName>
    <definedName name="Z_1F4C2009_FFA7_11D1_98B6_00C04FC96ABD_.wvu.Rows" localSheetId="24" hidden="1">[49]BOP!$A$36:$IV$36,[49]BOP!$A$44:$IV$44,[49]BOP!$A$59:$IV$59,[49]BOP!#REF!,[49]BOP!#REF!,[49]BOP!$A$81:$IV$88</definedName>
    <definedName name="Z_1F4C2009_FFA7_11D1_98B6_00C04FC96ABD_.wvu.Rows" localSheetId="25" hidden="1">[49]BOP!$A$36:$IV$36,[49]BOP!$A$44:$IV$44,[49]BOP!$A$59:$IV$59,[49]BOP!#REF!,[49]BOP!#REF!,[49]BOP!$A$81:$IV$88</definedName>
    <definedName name="Z_1F4C2009_FFA7_11D1_98B6_00C04FC96ABD_.wvu.Rows" localSheetId="28" hidden="1">[49]BOP!$A$36:$IV$36,[49]BOP!$A$44:$IV$44,[49]BOP!$A$59:$IV$59,[49]BOP!#REF!,[49]BOP!#REF!,[49]BOP!$A$81:$IV$88</definedName>
    <definedName name="Z_1F4C2009_FFA7_11D1_98B6_00C04FC96ABD_.wvu.Rows" localSheetId="30" hidden="1">[49]BOP!$A$36:$IV$36,[49]BOP!$A$44:$IV$44,[49]BOP!$A$59:$IV$59,[49]BOP!#REF!,[49]BOP!#REF!,[49]BOP!$A$81:$IV$88</definedName>
    <definedName name="Z_1F4C2009_FFA7_11D1_98B6_00C04FC96ABD_.wvu.Rows" localSheetId="44" hidden="1">[49]BOP!$A$36:$IV$36,[49]BOP!$A$44:$IV$44,[49]BOP!$A$59:$IV$59,[49]BOP!#REF!,[49]BOP!#REF!,[49]BOP!$A$81:$IV$88</definedName>
    <definedName name="Z_1F4C2009_FFA7_11D1_98B6_00C04FC96ABD_.wvu.Rows" hidden="1">[49]BOP!$A$36:$IV$36,[49]BOP!$A$44:$IV$44,[49]BOP!$A$59:$IV$59,[49]BOP!#REF!,[49]BOP!#REF!,[49]BOP!$A$81:$IV$88</definedName>
    <definedName name="Z_1F4C200A_FFA7_11D1_98B6_00C04FC96ABD_.wvu.Rows" localSheetId="57" hidden="1">[49]BOP!$A$36:$IV$36,[49]BOP!$A$44:$IV$44,[49]BOP!$A$59:$IV$59,[49]BOP!#REF!,[49]BOP!#REF!,[49]BOP!$A$81:$IV$88</definedName>
    <definedName name="Z_1F4C200A_FFA7_11D1_98B6_00C04FC96ABD_.wvu.Rows" localSheetId="58" hidden="1">[49]BOP!$A$36:$IV$36,[49]BOP!$A$44:$IV$44,[49]BOP!$A$59:$IV$59,[49]BOP!#REF!,[49]BOP!#REF!,[49]BOP!$A$81:$IV$88</definedName>
    <definedName name="Z_1F4C200A_FFA7_11D1_98B6_00C04FC96ABD_.wvu.Rows" localSheetId="62" hidden="1">[49]BOP!$A$36:$IV$36,[49]BOP!$A$44:$IV$44,[49]BOP!$A$59:$IV$59,[49]BOP!#REF!,[49]BOP!#REF!,[49]BOP!$A$81:$IV$88</definedName>
    <definedName name="Z_1F4C200A_FFA7_11D1_98B6_00C04FC96ABD_.wvu.Rows" localSheetId="77" hidden="1">[49]BOP!$A$36:$IV$36,[49]BOP!$A$44:$IV$44,[49]BOP!$A$59:$IV$59,[49]BOP!#REF!,[49]BOP!#REF!,[49]BOP!$A$81:$IV$88</definedName>
    <definedName name="Z_1F4C200A_FFA7_11D1_98B6_00C04FC96ABD_.wvu.Rows" localSheetId="78" hidden="1">[49]BOP!$A$36:$IV$36,[49]BOP!$A$44:$IV$44,[49]BOP!$A$59:$IV$59,[49]BOP!#REF!,[49]BOP!#REF!,[49]BOP!$A$81:$IV$88</definedName>
    <definedName name="Z_1F4C200A_FFA7_11D1_98B6_00C04FC96ABD_.wvu.Rows" localSheetId="79" hidden="1">[49]BOP!$A$36:$IV$36,[49]BOP!$A$44:$IV$44,[49]BOP!$A$59:$IV$59,[49]BOP!#REF!,[49]BOP!#REF!,[49]BOP!$A$81:$IV$88</definedName>
    <definedName name="Z_1F4C200A_FFA7_11D1_98B6_00C04FC96ABD_.wvu.Rows" localSheetId="80" hidden="1">[49]BOP!$A$36:$IV$36,[49]BOP!$A$44:$IV$44,[49]BOP!$A$59:$IV$59,[49]BOP!#REF!,[49]BOP!#REF!,[49]BOP!$A$81:$IV$88</definedName>
    <definedName name="Z_1F4C200A_FFA7_11D1_98B6_00C04FC96ABD_.wvu.Rows" localSheetId="81" hidden="1">[49]BOP!$A$36:$IV$36,[49]BOP!$A$44:$IV$44,[49]BOP!$A$59:$IV$59,[49]BOP!#REF!,[49]BOP!#REF!,[49]BOP!$A$81:$IV$88</definedName>
    <definedName name="Z_1F4C200A_FFA7_11D1_98B6_00C04FC96ABD_.wvu.Rows" localSheetId="24" hidden="1">[49]BOP!$A$36:$IV$36,[49]BOP!$A$44:$IV$44,[49]BOP!$A$59:$IV$59,[49]BOP!#REF!,[49]BOP!#REF!,[49]BOP!$A$81:$IV$88</definedName>
    <definedName name="Z_1F4C200A_FFA7_11D1_98B6_00C04FC96ABD_.wvu.Rows" localSheetId="25" hidden="1">[49]BOP!$A$36:$IV$36,[49]BOP!$A$44:$IV$44,[49]BOP!$A$59:$IV$59,[49]BOP!#REF!,[49]BOP!#REF!,[49]BOP!$A$81:$IV$88</definedName>
    <definedName name="Z_1F4C200A_FFA7_11D1_98B6_00C04FC96ABD_.wvu.Rows" localSheetId="28" hidden="1">[49]BOP!$A$36:$IV$36,[49]BOP!$A$44:$IV$44,[49]BOP!$A$59:$IV$59,[49]BOP!#REF!,[49]BOP!#REF!,[49]BOP!$A$81:$IV$88</definedName>
    <definedName name="Z_1F4C200A_FFA7_11D1_98B6_00C04FC96ABD_.wvu.Rows" localSheetId="30" hidden="1">[49]BOP!$A$36:$IV$36,[49]BOP!$A$44:$IV$44,[49]BOP!$A$59:$IV$59,[49]BOP!#REF!,[49]BOP!#REF!,[49]BOP!$A$81:$IV$88</definedName>
    <definedName name="Z_1F4C200A_FFA7_11D1_98B6_00C04FC96ABD_.wvu.Rows" localSheetId="44" hidden="1">[49]BOP!$A$36:$IV$36,[49]BOP!$A$44:$IV$44,[49]BOP!$A$59:$IV$59,[49]BOP!#REF!,[49]BOP!#REF!,[49]BOP!$A$81:$IV$88</definedName>
    <definedName name="Z_1F4C200A_FFA7_11D1_98B6_00C04FC96ABD_.wvu.Rows" hidden="1">[49]BOP!$A$36:$IV$36,[49]BOP!$A$44:$IV$44,[49]BOP!$A$59:$IV$59,[49]BOP!#REF!,[49]BOP!#REF!,[49]BOP!$A$81:$IV$88</definedName>
    <definedName name="Z_1F4C200B_FFA7_11D1_98B6_00C04FC96ABD_.wvu.Rows" localSheetId="57" hidden="1">[49]BOP!$A$36:$IV$36,[49]BOP!$A$44:$IV$44,[49]BOP!$A$59:$IV$59,[49]BOP!#REF!,[49]BOP!#REF!,[49]BOP!$A$79:$IV$79,[49]BOP!$A$81:$IV$88,[49]BOP!#REF!</definedName>
    <definedName name="Z_1F4C200B_FFA7_11D1_98B6_00C04FC96ABD_.wvu.Rows" localSheetId="58" hidden="1">[49]BOP!$A$36:$IV$36,[49]BOP!$A$44:$IV$44,[49]BOP!$A$59:$IV$59,[49]BOP!#REF!,[49]BOP!#REF!,[49]BOP!$A$79:$IV$79,[49]BOP!$A$81:$IV$88,[49]BOP!#REF!</definedName>
    <definedName name="Z_1F4C200B_FFA7_11D1_98B6_00C04FC96ABD_.wvu.Rows" localSheetId="62" hidden="1">[49]BOP!$A$36:$IV$36,[49]BOP!$A$44:$IV$44,[49]BOP!$A$59:$IV$59,[49]BOP!#REF!,[49]BOP!#REF!,[49]BOP!$A$79:$IV$79,[49]BOP!$A$81:$IV$88,[49]BOP!#REF!</definedName>
    <definedName name="Z_1F4C200B_FFA7_11D1_98B6_00C04FC96ABD_.wvu.Rows" localSheetId="77" hidden="1">[49]BOP!$A$36:$IV$36,[49]BOP!$A$44:$IV$44,[49]BOP!$A$59:$IV$59,[49]BOP!#REF!,[49]BOP!#REF!,[49]BOP!$A$79:$IV$79,[49]BOP!$A$81:$IV$88,[49]BOP!#REF!</definedName>
    <definedName name="Z_1F4C200B_FFA7_11D1_98B6_00C04FC96ABD_.wvu.Rows" localSheetId="78" hidden="1">[49]BOP!$A$36:$IV$36,[49]BOP!$A$44:$IV$44,[49]BOP!$A$59:$IV$59,[49]BOP!#REF!,[49]BOP!#REF!,[49]BOP!$A$79:$IV$79,[49]BOP!$A$81:$IV$88,[49]BOP!#REF!</definedName>
    <definedName name="Z_1F4C200B_FFA7_11D1_98B6_00C04FC96ABD_.wvu.Rows" localSheetId="79" hidden="1">[49]BOP!$A$36:$IV$36,[49]BOP!$A$44:$IV$44,[49]BOP!$A$59:$IV$59,[49]BOP!#REF!,[49]BOP!#REF!,[49]BOP!$A$79:$IV$79,[49]BOP!$A$81:$IV$88,[49]BOP!#REF!</definedName>
    <definedName name="Z_1F4C200B_FFA7_11D1_98B6_00C04FC96ABD_.wvu.Rows" localSheetId="80" hidden="1">[49]BOP!$A$36:$IV$36,[49]BOP!$A$44:$IV$44,[49]BOP!$A$59:$IV$59,[49]BOP!#REF!,[49]BOP!#REF!,[49]BOP!$A$79:$IV$79,[49]BOP!$A$81:$IV$88,[49]BOP!#REF!</definedName>
    <definedName name="Z_1F4C200B_FFA7_11D1_98B6_00C04FC96ABD_.wvu.Rows" localSheetId="81" hidden="1">[49]BOP!$A$36:$IV$36,[49]BOP!$A$44:$IV$44,[49]BOP!$A$59:$IV$59,[49]BOP!#REF!,[49]BOP!#REF!,[49]BOP!$A$79:$IV$79,[49]BOP!$A$81:$IV$88,[49]BOP!#REF!</definedName>
    <definedName name="Z_1F4C200B_FFA7_11D1_98B6_00C04FC96ABD_.wvu.Rows" localSheetId="24" hidden="1">[49]BOP!$A$36:$IV$36,[49]BOP!$A$44:$IV$44,[49]BOP!$A$59:$IV$59,[49]BOP!#REF!,[49]BOP!#REF!,[49]BOP!$A$79:$IV$79,[49]BOP!$A$81:$IV$88,[49]BOP!#REF!</definedName>
    <definedName name="Z_1F4C200B_FFA7_11D1_98B6_00C04FC96ABD_.wvu.Rows" localSheetId="25" hidden="1">[49]BOP!$A$36:$IV$36,[49]BOP!$A$44:$IV$44,[49]BOP!$A$59:$IV$59,[49]BOP!#REF!,[49]BOP!#REF!,[49]BOP!$A$79:$IV$79,[49]BOP!$A$81:$IV$88,[49]BOP!#REF!</definedName>
    <definedName name="Z_1F4C200B_FFA7_11D1_98B6_00C04FC96ABD_.wvu.Rows" localSheetId="28" hidden="1">[49]BOP!$A$36:$IV$36,[49]BOP!$A$44:$IV$44,[49]BOP!$A$59:$IV$59,[49]BOP!#REF!,[49]BOP!#REF!,[49]BOP!$A$79:$IV$79,[49]BOP!$A$81:$IV$88,[49]BOP!#REF!</definedName>
    <definedName name="Z_1F4C200B_FFA7_11D1_98B6_00C04FC96ABD_.wvu.Rows" localSheetId="30" hidden="1">[49]BOP!$A$36:$IV$36,[49]BOP!$A$44:$IV$44,[49]BOP!$A$59:$IV$59,[49]BOP!#REF!,[49]BOP!#REF!,[49]BOP!$A$79:$IV$79,[49]BOP!$A$81:$IV$88,[49]BOP!#REF!</definedName>
    <definedName name="Z_1F4C200B_FFA7_11D1_98B6_00C04FC96ABD_.wvu.Rows" localSheetId="44" hidden="1">[49]BOP!$A$36:$IV$36,[49]BOP!$A$44:$IV$44,[49]BOP!$A$59:$IV$59,[49]BOP!#REF!,[49]BOP!#REF!,[49]BOP!$A$79:$IV$79,[49]BOP!$A$81:$IV$88,[49]BOP!#REF!</definedName>
    <definedName name="Z_1F4C200B_FFA7_11D1_98B6_00C04FC96ABD_.wvu.Rows" hidden="1">[49]BOP!$A$36:$IV$36,[49]BOP!$A$44:$IV$44,[49]BOP!$A$59:$IV$59,[49]BOP!#REF!,[49]BOP!#REF!,[49]BOP!$A$79:$IV$79,[49]BOP!$A$81:$IV$88,[49]BOP!#REF!</definedName>
    <definedName name="Z_1F4C200C_FFA7_11D1_98B6_00C04FC96ABD_.wvu.Rows" localSheetId="57" hidden="1">[49]BOP!$A$36:$IV$36,[49]BOP!$A$44:$IV$44,[49]BOP!$A$59:$IV$59,[49]BOP!#REF!,[49]BOP!#REF!,[49]BOP!$A$79:$IV$79,[49]BOP!$A$81:$IV$88</definedName>
    <definedName name="Z_1F4C200C_FFA7_11D1_98B6_00C04FC96ABD_.wvu.Rows" localSheetId="58" hidden="1">[49]BOP!$A$36:$IV$36,[49]BOP!$A$44:$IV$44,[49]BOP!$A$59:$IV$59,[49]BOP!#REF!,[49]BOP!#REF!,[49]BOP!$A$79:$IV$79,[49]BOP!$A$81:$IV$88</definedName>
    <definedName name="Z_1F4C200C_FFA7_11D1_98B6_00C04FC96ABD_.wvu.Rows" localSheetId="62" hidden="1">[49]BOP!$A$36:$IV$36,[49]BOP!$A$44:$IV$44,[49]BOP!$A$59:$IV$59,[49]BOP!#REF!,[49]BOP!#REF!,[49]BOP!$A$79:$IV$79,[49]BOP!$A$81:$IV$88</definedName>
    <definedName name="Z_1F4C200C_FFA7_11D1_98B6_00C04FC96ABD_.wvu.Rows" localSheetId="77" hidden="1">[49]BOP!$A$36:$IV$36,[49]BOP!$A$44:$IV$44,[49]BOP!$A$59:$IV$59,[49]BOP!#REF!,[49]BOP!#REF!,[49]BOP!$A$79:$IV$79,[49]BOP!$A$81:$IV$88</definedName>
    <definedName name="Z_1F4C200C_FFA7_11D1_98B6_00C04FC96ABD_.wvu.Rows" localSheetId="78" hidden="1">[49]BOP!$A$36:$IV$36,[49]BOP!$A$44:$IV$44,[49]BOP!$A$59:$IV$59,[49]BOP!#REF!,[49]BOP!#REF!,[49]BOP!$A$79:$IV$79,[49]BOP!$A$81:$IV$88</definedName>
    <definedName name="Z_1F4C200C_FFA7_11D1_98B6_00C04FC96ABD_.wvu.Rows" localSheetId="79" hidden="1">[49]BOP!$A$36:$IV$36,[49]BOP!$A$44:$IV$44,[49]BOP!$A$59:$IV$59,[49]BOP!#REF!,[49]BOP!#REF!,[49]BOP!$A$79:$IV$79,[49]BOP!$A$81:$IV$88</definedName>
    <definedName name="Z_1F4C200C_FFA7_11D1_98B6_00C04FC96ABD_.wvu.Rows" localSheetId="80" hidden="1">[49]BOP!$A$36:$IV$36,[49]BOP!$A$44:$IV$44,[49]BOP!$A$59:$IV$59,[49]BOP!#REF!,[49]BOP!#REF!,[49]BOP!$A$79:$IV$79,[49]BOP!$A$81:$IV$88</definedName>
    <definedName name="Z_1F4C200C_FFA7_11D1_98B6_00C04FC96ABD_.wvu.Rows" localSheetId="81" hidden="1">[49]BOP!$A$36:$IV$36,[49]BOP!$A$44:$IV$44,[49]BOP!$A$59:$IV$59,[49]BOP!#REF!,[49]BOP!#REF!,[49]BOP!$A$79:$IV$79,[49]BOP!$A$81:$IV$88</definedName>
    <definedName name="Z_1F4C200C_FFA7_11D1_98B6_00C04FC96ABD_.wvu.Rows" localSheetId="24" hidden="1">[49]BOP!$A$36:$IV$36,[49]BOP!$A$44:$IV$44,[49]BOP!$A$59:$IV$59,[49]BOP!#REF!,[49]BOP!#REF!,[49]BOP!$A$79:$IV$79,[49]BOP!$A$81:$IV$88</definedName>
    <definedName name="Z_1F4C200C_FFA7_11D1_98B6_00C04FC96ABD_.wvu.Rows" localSheetId="25" hidden="1">[49]BOP!$A$36:$IV$36,[49]BOP!$A$44:$IV$44,[49]BOP!$A$59:$IV$59,[49]BOP!#REF!,[49]BOP!#REF!,[49]BOP!$A$79:$IV$79,[49]BOP!$A$81:$IV$88</definedName>
    <definedName name="Z_1F4C200C_FFA7_11D1_98B6_00C04FC96ABD_.wvu.Rows" localSheetId="28" hidden="1">[49]BOP!$A$36:$IV$36,[49]BOP!$A$44:$IV$44,[49]BOP!$A$59:$IV$59,[49]BOP!#REF!,[49]BOP!#REF!,[49]BOP!$A$79:$IV$79,[49]BOP!$A$81:$IV$88</definedName>
    <definedName name="Z_1F4C200C_FFA7_11D1_98B6_00C04FC96ABD_.wvu.Rows" localSheetId="30" hidden="1">[49]BOP!$A$36:$IV$36,[49]BOP!$A$44:$IV$44,[49]BOP!$A$59:$IV$59,[49]BOP!#REF!,[49]BOP!#REF!,[49]BOP!$A$79:$IV$79,[49]BOP!$A$81:$IV$88</definedName>
    <definedName name="Z_1F4C200C_FFA7_11D1_98B6_00C04FC96ABD_.wvu.Rows" localSheetId="44" hidden="1">[49]BOP!$A$36:$IV$36,[49]BOP!$A$44:$IV$44,[49]BOP!$A$59:$IV$59,[49]BOP!#REF!,[49]BOP!#REF!,[49]BOP!$A$79:$IV$79,[49]BOP!$A$81:$IV$88</definedName>
    <definedName name="Z_1F4C200C_FFA7_11D1_98B6_00C04FC96ABD_.wvu.Rows" hidden="1">[49]BOP!$A$36:$IV$36,[49]BOP!$A$44:$IV$44,[49]BOP!$A$59:$IV$59,[49]BOP!#REF!,[49]BOP!#REF!,[49]BOP!$A$79:$IV$79,[49]BOP!$A$81:$IV$88</definedName>
    <definedName name="Z_1F4C200D_FFA7_11D1_98B6_00C04FC96ABD_.wvu.Rows" localSheetId="57" hidden="1">[49]BOP!$A$36:$IV$36,[49]BOP!$A$44:$IV$44,[49]BOP!$A$59:$IV$59,[49]BOP!#REF!,[49]BOP!#REF!,[49]BOP!$A$79:$IV$79,[49]BOP!#REF!</definedName>
    <definedName name="Z_1F4C200D_FFA7_11D1_98B6_00C04FC96ABD_.wvu.Rows" localSheetId="58" hidden="1">[49]BOP!$A$36:$IV$36,[49]BOP!$A$44:$IV$44,[49]BOP!$A$59:$IV$59,[49]BOP!#REF!,[49]BOP!#REF!,[49]BOP!$A$79:$IV$79,[49]BOP!#REF!</definedName>
    <definedName name="Z_1F4C200D_FFA7_11D1_98B6_00C04FC96ABD_.wvu.Rows" localSheetId="62" hidden="1">[49]BOP!$A$36:$IV$36,[49]BOP!$A$44:$IV$44,[49]BOP!$A$59:$IV$59,[49]BOP!#REF!,[49]BOP!#REF!,[49]BOP!$A$79:$IV$79,[49]BOP!#REF!</definedName>
    <definedName name="Z_1F4C200D_FFA7_11D1_98B6_00C04FC96ABD_.wvu.Rows" localSheetId="77" hidden="1">[49]BOP!$A$36:$IV$36,[49]BOP!$A$44:$IV$44,[49]BOP!$A$59:$IV$59,[49]BOP!#REF!,[49]BOP!#REF!,[49]BOP!$A$79:$IV$79,[49]BOP!#REF!</definedName>
    <definedName name="Z_1F4C200D_FFA7_11D1_98B6_00C04FC96ABD_.wvu.Rows" localSheetId="78" hidden="1">[49]BOP!$A$36:$IV$36,[49]BOP!$A$44:$IV$44,[49]BOP!$A$59:$IV$59,[49]BOP!#REF!,[49]BOP!#REF!,[49]BOP!$A$79:$IV$79,[49]BOP!#REF!</definedName>
    <definedName name="Z_1F4C200D_FFA7_11D1_98B6_00C04FC96ABD_.wvu.Rows" localSheetId="79" hidden="1">[49]BOP!$A$36:$IV$36,[49]BOP!$A$44:$IV$44,[49]BOP!$A$59:$IV$59,[49]BOP!#REF!,[49]BOP!#REF!,[49]BOP!$A$79:$IV$79,[49]BOP!#REF!</definedName>
    <definedName name="Z_1F4C200D_FFA7_11D1_98B6_00C04FC96ABD_.wvu.Rows" localSheetId="80" hidden="1">[49]BOP!$A$36:$IV$36,[49]BOP!$A$44:$IV$44,[49]BOP!$A$59:$IV$59,[49]BOP!#REF!,[49]BOP!#REF!,[49]BOP!$A$79:$IV$79,[49]BOP!#REF!</definedName>
    <definedName name="Z_1F4C200D_FFA7_11D1_98B6_00C04FC96ABD_.wvu.Rows" localSheetId="81" hidden="1">[49]BOP!$A$36:$IV$36,[49]BOP!$A$44:$IV$44,[49]BOP!$A$59:$IV$59,[49]BOP!#REF!,[49]BOP!#REF!,[49]BOP!$A$79:$IV$79,[49]BOP!#REF!</definedName>
    <definedName name="Z_1F4C200D_FFA7_11D1_98B6_00C04FC96ABD_.wvu.Rows" localSheetId="24" hidden="1">[49]BOP!$A$36:$IV$36,[49]BOP!$A$44:$IV$44,[49]BOP!$A$59:$IV$59,[49]BOP!#REF!,[49]BOP!#REF!,[49]BOP!$A$79:$IV$79,[49]BOP!#REF!</definedName>
    <definedName name="Z_1F4C200D_FFA7_11D1_98B6_00C04FC96ABD_.wvu.Rows" localSheetId="25" hidden="1">[49]BOP!$A$36:$IV$36,[49]BOP!$A$44:$IV$44,[49]BOP!$A$59:$IV$59,[49]BOP!#REF!,[49]BOP!#REF!,[49]BOP!$A$79:$IV$79,[49]BOP!#REF!</definedName>
    <definedName name="Z_1F4C200D_FFA7_11D1_98B6_00C04FC96ABD_.wvu.Rows" localSheetId="28" hidden="1">[49]BOP!$A$36:$IV$36,[49]BOP!$A$44:$IV$44,[49]BOP!$A$59:$IV$59,[49]BOP!#REF!,[49]BOP!#REF!,[49]BOP!$A$79:$IV$79,[49]BOP!#REF!</definedName>
    <definedName name="Z_1F4C200D_FFA7_11D1_98B6_00C04FC96ABD_.wvu.Rows" localSheetId="30" hidden="1">[49]BOP!$A$36:$IV$36,[49]BOP!$A$44:$IV$44,[49]BOP!$A$59:$IV$59,[49]BOP!#REF!,[49]BOP!#REF!,[49]BOP!$A$79:$IV$79,[49]BOP!#REF!</definedName>
    <definedName name="Z_1F4C200D_FFA7_11D1_98B6_00C04FC96ABD_.wvu.Rows" localSheetId="44" hidden="1">[49]BOP!$A$36:$IV$36,[49]BOP!$A$44:$IV$44,[49]BOP!$A$59:$IV$59,[49]BOP!#REF!,[49]BOP!#REF!,[49]BOP!$A$79:$IV$79,[49]BOP!#REF!</definedName>
    <definedName name="Z_1F4C200D_FFA7_11D1_98B6_00C04FC96ABD_.wvu.Rows" hidden="1">[49]BOP!$A$36:$IV$36,[49]BOP!$A$44:$IV$44,[49]BOP!$A$59:$IV$59,[49]BOP!#REF!,[49]BOP!#REF!,[49]BOP!$A$79:$IV$79,[49]BOP!#REF!</definedName>
    <definedName name="Z_1F4C200E_FFA7_11D1_98B6_00C04FC96ABD_.wvu.Rows" localSheetId="57" hidden="1">[49]BOP!$A$36:$IV$36,[49]BOP!$A$44:$IV$44,[49]BOP!$A$59:$IV$59,[49]BOP!#REF!,[49]BOP!#REF!,[49]BOP!$A$79:$IV$79,[49]BOP!$A$81:$IV$88,[49]BOP!#REF!</definedName>
    <definedName name="Z_1F4C200E_FFA7_11D1_98B6_00C04FC96ABD_.wvu.Rows" localSheetId="58" hidden="1">[49]BOP!$A$36:$IV$36,[49]BOP!$A$44:$IV$44,[49]BOP!$A$59:$IV$59,[49]BOP!#REF!,[49]BOP!#REF!,[49]BOP!$A$79:$IV$79,[49]BOP!$A$81:$IV$88,[49]BOP!#REF!</definedName>
    <definedName name="Z_1F4C200E_FFA7_11D1_98B6_00C04FC96ABD_.wvu.Rows" localSheetId="62" hidden="1">[49]BOP!$A$36:$IV$36,[49]BOP!$A$44:$IV$44,[49]BOP!$A$59:$IV$59,[49]BOP!#REF!,[49]BOP!#REF!,[49]BOP!$A$79:$IV$79,[49]BOP!$A$81:$IV$88,[49]BOP!#REF!</definedName>
    <definedName name="Z_1F4C200E_FFA7_11D1_98B6_00C04FC96ABD_.wvu.Rows" localSheetId="77" hidden="1">[49]BOP!$A$36:$IV$36,[49]BOP!$A$44:$IV$44,[49]BOP!$A$59:$IV$59,[49]BOP!#REF!,[49]BOP!#REF!,[49]BOP!$A$79:$IV$79,[49]BOP!$A$81:$IV$88,[49]BOP!#REF!</definedName>
    <definedName name="Z_1F4C200E_FFA7_11D1_98B6_00C04FC96ABD_.wvu.Rows" localSheetId="78" hidden="1">[49]BOP!$A$36:$IV$36,[49]BOP!$A$44:$IV$44,[49]BOP!$A$59:$IV$59,[49]BOP!#REF!,[49]BOP!#REF!,[49]BOP!$A$79:$IV$79,[49]BOP!$A$81:$IV$88,[49]BOP!#REF!</definedName>
    <definedName name="Z_1F4C200E_FFA7_11D1_98B6_00C04FC96ABD_.wvu.Rows" localSheetId="79" hidden="1">[49]BOP!$A$36:$IV$36,[49]BOP!$A$44:$IV$44,[49]BOP!$A$59:$IV$59,[49]BOP!#REF!,[49]BOP!#REF!,[49]BOP!$A$79:$IV$79,[49]BOP!$A$81:$IV$88,[49]BOP!#REF!</definedName>
    <definedName name="Z_1F4C200E_FFA7_11D1_98B6_00C04FC96ABD_.wvu.Rows" localSheetId="80" hidden="1">[49]BOP!$A$36:$IV$36,[49]BOP!$A$44:$IV$44,[49]BOP!$A$59:$IV$59,[49]BOP!#REF!,[49]BOP!#REF!,[49]BOP!$A$79:$IV$79,[49]BOP!$A$81:$IV$88,[49]BOP!#REF!</definedName>
    <definedName name="Z_1F4C200E_FFA7_11D1_98B6_00C04FC96ABD_.wvu.Rows" localSheetId="81" hidden="1">[49]BOP!$A$36:$IV$36,[49]BOP!$A$44:$IV$44,[49]BOP!$A$59:$IV$59,[49]BOP!#REF!,[49]BOP!#REF!,[49]BOP!$A$79:$IV$79,[49]BOP!$A$81:$IV$88,[49]BOP!#REF!</definedName>
    <definedName name="Z_1F4C200E_FFA7_11D1_98B6_00C04FC96ABD_.wvu.Rows" localSheetId="24" hidden="1">[49]BOP!$A$36:$IV$36,[49]BOP!$A$44:$IV$44,[49]BOP!$A$59:$IV$59,[49]BOP!#REF!,[49]BOP!#REF!,[49]BOP!$A$79:$IV$79,[49]BOP!$A$81:$IV$88,[49]BOP!#REF!</definedName>
    <definedName name="Z_1F4C200E_FFA7_11D1_98B6_00C04FC96ABD_.wvu.Rows" localSheetId="25" hidden="1">[49]BOP!$A$36:$IV$36,[49]BOP!$A$44:$IV$44,[49]BOP!$A$59:$IV$59,[49]BOP!#REF!,[49]BOP!#REF!,[49]BOP!$A$79:$IV$79,[49]BOP!$A$81:$IV$88,[49]BOP!#REF!</definedName>
    <definedName name="Z_1F4C200E_FFA7_11D1_98B6_00C04FC96ABD_.wvu.Rows" localSheetId="28" hidden="1">[49]BOP!$A$36:$IV$36,[49]BOP!$A$44:$IV$44,[49]BOP!$A$59:$IV$59,[49]BOP!#REF!,[49]BOP!#REF!,[49]BOP!$A$79:$IV$79,[49]BOP!$A$81:$IV$88,[49]BOP!#REF!</definedName>
    <definedName name="Z_1F4C200E_FFA7_11D1_98B6_00C04FC96ABD_.wvu.Rows" localSheetId="30" hidden="1">[49]BOP!$A$36:$IV$36,[49]BOP!$A$44:$IV$44,[49]BOP!$A$59:$IV$59,[49]BOP!#REF!,[49]BOP!#REF!,[49]BOP!$A$79:$IV$79,[49]BOP!$A$81:$IV$88,[49]BOP!#REF!</definedName>
    <definedName name="Z_1F4C200E_FFA7_11D1_98B6_00C04FC96ABD_.wvu.Rows" localSheetId="44" hidden="1">[49]BOP!$A$36:$IV$36,[49]BOP!$A$44:$IV$44,[49]BOP!$A$59:$IV$59,[49]BOP!#REF!,[49]BOP!#REF!,[49]BOP!$A$79:$IV$79,[49]BOP!$A$81:$IV$88,[49]BOP!#REF!</definedName>
    <definedName name="Z_1F4C200E_FFA7_11D1_98B6_00C04FC96ABD_.wvu.Rows" hidden="1">[49]BOP!$A$36:$IV$36,[49]BOP!$A$44:$IV$44,[49]BOP!$A$59:$IV$59,[49]BOP!#REF!,[49]BOP!#REF!,[49]BOP!$A$79:$IV$79,[49]BOP!$A$81:$IV$88,[49]BOP!#REF!</definedName>
    <definedName name="Z_1F4C200F_FFA7_11D1_98B6_00C04FC96ABD_.wvu.Rows" localSheetId="57" hidden="1">[49]BOP!$A$36:$IV$36,[49]BOP!$A$44:$IV$44,[49]BOP!$A$59:$IV$59,[49]BOP!#REF!,[49]BOP!#REF!,[49]BOP!$A$79:$IV$79,[49]BOP!$A$81:$IV$88,[49]BOP!#REF!</definedName>
    <definedName name="Z_1F4C200F_FFA7_11D1_98B6_00C04FC96ABD_.wvu.Rows" localSheetId="58" hidden="1">[49]BOP!$A$36:$IV$36,[49]BOP!$A$44:$IV$44,[49]BOP!$A$59:$IV$59,[49]BOP!#REF!,[49]BOP!#REF!,[49]BOP!$A$79:$IV$79,[49]BOP!$A$81:$IV$88,[49]BOP!#REF!</definedName>
    <definedName name="Z_1F4C200F_FFA7_11D1_98B6_00C04FC96ABD_.wvu.Rows" localSheetId="62" hidden="1">[49]BOP!$A$36:$IV$36,[49]BOP!$A$44:$IV$44,[49]BOP!$A$59:$IV$59,[49]BOP!#REF!,[49]BOP!#REF!,[49]BOP!$A$79:$IV$79,[49]BOP!$A$81:$IV$88,[49]BOP!#REF!</definedName>
    <definedName name="Z_1F4C200F_FFA7_11D1_98B6_00C04FC96ABD_.wvu.Rows" localSheetId="77" hidden="1">[49]BOP!$A$36:$IV$36,[49]BOP!$A$44:$IV$44,[49]BOP!$A$59:$IV$59,[49]BOP!#REF!,[49]BOP!#REF!,[49]BOP!$A$79:$IV$79,[49]BOP!$A$81:$IV$88,[49]BOP!#REF!</definedName>
    <definedName name="Z_1F4C200F_FFA7_11D1_98B6_00C04FC96ABD_.wvu.Rows" localSheetId="78" hidden="1">[49]BOP!$A$36:$IV$36,[49]BOP!$A$44:$IV$44,[49]BOP!$A$59:$IV$59,[49]BOP!#REF!,[49]BOP!#REF!,[49]BOP!$A$79:$IV$79,[49]BOP!$A$81:$IV$88,[49]BOP!#REF!</definedName>
    <definedName name="Z_1F4C200F_FFA7_11D1_98B6_00C04FC96ABD_.wvu.Rows" localSheetId="79" hidden="1">[49]BOP!$A$36:$IV$36,[49]BOP!$A$44:$IV$44,[49]BOP!$A$59:$IV$59,[49]BOP!#REF!,[49]BOP!#REF!,[49]BOP!$A$79:$IV$79,[49]BOP!$A$81:$IV$88,[49]BOP!#REF!</definedName>
    <definedName name="Z_1F4C200F_FFA7_11D1_98B6_00C04FC96ABD_.wvu.Rows" localSheetId="80" hidden="1">[49]BOP!$A$36:$IV$36,[49]BOP!$A$44:$IV$44,[49]BOP!$A$59:$IV$59,[49]BOP!#REF!,[49]BOP!#REF!,[49]BOP!$A$79:$IV$79,[49]BOP!$A$81:$IV$88,[49]BOP!#REF!</definedName>
    <definedName name="Z_1F4C200F_FFA7_11D1_98B6_00C04FC96ABD_.wvu.Rows" localSheetId="81" hidden="1">[49]BOP!$A$36:$IV$36,[49]BOP!$A$44:$IV$44,[49]BOP!$A$59:$IV$59,[49]BOP!#REF!,[49]BOP!#REF!,[49]BOP!$A$79:$IV$79,[49]BOP!$A$81:$IV$88,[49]BOP!#REF!</definedName>
    <definedName name="Z_1F4C200F_FFA7_11D1_98B6_00C04FC96ABD_.wvu.Rows" localSheetId="24" hidden="1">[49]BOP!$A$36:$IV$36,[49]BOP!$A$44:$IV$44,[49]BOP!$A$59:$IV$59,[49]BOP!#REF!,[49]BOP!#REF!,[49]BOP!$A$79:$IV$79,[49]BOP!$A$81:$IV$88,[49]BOP!#REF!</definedName>
    <definedName name="Z_1F4C200F_FFA7_11D1_98B6_00C04FC96ABD_.wvu.Rows" localSheetId="25" hidden="1">[49]BOP!$A$36:$IV$36,[49]BOP!$A$44:$IV$44,[49]BOP!$A$59:$IV$59,[49]BOP!#REF!,[49]BOP!#REF!,[49]BOP!$A$79:$IV$79,[49]BOP!$A$81:$IV$88,[49]BOP!#REF!</definedName>
    <definedName name="Z_1F4C200F_FFA7_11D1_98B6_00C04FC96ABD_.wvu.Rows" localSheetId="28" hidden="1">[49]BOP!$A$36:$IV$36,[49]BOP!$A$44:$IV$44,[49]BOP!$A$59:$IV$59,[49]BOP!#REF!,[49]BOP!#REF!,[49]BOP!$A$79:$IV$79,[49]BOP!$A$81:$IV$88,[49]BOP!#REF!</definedName>
    <definedName name="Z_1F4C200F_FFA7_11D1_98B6_00C04FC96ABD_.wvu.Rows" localSheetId="30" hidden="1">[49]BOP!$A$36:$IV$36,[49]BOP!$A$44:$IV$44,[49]BOP!$A$59:$IV$59,[49]BOP!#REF!,[49]BOP!#REF!,[49]BOP!$A$79:$IV$79,[49]BOP!$A$81:$IV$88,[49]BOP!#REF!</definedName>
    <definedName name="Z_1F4C200F_FFA7_11D1_98B6_00C04FC96ABD_.wvu.Rows" localSheetId="44" hidden="1">[49]BOP!$A$36:$IV$36,[49]BOP!$A$44:$IV$44,[49]BOP!$A$59:$IV$59,[49]BOP!#REF!,[49]BOP!#REF!,[49]BOP!$A$79:$IV$79,[49]BOP!$A$81:$IV$88,[49]BOP!#REF!</definedName>
    <definedName name="Z_1F4C200F_FFA7_11D1_98B6_00C04FC96ABD_.wvu.Rows" hidden="1">[49]BOP!$A$36:$IV$36,[49]BOP!$A$44:$IV$44,[49]BOP!$A$59:$IV$59,[49]BOP!#REF!,[49]BOP!#REF!,[49]BOP!$A$79:$IV$79,[49]BOP!$A$81:$IV$88,[49]BOP!#REF!</definedName>
    <definedName name="Z_1F4C2010_FFA7_11D1_98B6_00C04FC96ABD_.wvu.Rows" localSheetId="57" hidden="1">[49]BOP!$A$36:$IV$36,[49]BOP!$A$44:$IV$44,[49]BOP!$A$59:$IV$59,[49]BOP!#REF!,[49]BOP!#REF!,[49]BOP!$A$79:$IV$79,[49]BOP!$A$81:$IV$88,[49]BOP!#REF!</definedName>
    <definedName name="Z_1F4C2010_FFA7_11D1_98B6_00C04FC96ABD_.wvu.Rows" localSheetId="58" hidden="1">[49]BOP!$A$36:$IV$36,[49]BOP!$A$44:$IV$44,[49]BOP!$A$59:$IV$59,[49]BOP!#REF!,[49]BOP!#REF!,[49]BOP!$A$79:$IV$79,[49]BOP!$A$81:$IV$88,[49]BOP!#REF!</definedName>
    <definedName name="Z_1F4C2010_FFA7_11D1_98B6_00C04FC96ABD_.wvu.Rows" localSheetId="62" hidden="1">[49]BOP!$A$36:$IV$36,[49]BOP!$A$44:$IV$44,[49]BOP!$A$59:$IV$59,[49]BOP!#REF!,[49]BOP!#REF!,[49]BOP!$A$79:$IV$79,[49]BOP!$A$81:$IV$88,[49]BOP!#REF!</definedName>
    <definedName name="Z_1F4C2010_FFA7_11D1_98B6_00C04FC96ABD_.wvu.Rows" localSheetId="77" hidden="1">[49]BOP!$A$36:$IV$36,[49]BOP!$A$44:$IV$44,[49]BOP!$A$59:$IV$59,[49]BOP!#REF!,[49]BOP!#REF!,[49]BOP!$A$79:$IV$79,[49]BOP!$A$81:$IV$88,[49]BOP!#REF!</definedName>
    <definedName name="Z_1F4C2010_FFA7_11D1_98B6_00C04FC96ABD_.wvu.Rows" localSheetId="78" hidden="1">[49]BOP!$A$36:$IV$36,[49]BOP!$A$44:$IV$44,[49]BOP!$A$59:$IV$59,[49]BOP!#REF!,[49]BOP!#REF!,[49]BOP!$A$79:$IV$79,[49]BOP!$A$81:$IV$88,[49]BOP!#REF!</definedName>
    <definedName name="Z_1F4C2010_FFA7_11D1_98B6_00C04FC96ABD_.wvu.Rows" localSheetId="79" hidden="1">[49]BOP!$A$36:$IV$36,[49]BOP!$A$44:$IV$44,[49]BOP!$A$59:$IV$59,[49]BOP!#REF!,[49]BOP!#REF!,[49]BOP!$A$79:$IV$79,[49]BOP!$A$81:$IV$88,[49]BOP!#REF!</definedName>
    <definedName name="Z_1F4C2010_FFA7_11D1_98B6_00C04FC96ABD_.wvu.Rows" localSheetId="80" hidden="1">[49]BOP!$A$36:$IV$36,[49]BOP!$A$44:$IV$44,[49]BOP!$A$59:$IV$59,[49]BOP!#REF!,[49]BOP!#REF!,[49]BOP!$A$79:$IV$79,[49]BOP!$A$81:$IV$88,[49]BOP!#REF!</definedName>
    <definedName name="Z_1F4C2010_FFA7_11D1_98B6_00C04FC96ABD_.wvu.Rows" localSheetId="81" hidden="1">[49]BOP!$A$36:$IV$36,[49]BOP!$A$44:$IV$44,[49]BOP!$A$59:$IV$59,[49]BOP!#REF!,[49]BOP!#REF!,[49]BOP!$A$79:$IV$79,[49]BOP!$A$81:$IV$88,[49]BOP!#REF!</definedName>
    <definedName name="Z_1F4C2010_FFA7_11D1_98B6_00C04FC96ABD_.wvu.Rows" localSheetId="24" hidden="1">[49]BOP!$A$36:$IV$36,[49]BOP!$A$44:$IV$44,[49]BOP!$A$59:$IV$59,[49]BOP!#REF!,[49]BOP!#REF!,[49]BOP!$A$79:$IV$79,[49]BOP!$A$81:$IV$88,[49]BOP!#REF!</definedName>
    <definedName name="Z_1F4C2010_FFA7_11D1_98B6_00C04FC96ABD_.wvu.Rows" localSheetId="25" hidden="1">[49]BOP!$A$36:$IV$36,[49]BOP!$A$44:$IV$44,[49]BOP!$A$59:$IV$59,[49]BOP!#REF!,[49]BOP!#REF!,[49]BOP!$A$79:$IV$79,[49]BOP!$A$81:$IV$88,[49]BOP!#REF!</definedName>
    <definedName name="Z_1F4C2010_FFA7_11D1_98B6_00C04FC96ABD_.wvu.Rows" localSheetId="28" hidden="1">[49]BOP!$A$36:$IV$36,[49]BOP!$A$44:$IV$44,[49]BOP!$A$59:$IV$59,[49]BOP!#REF!,[49]BOP!#REF!,[49]BOP!$A$79:$IV$79,[49]BOP!$A$81:$IV$88,[49]BOP!#REF!</definedName>
    <definedName name="Z_1F4C2010_FFA7_11D1_98B6_00C04FC96ABD_.wvu.Rows" localSheetId="30" hidden="1">[49]BOP!$A$36:$IV$36,[49]BOP!$A$44:$IV$44,[49]BOP!$A$59:$IV$59,[49]BOP!#REF!,[49]BOP!#REF!,[49]BOP!$A$79:$IV$79,[49]BOP!$A$81:$IV$88,[49]BOP!#REF!</definedName>
    <definedName name="Z_1F4C2010_FFA7_11D1_98B6_00C04FC96ABD_.wvu.Rows" localSheetId="44" hidden="1">[49]BOP!$A$36:$IV$36,[49]BOP!$A$44:$IV$44,[49]BOP!$A$59:$IV$59,[49]BOP!#REF!,[49]BOP!#REF!,[49]BOP!$A$79:$IV$79,[49]BOP!$A$81:$IV$88,[49]BOP!#REF!</definedName>
    <definedName name="Z_1F4C2010_FFA7_11D1_98B6_00C04FC96ABD_.wvu.Rows" hidden="1">[49]BOP!$A$36:$IV$36,[49]BOP!$A$44:$IV$44,[49]BOP!$A$59:$IV$59,[49]BOP!#REF!,[49]BOP!#REF!,[49]BOP!$A$79:$IV$79,[49]BOP!$A$81:$IV$88,[49]BOP!#REF!</definedName>
    <definedName name="Z_1F4C2012_FFA7_11D1_98B6_00C04FC96ABD_.wvu.Rows" localSheetId="57" hidden="1">[49]BOP!$A$36:$IV$36,[49]BOP!$A$44:$IV$44,[49]BOP!$A$59:$IV$59,[49]BOP!#REF!,[49]BOP!#REF!,[49]BOP!$A$79:$IV$79,[49]BOP!$A$81:$IV$88,[49]BOP!#REF!,[49]BOP!#REF!</definedName>
    <definedName name="Z_1F4C2012_FFA7_11D1_98B6_00C04FC96ABD_.wvu.Rows" localSheetId="58" hidden="1">[49]BOP!$A$36:$IV$36,[49]BOP!$A$44:$IV$44,[49]BOP!$A$59:$IV$59,[49]BOP!#REF!,[49]BOP!#REF!,[49]BOP!$A$79:$IV$79,[49]BOP!$A$81:$IV$88,[49]BOP!#REF!,[49]BOP!#REF!</definedName>
    <definedName name="Z_1F4C2012_FFA7_11D1_98B6_00C04FC96ABD_.wvu.Rows" localSheetId="62" hidden="1">[49]BOP!$A$36:$IV$36,[49]BOP!$A$44:$IV$44,[49]BOP!$A$59:$IV$59,[49]BOP!#REF!,[49]BOP!#REF!,[49]BOP!$A$79:$IV$79,[49]BOP!$A$81:$IV$88,[49]BOP!#REF!,[49]BOP!#REF!</definedName>
    <definedName name="Z_1F4C2012_FFA7_11D1_98B6_00C04FC96ABD_.wvu.Rows" localSheetId="77" hidden="1">[49]BOP!$A$36:$IV$36,[49]BOP!$A$44:$IV$44,[49]BOP!$A$59:$IV$59,[49]BOP!#REF!,[49]BOP!#REF!,[49]BOP!$A$79:$IV$79,[49]BOP!$A$81:$IV$88,[49]BOP!#REF!,[49]BOP!#REF!</definedName>
    <definedName name="Z_1F4C2012_FFA7_11D1_98B6_00C04FC96ABD_.wvu.Rows" localSheetId="78" hidden="1">[49]BOP!$A$36:$IV$36,[49]BOP!$A$44:$IV$44,[49]BOP!$A$59:$IV$59,[49]BOP!#REF!,[49]BOP!#REF!,[49]BOP!$A$79:$IV$79,[49]BOP!$A$81:$IV$88,[49]BOP!#REF!,[49]BOP!#REF!</definedName>
    <definedName name="Z_1F4C2012_FFA7_11D1_98B6_00C04FC96ABD_.wvu.Rows" localSheetId="79" hidden="1">[49]BOP!$A$36:$IV$36,[49]BOP!$A$44:$IV$44,[49]BOP!$A$59:$IV$59,[49]BOP!#REF!,[49]BOP!#REF!,[49]BOP!$A$79:$IV$79,[49]BOP!$A$81:$IV$88,[49]BOP!#REF!,[49]BOP!#REF!</definedName>
    <definedName name="Z_1F4C2012_FFA7_11D1_98B6_00C04FC96ABD_.wvu.Rows" localSheetId="80" hidden="1">[49]BOP!$A$36:$IV$36,[49]BOP!$A$44:$IV$44,[49]BOP!$A$59:$IV$59,[49]BOP!#REF!,[49]BOP!#REF!,[49]BOP!$A$79:$IV$79,[49]BOP!$A$81:$IV$88,[49]BOP!#REF!,[49]BOP!#REF!</definedName>
    <definedName name="Z_1F4C2012_FFA7_11D1_98B6_00C04FC96ABD_.wvu.Rows" localSheetId="81" hidden="1">[49]BOP!$A$36:$IV$36,[49]BOP!$A$44:$IV$44,[49]BOP!$A$59:$IV$59,[49]BOP!#REF!,[49]BOP!#REF!,[49]BOP!$A$79:$IV$79,[49]BOP!$A$81:$IV$88,[49]BOP!#REF!,[49]BOP!#REF!</definedName>
    <definedName name="Z_1F4C2012_FFA7_11D1_98B6_00C04FC96ABD_.wvu.Rows" localSheetId="24" hidden="1">[49]BOP!$A$36:$IV$36,[49]BOP!$A$44:$IV$44,[49]BOP!$A$59:$IV$59,[49]BOP!#REF!,[49]BOP!#REF!,[49]BOP!$A$79:$IV$79,[49]BOP!$A$81:$IV$88,[49]BOP!#REF!,[49]BOP!#REF!</definedName>
    <definedName name="Z_1F4C2012_FFA7_11D1_98B6_00C04FC96ABD_.wvu.Rows" localSheetId="25" hidden="1">[49]BOP!$A$36:$IV$36,[49]BOP!$A$44:$IV$44,[49]BOP!$A$59:$IV$59,[49]BOP!#REF!,[49]BOP!#REF!,[49]BOP!$A$79:$IV$79,[49]BOP!$A$81:$IV$88,[49]BOP!#REF!,[49]BOP!#REF!</definedName>
    <definedName name="Z_1F4C2012_FFA7_11D1_98B6_00C04FC96ABD_.wvu.Rows" localSheetId="28" hidden="1">[49]BOP!$A$36:$IV$36,[49]BOP!$A$44:$IV$44,[49]BOP!$A$59:$IV$59,[49]BOP!#REF!,[49]BOP!#REF!,[49]BOP!$A$79:$IV$79,[49]BOP!$A$81:$IV$88,[49]BOP!#REF!,[49]BOP!#REF!</definedName>
    <definedName name="Z_1F4C2012_FFA7_11D1_98B6_00C04FC96ABD_.wvu.Rows" localSheetId="30" hidden="1">[49]BOP!$A$36:$IV$36,[49]BOP!$A$44:$IV$44,[49]BOP!$A$59:$IV$59,[49]BOP!#REF!,[49]BOP!#REF!,[49]BOP!$A$79:$IV$79,[49]BOP!$A$81:$IV$88,[49]BOP!#REF!,[49]BOP!#REF!</definedName>
    <definedName name="Z_1F4C2012_FFA7_11D1_98B6_00C04FC96ABD_.wvu.Rows" localSheetId="44" hidden="1">[49]BOP!$A$36:$IV$36,[49]BOP!$A$44:$IV$44,[49]BOP!$A$59:$IV$59,[49]BOP!#REF!,[49]BOP!#REF!,[49]BOP!$A$79:$IV$79,[49]BOP!$A$81:$IV$88,[49]BOP!#REF!,[49]BOP!#REF!</definedName>
    <definedName name="Z_1F4C2012_FFA7_11D1_98B6_00C04FC96ABD_.wvu.Rows" hidden="1">[49]BOP!$A$36:$IV$36,[49]BOP!$A$44:$IV$44,[49]BOP!$A$59:$IV$59,[49]BOP!#REF!,[49]BOP!#REF!,[49]BOP!$A$79:$IV$79,[49]BOP!$A$81:$IV$88,[49]BOP!#REF!,[49]BOP!#REF!</definedName>
    <definedName name="Z_1F4C2013_FFA7_11D1_98B6_00C04FC96ABD_.wvu.Rows" localSheetId="57" hidden="1">[49]BOP!$A$36:$IV$36,[49]BOP!$A$44:$IV$44,[49]BOP!$A$59:$IV$59,[49]BOP!#REF!,[49]BOP!#REF!,[49]BOP!$A$79:$IV$79,[49]BOP!$A$81:$IV$88,[49]BOP!#REF!,[49]BOP!#REF!</definedName>
    <definedName name="Z_1F4C2013_FFA7_11D1_98B6_00C04FC96ABD_.wvu.Rows" localSheetId="58" hidden="1">[49]BOP!$A$36:$IV$36,[49]BOP!$A$44:$IV$44,[49]BOP!$A$59:$IV$59,[49]BOP!#REF!,[49]BOP!#REF!,[49]BOP!$A$79:$IV$79,[49]BOP!$A$81:$IV$88,[49]BOP!#REF!,[49]BOP!#REF!</definedName>
    <definedName name="Z_1F4C2013_FFA7_11D1_98B6_00C04FC96ABD_.wvu.Rows" localSheetId="62" hidden="1">[49]BOP!$A$36:$IV$36,[49]BOP!$A$44:$IV$44,[49]BOP!$A$59:$IV$59,[49]BOP!#REF!,[49]BOP!#REF!,[49]BOP!$A$79:$IV$79,[49]BOP!$A$81:$IV$88,[49]BOP!#REF!,[49]BOP!#REF!</definedName>
    <definedName name="Z_1F4C2013_FFA7_11D1_98B6_00C04FC96ABD_.wvu.Rows" localSheetId="77" hidden="1">[49]BOP!$A$36:$IV$36,[49]BOP!$A$44:$IV$44,[49]BOP!$A$59:$IV$59,[49]BOP!#REF!,[49]BOP!#REF!,[49]BOP!$A$79:$IV$79,[49]BOP!$A$81:$IV$88,[49]BOP!#REF!,[49]BOP!#REF!</definedName>
    <definedName name="Z_1F4C2013_FFA7_11D1_98B6_00C04FC96ABD_.wvu.Rows" localSheetId="78" hidden="1">[49]BOP!$A$36:$IV$36,[49]BOP!$A$44:$IV$44,[49]BOP!$A$59:$IV$59,[49]BOP!#REF!,[49]BOP!#REF!,[49]BOP!$A$79:$IV$79,[49]BOP!$A$81:$IV$88,[49]BOP!#REF!,[49]BOP!#REF!</definedName>
    <definedName name="Z_1F4C2013_FFA7_11D1_98B6_00C04FC96ABD_.wvu.Rows" localSheetId="79" hidden="1">[49]BOP!$A$36:$IV$36,[49]BOP!$A$44:$IV$44,[49]BOP!$A$59:$IV$59,[49]BOP!#REF!,[49]BOP!#REF!,[49]BOP!$A$79:$IV$79,[49]BOP!$A$81:$IV$88,[49]BOP!#REF!,[49]BOP!#REF!</definedName>
    <definedName name="Z_1F4C2013_FFA7_11D1_98B6_00C04FC96ABD_.wvu.Rows" localSheetId="80" hidden="1">[49]BOP!$A$36:$IV$36,[49]BOP!$A$44:$IV$44,[49]BOP!$A$59:$IV$59,[49]BOP!#REF!,[49]BOP!#REF!,[49]BOP!$A$79:$IV$79,[49]BOP!$A$81:$IV$88,[49]BOP!#REF!,[49]BOP!#REF!</definedName>
    <definedName name="Z_1F4C2013_FFA7_11D1_98B6_00C04FC96ABD_.wvu.Rows" localSheetId="81" hidden="1">[49]BOP!$A$36:$IV$36,[49]BOP!$A$44:$IV$44,[49]BOP!$A$59:$IV$59,[49]BOP!#REF!,[49]BOP!#REF!,[49]BOP!$A$79:$IV$79,[49]BOP!$A$81:$IV$88,[49]BOP!#REF!,[49]BOP!#REF!</definedName>
    <definedName name="Z_1F4C2013_FFA7_11D1_98B6_00C04FC96ABD_.wvu.Rows" localSheetId="24" hidden="1">[49]BOP!$A$36:$IV$36,[49]BOP!$A$44:$IV$44,[49]BOP!$A$59:$IV$59,[49]BOP!#REF!,[49]BOP!#REF!,[49]BOP!$A$79:$IV$79,[49]BOP!$A$81:$IV$88,[49]BOP!#REF!,[49]BOP!#REF!</definedName>
    <definedName name="Z_1F4C2013_FFA7_11D1_98B6_00C04FC96ABD_.wvu.Rows" localSheetId="25" hidden="1">[49]BOP!$A$36:$IV$36,[49]BOP!$A$44:$IV$44,[49]BOP!$A$59:$IV$59,[49]BOP!#REF!,[49]BOP!#REF!,[49]BOP!$A$79:$IV$79,[49]BOP!$A$81:$IV$88,[49]BOP!#REF!,[49]BOP!#REF!</definedName>
    <definedName name="Z_1F4C2013_FFA7_11D1_98B6_00C04FC96ABD_.wvu.Rows" localSheetId="28" hidden="1">[49]BOP!$A$36:$IV$36,[49]BOP!$A$44:$IV$44,[49]BOP!$A$59:$IV$59,[49]BOP!#REF!,[49]BOP!#REF!,[49]BOP!$A$79:$IV$79,[49]BOP!$A$81:$IV$88,[49]BOP!#REF!,[49]BOP!#REF!</definedName>
    <definedName name="Z_1F4C2013_FFA7_11D1_98B6_00C04FC96ABD_.wvu.Rows" localSheetId="30" hidden="1">[49]BOP!$A$36:$IV$36,[49]BOP!$A$44:$IV$44,[49]BOP!$A$59:$IV$59,[49]BOP!#REF!,[49]BOP!#REF!,[49]BOP!$A$79:$IV$79,[49]BOP!$A$81:$IV$88,[49]BOP!#REF!,[49]BOP!#REF!</definedName>
    <definedName name="Z_1F4C2013_FFA7_11D1_98B6_00C04FC96ABD_.wvu.Rows" localSheetId="44" hidden="1">[49]BOP!$A$36:$IV$36,[49]BOP!$A$44:$IV$44,[49]BOP!$A$59:$IV$59,[49]BOP!#REF!,[49]BOP!#REF!,[49]BOP!$A$79:$IV$79,[49]BOP!$A$81:$IV$88,[49]BOP!#REF!,[49]BOP!#REF!</definedName>
    <definedName name="Z_1F4C2013_FFA7_11D1_98B6_00C04FC96ABD_.wvu.Rows" hidden="1">[49]BOP!$A$36:$IV$36,[49]BOP!$A$44:$IV$44,[49]BOP!$A$59:$IV$59,[49]BOP!#REF!,[49]BOP!#REF!,[49]BOP!$A$79:$IV$79,[49]BOP!$A$81:$IV$88,[49]BOP!#REF!,[49]BOP!#REF!</definedName>
    <definedName name="Z_1F4C2014_FFA7_11D1_98B6_00C04FC96ABD_.wvu.Rows" localSheetId="57" hidden="1">[49]BOP!$A$36:$IV$36,[49]BOP!$A$44:$IV$44,[49]BOP!$A$59:$IV$59,[49]BOP!#REF!,[49]BOP!#REF!,[49]BOP!$A$79:$IV$79</definedName>
    <definedName name="Z_1F4C2014_FFA7_11D1_98B6_00C04FC96ABD_.wvu.Rows" localSheetId="58" hidden="1">[49]BOP!$A$36:$IV$36,[49]BOP!$A$44:$IV$44,[49]BOP!$A$59:$IV$59,[49]BOP!#REF!,[49]BOP!#REF!,[49]BOP!$A$79:$IV$79</definedName>
    <definedName name="Z_1F4C2014_FFA7_11D1_98B6_00C04FC96ABD_.wvu.Rows" localSheetId="62" hidden="1">[49]BOP!$A$36:$IV$36,[49]BOP!$A$44:$IV$44,[49]BOP!$A$59:$IV$59,[49]BOP!#REF!,[49]BOP!#REF!,[49]BOP!$A$79:$IV$79</definedName>
    <definedName name="Z_1F4C2014_FFA7_11D1_98B6_00C04FC96ABD_.wvu.Rows" localSheetId="77" hidden="1">[49]BOP!$A$36:$IV$36,[49]BOP!$A$44:$IV$44,[49]BOP!$A$59:$IV$59,[49]BOP!#REF!,[49]BOP!#REF!,[49]BOP!$A$79:$IV$79</definedName>
    <definedName name="Z_1F4C2014_FFA7_11D1_98B6_00C04FC96ABD_.wvu.Rows" localSheetId="78" hidden="1">[49]BOP!$A$36:$IV$36,[49]BOP!$A$44:$IV$44,[49]BOP!$A$59:$IV$59,[49]BOP!#REF!,[49]BOP!#REF!,[49]BOP!$A$79:$IV$79</definedName>
    <definedName name="Z_1F4C2014_FFA7_11D1_98B6_00C04FC96ABD_.wvu.Rows" localSheetId="79" hidden="1">[49]BOP!$A$36:$IV$36,[49]BOP!$A$44:$IV$44,[49]BOP!$A$59:$IV$59,[49]BOP!#REF!,[49]BOP!#REF!,[49]BOP!$A$79:$IV$79</definedName>
    <definedName name="Z_1F4C2014_FFA7_11D1_98B6_00C04FC96ABD_.wvu.Rows" localSheetId="80" hidden="1">[49]BOP!$A$36:$IV$36,[49]BOP!$A$44:$IV$44,[49]BOP!$A$59:$IV$59,[49]BOP!#REF!,[49]BOP!#REF!,[49]BOP!$A$79:$IV$79</definedName>
    <definedName name="Z_1F4C2014_FFA7_11D1_98B6_00C04FC96ABD_.wvu.Rows" localSheetId="81" hidden="1">[49]BOP!$A$36:$IV$36,[49]BOP!$A$44:$IV$44,[49]BOP!$A$59:$IV$59,[49]BOP!#REF!,[49]BOP!#REF!,[49]BOP!$A$79:$IV$79</definedName>
    <definedName name="Z_1F4C2014_FFA7_11D1_98B6_00C04FC96ABD_.wvu.Rows" localSheetId="24" hidden="1">[49]BOP!$A$36:$IV$36,[49]BOP!$A$44:$IV$44,[49]BOP!$A$59:$IV$59,[49]BOP!#REF!,[49]BOP!#REF!,[49]BOP!$A$79:$IV$79</definedName>
    <definedName name="Z_1F4C2014_FFA7_11D1_98B6_00C04FC96ABD_.wvu.Rows" localSheetId="25" hidden="1">[49]BOP!$A$36:$IV$36,[49]BOP!$A$44:$IV$44,[49]BOP!$A$59:$IV$59,[49]BOP!#REF!,[49]BOP!#REF!,[49]BOP!$A$79:$IV$79</definedName>
    <definedName name="Z_1F4C2014_FFA7_11D1_98B6_00C04FC96ABD_.wvu.Rows" localSheetId="28" hidden="1">[49]BOP!$A$36:$IV$36,[49]BOP!$A$44:$IV$44,[49]BOP!$A$59:$IV$59,[49]BOP!#REF!,[49]BOP!#REF!,[49]BOP!$A$79:$IV$79</definedName>
    <definedName name="Z_1F4C2014_FFA7_11D1_98B6_00C04FC96ABD_.wvu.Rows" localSheetId="30" hidden="1">[49]BOP!$A$36:$IV$36,[49]BOP!$A$44:$IV$44,[49]BOP!$A$59:$IV$59,[49]BOP!#REF!,[49]BOP!#REF!,[49]BOP!$A$79:$IV$79</definedName>
    <definedName name="Z_1F4C2014_FFA7_11D1_98B6_00C04FC96ABD_.wvu.Rows" localSheetId="44" hidden="1">[49]BOP!$A$36:$IV$36,[49]BOP!$A$44:$IV$44,[49]BOP!$A$59:$IV$59,[49]BOP!#REF!,[49]BOP!#REF!,[49]BOP!$A$79:$IV$79</definedName>
    <definedName name="Z_1F4C2014_FFA7_11D1_98B6_00C04FC96ABD_.wvu.Rows" hidden="1">[49]BOP!$A$36:$IV$36,[49]BOP!$A$44:$IV$44,[49]BOP!$A$59:$IV$59,[49]BOP!#REF!,[49]BOP!#REF!,[49]BOP!$A$79:$IV$79</definedName>
    <definedName name="Z_49B0A4B0_963B_11D1_BFD1_00A02466B680_.wvu.Rows" localSheetId="57" hidden="1">[49]BOP!$A$36:$IV$36,[49]BOP!$A$44:$IV$44,[49]BOP!$A$59:$IV$59,[49]BOP!#REF!,[49]BOP!#REF!,[49]BOP!$A$81:$IV$88</definedName>
    <definedName name="Z_49B0A4B0_963B_11D1_BFD1_00A02466B680_.wvu.Rows" localSheetId="58" hidden="1">[49]BOP!$A$36:$IV$36,[49]BOP!$A$44:$IV$44,[49]BOP!$A$59:$IV$59,[49]BOP!#REF!,[49]BOP!#REF!,[49]BOP!$A$81:$IV$88</definedName>
    <definedName name="Z_49B0A4B0_963B_11D1_BFD1_00A02466B680_.wvu.Rows" localSheetId="62" hidden="1">[49]BOP!$A$36:$IV$36,[49]BOP!$A$44:$IV$44,[49]BOP!$A$59:$IV$59,[49]BOP!#REF!,[49]BOP!#REF!,[49]BOP!$A$81:$IV$88</definedName>
    <definedName name="Z_49B0A4B0_963B_11D1_BFD1_00A02466B680_.wvu.Rows" localSheetId="77" hidden="1">[49]BOP!$A$36:$IV$36,[49]BOP!$A$44:$IV$44,[49]BOP!$A$59:$IV$59,[49]BOP!#REF!,[49]BOP!#REF!,[49]BOP!$A$81:$IV$88</definedName>
    <definedName name="Z_49B0A4B0_963B_11D1_BFD1_00A02466B680_.wvu.Rows" localSheetId="78" hidden="1">[49]BOP!$A$36:$IV$36,[49]BOP!$A$44:$IV$44,[49]BOP!$A$59:$IV$59,[49]BOP!#REF!,[49]BOP!#REF!,[49]BOP!$A$81:$IV$88</definedName>
    <definedName name="Z_49B0A4B0_963B_11D1_BFD1_00A02466B680_.wvu.Rows" localSheetId="79" hidden="1">[49]BOP!$A$36:$IV$36,[49]BOP!$A$44:$IV$44,[49]BOP!$A$59:$IV$59,[49]BOP!#REF!,[49]BOP!#REF!,[49]BOP!$A$81:$IV$88</definedName>
    <definedName name="Z_49B0A4B0_963B_11D1_BFD1_00A02466B680_.wvu.Rows" localSheetId="80" hidden="1">[49]BOP!$A$36:$IV$36,[49]BOP!$A$44:$IV$44,[49]BOP!$A$59:$IV$59,[49]BOP!#REF!,[49]BOP!#REF!,[49]BOP!$A$81:$IV$88</definedName>
    <definedName name="Z_49B0A4B0_963B_11D1_BFD1_00A02466B680_.wvu.Rows" localSheetId="81" hidden="1">[49]BOP!$A$36:$IV$36,[49]BOP!$A$44:$IV$44,[49]BOP!$A$59:$IV$59,[49]BOP!#REF!,[49]BOP!#REF!,[49]BOP!$A$81:$IV$88</definedName>
    <definedName name="Z_49B0A4B0_963B_11D1_BFD1_00A02466B680_.wvu.Rows" localSheetId="24" hidden="1">[49]BOP!$A$36:$IV$36,[49]BOP!$A$44:$IV$44,[49]BOP!$A$59:$IV$59,[49]BOP!#REF!,[49]BOP!#REF!,[49]BOP!$A$81:$IV$88</definedName>
    <definedName name="Z_49B0A4B0_963B_11D1_BFD1_00A02466B680_.wvu.Rows" localSheetId="25" hidden="1">[49]BOP!$A$36:$IV$36,[49]BOP!$A$44:$IV$44,[49]BOP!$A$59:$IV$59,[49]BOP!#REF!,[49]BOP!#REF!,[49]BOP!$A$81:$IV$88</definedName>
    <definedName name="Z_49B0A4B0_963B_11D1_BFD1_00A02466B680_.wvu.Rows" localSheetId="28" hidden="1">[49]BOP!$A$36:$IV$36,[49]BOP!$A$44:$IV$44,[49]BOP!$A$59:$IV$59,[49]BOP!#REF!,[49]BOP!#REF!,[49]BOP!$A$81:$IV$88</definedName>
    <definedName name="Z_49B0A4B0_963B_11D1_BFD1_00A02466B680_.wvu.Rows" localSheetId="30" hidden="1">[49]BOP!$A$36:$IV$36,[49]BOP!$A$44:$IV$44,[49]BOP!$A$59:$IV$59,[49]BOP!#REF!,[49]BOP!#REF!,[49]BOP!$A$81:$IV$88</definedName>
    <definedName name="Z_49B0A4B0_963B_11D1_BFD1_00A02466B680_.wvu.Rows" localSheetId="44" hidden="1">[49]BOP!$A$36:$IV$36,[49]BOP!$A$44:$IV$44,[49]BOP!$A$59:$IV$59,[49]BOP!#REF!,[49]BOP!#REF!,[49]BOP!$A$81:$IV$88</definedName>
    <definedName name="Z_49B0A4B0_963B_11D1_BFD1_00A02466B680_.wvu.Rows" hidden="1">[49]BOP!$A$36:$IV$36,[49]BOP!$A$44:$IV$44,[49]BOP!$A$59:$IV$59,[49]BOP!#REF!,[49]BOP!#REF!,[49]BOP!$A$81:$IV$88</definedName>
    <definedName name="Z_49B0A4B1_963B_11D1_BFD1_00A02466B680_.wvu.Rows" localSheetId="57" hidden="1">[49]BOP!$A$36:$IV$36,[49]BOP!$A$44:$IV$44,[49]BOP!$A$59:$IV$59,[49]BOP!#REF!,[49]BOP!#REF!,[49]BOP!$A$81:$IV$88</definedName>
    <definedName name="Z_49B0A4B1_963B_11D1_BFD1_00A02466B680_.wvu.Rows" localSheetId="58" hidden="1">[49]BOP!$A$36:$IV$36,[49]BOP!$A$44:$IV$44,[49]BOP!$A$59:$IV$59,[49]BOP!#REF!,[49]BOP!#REF!,[49]BOP!$A$81:$IV$88</definedName>
    <definedName name="Z_49B0A4B1_963B_11D1_BFD1_00A02466B680_.wvu.Rows" localSheetId="62" hidden="1">[49]BOP!$A$36:$IV$36,[49]BOP!$A$44:$IV$44,[49]BOP!$A$59:$IV$59,[49]BOP!#REF!,[49]BOP!#REF!,[49]BOP!$A$81:$IV$88</definedName>
    <definedName name="Z_49B0A4B1_963B_11D1_BFD1_00A02466B680_.wvu.Rows" localSheetId="77" hidden="1">[49]BOP!$A$36:$IV$36,[49]BOP!$A$44:$IV$44,[49]BOP!$A$59:$IV$59,[49]BOP!#REF!,[49]BOP!#REF!,[49]BOP!$A$81:$IV$88</definedName>
    <definedName name="Z_49B0A4B1_963B_11D1_BFD1_00A02466B680_.wvu.Rows" localSheetId="78" hidden="1">[49]BOP!$A$36:$IV$36,[49]BOP!$A$44:$IV$44,[49]BOP!$A$59:$IV$59,[49]BOP!#REF!,[49]BOP!#REF!,[49]BOP!$A$81:$IV$88</definedName>
    <definedName name="Z_49B0A4B1_963B_11D1_BFD1_00A02466B680_.wvu.Rows" localSheetId="79" hidden="1">[49]BOP!$A$36:$IV$36,[49]BOP!$A$44:$IV$44,[49]BOP!$A$59:$IV$59,[49]BOP!#REF!,[49]BOP!#REF!,[49]BOP!$A$81:$IV$88</definedName>
    <definedName name="Z_49B0A4B1_963B_11D1_BFD1_00A02466B680_.wvu.Rows" localSheetId="80" hidden="1">[49]BOP!$A$36:$IV$36,[49]BOP!$A$44:$IV$44,[49]BOP!$A$59:$IV$59,[49]BOP!#REF!,[49]BOP!#REF!,[49]BOP!$A$81:$IV$88</definedName>
    <definedName name="Z_49B0A4B1_963B_11D1_BFD1_00A02466B680_.wvu.Rows" localSheetId="81" hidden="1">[49]BOP!$A$36:$IV$36,[49]BOP!$A$44:$IV$44,[49]BOP!$A$59:$IV$59,[49]BOP!#REF!,[49]BOP!#REF!,[49]BOP!$A$81:$IV$88</definedName>
    <definedName name="Z_49B0A4B1_963B_11D1_BFD1_00A02466B680_.wvu.Rows" localSheetId="24" hidden="1">[49]BOP!$A$36:$IV$36,[49]BOP!$A$44:$IV$44,[49]BOP!$A$59:$IV$59,[49]BOP!#REF!,[49]BOP!#REF!,[49]BOP!$A$81:$IV$88</definedName>
    <definedName name="Z_49B0A4B1_963B_11D1_BFD1_00A02466B680_.wvu.Rows" localSheetId="25" hidden="1">[49]BOP!$A$36:$IV$36,[49]BOP!$A$44:$IV$44,[49]BOP!$A$59:$IV$59,[49]BOP!#REF!,[49]BOP!#REF!,[49]BOP!$A$81:$IV$88</definedName>
    <definedName name="Z_49B0A4B1_963B_11D1_BFD1_00A02466B680_.wvu.Rows" localSheetId="28" hidden="1">[49]BOP!$A$36:$IV$36,[49]BOP!$A$44:$IV$44,[49]BOP!$A$59:$IV$59,[49]BOP!#REF!,[49]BOP!#REF!,[49]BOP!$A$81:$IV$88</definedName>
    <definedName name="Z_49B0A4B1_963B_11D1_BFD1_00A02466B680_.wvu.Rows" localSheetId="30" hidden="1">[49]BOP!$A$36:$IV$36,[49]BOP!$A$44:$IV$44,[49]BOP!$A$59:$IV$59,[49]BOP!#REF!,[49]BOP!#REF!,[49]BOP!$A$81:$IV$88</definedName>
    <definedName name="Z_49B0A4B1_963B_11D1_BFD1_00A02466B680_.wvu.Rows" localSheetId="44" hidden="1">[49]BOP!$A$36:$IV$36,[49]BOP!$A$44:$IV$44,[49]BOP!$A$59:$IV$59,[49]BOP!#REF!,[49]BOP!#REF!,[49]BOP!$A$81:$IV$88</definedName>
    <definedName name="Z_49B0A4B1_963B_11D1_BFD1_00A02466B680_.wvu.Rows" hidden="1">[49]BOP!$A$36:$IV$36,[49]BOP!$A$44:$IV$44,[49]BOP!$A$59:$IV$59,[49]BOP!#REF!,[49]BOP!#REF!,[49]BOP!$A$81:$IV$88</definedName>
    <definedName name="Z_49B0A4B4_963B_11D1_BFD1_00A02466B680_.wvu.Rows" localSheetId="57" hidden="1">[49]BOP!$A$36:$IV$36,[49]BOP!$A$44:$IV$44,[49]BOP!$A$59:$IV$59,[49]BOP!#REF!,[49]BOP!#REF!,[49]BOP!$A$79:$IV$79,[49]BOP!$A$81:$IV$88,[49]BOP!#REF!</definedName>
    <definedName name="Z_49B0A4B4_963B_11D1_BFD1_00A02466B680_.wvu.Rows" localSheetId="58" hidden="1">[49]BOP!$A$36:$IV$36,[49]BOP!$A$44:$IV$44,[49]BOP!$A$59:$IV$59,[49]BOP!#REF!,[49]BOP!#REF!,[49]BOP!$A$79:$IV$79,[49]BOP!$A$81:$IV$88,[49]BOP!#REF!</definedName>
    <definedName name="Z_49B0A4B4_963B_11D1_BFD1_00A02466B680_.wvu.Rows" localSheetId="62" hidden="1">[49]BOP!$A$36:$IV$36,[49]BOP!$A$44:$IV$44,[49]BOP!$A$59:$IV$59,[49]BOP!#REF!,[49]BOP!#REF!,[49]BOP!$A$79:$IV$79,[49]BOP!$A$81:$IV$88,[49]BOP!#REF!</definedName>
    <definedName name="Z_49B0A4B4_963B_11D1_BFD1_00A02466B680_.wvu.Rows" localSheetId="77" hidden="1">[49]BOP!$A$36:$IV$36,[49]BOP!$A$44:$IV$44,[49]BOP!$A$59:$IV$59,[49]BOP!#REF!,[49]BOP!#REF!,[49]BOP!$A$79:$IV$79,[49]BOP!$A$81:$IV$88,[49]BOP!#REF!</definedName>
    <definedName name="Z_49B0A4B4_963B_11D1_BFD1_00A02466B680_.wvu.Rows" localSheetId="78" hidden="1">[49]BOP!$A$36:$IV$36,[49]BOP!$A$44:$IV$44,[49]BOP!$A$59:$IV$59,[49]BOP!#REF!,[49]BOP!#REF!,[49]BOP!$A$79:$IV$79,[49]BOP!$A$81:$IV$88,[49]BOP!#REF!</definedName>
    <definedName name="Z_49B0A4B4_963B_11D1_BFD1_00A02466B680_.wvu.Rows" localSheetId="79" hidden="1">[49]BOP!$A$36:$IV$36,[49]BOP!$A$44:$IV$44,[49]BOP!$A$59:$IV$59,[49]BOP!#REF!,[49]BOP!#REF!,[49]BOP!$A$79:$IV$79,[49]BOP!$A$81:$IV$88,[49]BOP!#REF!</definedName>
    <definedName name="Z_49B0A4B4_963B_11D1_BFD1_00A02466B680_.wvu.Rows" localSheetId="80" hidden="1">[49]BOP!$A$36:$IV$36,[49]BOP!$A$44:$IV$44,[49]BOP!$A$59:$IV$59,[49]BOP!#REF!,[49]BOP!#REF!,[49]BOP!$A$79:$IV$79,[49]BOP!$A$81:$IV$88,[49]BOP!#REF!</definedName>
    <definedName name="Z_49B0A4B4_963B_11D1_BFD1_00A02466B680_.wvu.Rows" localSheetId="81" hidden="1">[49]BOP!$A$36:$IV$36,[49]BOP!$A$44:$IV$44,[49]BOP!$A$59:$IV$59,[49]BOP!#REF!,[49]BOP!#REF!,[49]BOP!$A$79:$IV$79,[49]BOP!$A$81:$IV$88,[49]BOP!#REF!</definedName>
    <definedName name="Z_49B0A4B4_963B_11D1_BFD1_00A02466B680_.wvu.Rows" localSheetId="24" hidden="1">[49]BOP!$A$36:$IV$36,[49]BOP!$A$44:$IV$44,[49]BOP!$A$59:$IV$59,[49]BOP!#REF!,[49]BOP!#REF!,[49]BOP!$A$79:$IV$79,[49]BOP!$A$81:$IV$88,[49]BOP!#REF!</definedName>
    <definedName name="Z_49B0A4B4_963B_11D1_BFD1_00A02466B680_.wvu.Rows" localSheetId="25" hidden="1">[49]BOP!$A$36:$IV$36,[49]BOP!$A$44:$IV$44,[49]BOP!$A$59:$IV$59,[49]BOP!#REF!,[49]BOP!#REF!,[49]BOP!$A$79:$IV$79,[49]BOP!$A$81:$IV$88,[49]BOP!#REF!</definedName>
    <definedName name="Z_49B0A4B4_963B_11D1_BFD1_00A02466B680_.wvu.Rows" localSheetId="28" hidden="1">[49]BOP!$A$36:$IV$36,[49]BOP!$A$44:$IV$44,[49]BOP!$A$59:$IV$59,[49]BOP!#REF!,[49]BOP!#REF!,[49]BOP!$A$79:$IV$79,[49]BOP!$A$81:$IV$88,[49]BOP!#REF!</definedName>
    <definedName name="Z_49B0A4B4_963B_11D1_BFD1_00A02466B680_.wvu.Rows" localSheetId="30" hidden="1">[49]BOP!$A$36:$IV$36,[49]BOP!$A$44:$IV$44,[49]BOP!$A$59:$IV$59,[49]BOP!#REF!,[49]BOP!#REF!,[49]BOP!$A$79:$IV$79,[49]BOP!$A$81:$IV$88,[49]BOP!#REF!</definedName>
    <definedName name="Z_49B0A4B4_963B_11D1_BFD1_00A02466B680_.wvu.Rows" localSheetId="44" hidden="1">[49]BOP!$A$36:$IV$36,[49]BOP!$A$44:$IV$44,[49]BOP!$A$59:$IV$59,[49]BOP!#REF!,[49]BOP!#REF!,[49]BOP!$A$79:$IV$79,[49]BOP!$A$81:$IV$88,[49]BOP!#REF!</definedName>
    <definedName name="Z_49B0A4B4_963B_11D1_BFD1_00A02466B680_.wvu.Rows" hidden="1">[49]BOP!$A$36:$IV$36,[49]BOP!$A$44:$IV$44,[49]BOP!$A$59:$IV$59,[49]BOP!#REF!,[49]BOP!#REF!,[49]BOP!$A$79:$IV$79,[49]BOP!$A$81:$IV$88,[49]BOP!#REF!</definedName>
    <definedName name="Z_49B0A4B5_963B_11D1_BFD1_00A02466B680_.wvu.Rows" localSheetId="57" hidden="1">[49]BOP!$A$36:$IV$36,[49]BOP!$A$44:$IV$44,[49]BOP!$A$59:$IV$59,[49]BOP!#REF!,[49]BOP!#REF!,[49]BOP!$A$79:$IV$79,[49]BOP!$A$81:$IV$88</definedName>
    <definedName name="Z_49B0A4B5_963B_11D1_BFD1_00A02466B680_.wvu.Rows" localSheetId="58" hidden="1">[49]BOP!$A$36:$IV$36,[49]BOP!$A$44:$IV$44,[49]BOP!$A$59:$IV$59,[49]BOP!#REF!,[49]BOP!#REF!,[49]BOP!$A$79:$IV$79,[49]BOP!$A$81:$IV$88</definedName>
    <definedName name="Z_49B0A4B5_963B_11D1_BFD1_00A02466B680_.wvu.Rows" localSheetId="62" hidden="1">[49]BOP!$A$36:$IV$36,[49]BOP!$A$44:$IV$44,[49]BOP!$A$59:$IV$59,[49]BOP!#REF!,[49]BOP!#REF!,[49]BOP!$A$79:$IV$79,[49]BOP!$A$81:$IV$88</definedName>
    <definedName name="Z_49B0A4B5_963B_11D1_BFD1_00A02466B680_.wvu.Rows" localSheetId="77" hidden="1">[49]BOP!$A$36:$IV$36,[49]BOP!$A$44:$IV$44,[49]BOP!$A$59:$IV$59,[49]BOP!#REF!,[49]BOP!#REF!,[49]BOP!$A$79:$IV$79,[49]BOP!$A$81:$IV$88</definedName>
    <definedName name="Z_49B0A4B5_963B_11D1_BFD1_00A02466B680_.wvu.Rows" localSheetId="78" hidden="1">[49]BOP!$A$36:$IV$36,[49]BOP!$A$44:$IV$44,[49]BOP!$A$59:$IV$59,[49]BOP!#REF!,[49]BOP!#REF!,[49]BOP!$A$79:$IV$79,[49]BOP!$A$81:$IV$88</definedName>
    <definedName name="Z_49B0A4B5_963B_11D1_BFD1_00A02466B680_.wvu.Rows" localSheetId="79" hidden="1">[49]BOP!$A$36:$IV$36,[49]BOP!$A$44:$IV$44,[49]BOP!$A$59:$IV$59,[49]BOP!#REF!,[49]BOP!#REF!,[49]BOP!$A$79:$IV$79,[49]BOP!$A$81:$IV$88</definedName>
    <definedName name="Z_49B0A4B5_963B_11D1_BFD1_00A02466B680_.wvu.Rows" localSheetId="80" hidden="1">[49]BOP!$A$36:$IV$36,[49]BOP!$A$44:$IV$44,[49]BOP!$A$59:$IV$59,[49]BOP!#REF!,[49]BOP!#REF!,[49]BOP!$A$79:$IV$79,[49]BOP!$A$81:$IV$88</definedName>
    <definedName name="Z_49B0A4B5_963B_11D1_BFD1_00A02466B680_.wvu.Rows" localSheetId="81" hidden="1">[49]BOP!$A$36:$IV$36,[49]BOP!$A$44:$IV$44,[49]BOP!$A$59:$IV$59,[49]BOP!#REF!,[49]BOP!#REF!,[49]BOP!$A$79:$IV$79,[49]BOP!$A$81:$IV$88</definedName>
    <definedName name="Z_49B0A4B5_963B_11D1_BFD1_00A02466B680_.wvu.Rows" localSheetId="24" hidden="1">[49]BOP!$A$36:$IV$36,[49]BOP!$A$44:$IV$44,[49]BOP!$A$59:$IV$59,[49]BOP!#REF!,[49]BOP!#REF!,[49]BOP!$A$79:$IV$79,[49]BOP!$A$81:$IV$88</definedName>
    <definedName name="Z_49B0A4B5_963B_11D1_BFD1_00A02466B680_.wvu.Rows" localSheetId="25" hidden="1">[49]BOP!$A$36:$IV$36,[49]BOP!$A$44:$IV$44,[49]BOP!$A$59:$IV$59,[49]BOP!#REF!,[49]BOP!#REF!,[49]BOP!$A$79:$IV$79,[49]BOP!$A$81:$IV$88</definedName>
    <definedName name="Z_49B0A4B5_963B_11D1_BFD1_00A02466B680_.wvu.Rows" localSheetId="28" hidden="1">[49]BOP!$A$36:$IV$36,[49]BOP!$A$44:$IV$44,[49]BOP!$A$59:$IV$59,[49]BOP!#REF!,[49]BOP!#REF!,[49]BOP!$A$79:$IV$79,[49]BOP!$A$81:$IV$88</definedName>
    <definedName name="Z_49B0A4B5_963B_11D1_BFD1_00A02466B680_.wvu.Rows" localSheetId="30" hidden="1">[49]BOP!$A$36:$IV$36,[49]BOP!$A$44:$IV$44,[49]BOP!$A$59:$IV$59,[49]BOP!#REF!,[49]BOP!#REF!,[49]BOP!$A$79:$IV$79,[49]BOP!$A$81:$IV$88</definedName>
    <definedName name="Z_49B0A4B5_963B_11D1_BFD1_00A02466B680_.wvu.Rows" localSheetId="44" hidden="1">[49]BOP!$A$36:$IV$36,[49]BOP!$A$44:$IV$44,[49]BOP!$A$59:$IV$59,[49]BOP!#REF!,[49]BOP!#REF!,[49]BOP!$A$79:$IV$79,[49]BOP!$A$81:$IV$88</definedName>
    <definedName name="Z_49B0A4B5_963B_11D1_BFD1_00A02466B680_.wvu.Rows" hidden="1">[49]BOP!$A$36:$IV$36,[49]BOP!$A$44:$IV$44,[49]BOP!$A$59:$IV$59,[49]BOP!#REF!,[49]BOP!#REF!,[49]BOP!$A$79:$IV$79,[49]BOP!$A$81:$IV$88</definedName>
    <definedName name="Z_49B0A4B6_963B_11D1_BFD1_00A02466B680_.wvu.Rows" localSheetId="57" hidden="1">[49]BOP!$A$36:$IV$36,[49]BOP!$A$44:$IV$44,[49]BOP!$A$59:$IV$59,[49]BOP!#REF!,[49]BOP!#REF!,[49]BOP!$A$79:$IV$79,[49]BOP!#REF!</definedName>
    <definedName name="Z_49B0A4B6_963B_11D1_BFD1_00A02466B680_.wvu.Rows" localSheetId="58" hidden="1">[49]BOP!$A$36:$IV$36,[49]BOP!$A$44:$IV$44,[49]BOP!$A$59:$IV$59,[49]BOP!#REF!,[49]BOP!#REF!,[49]BOP!$A$79:$IV$79,[49]BOP!#REF!</definedName>
    <definedName name="Z_49B0A4B6_963B_11D1_BFD1_00A02466B680_.wvu.Rows" localSheetId="62" hidden="1">[49]BOP!$A$36:$IV$36,[49]BOP!$A$44:$IV$44,[49]BOP!$A$59:$IV$59,[49]BOP!#REF!,[49]BOP!#REF!,[49]BOP!$A$79:$IV$79,[49]BOP!#REF!</definedName>
    <definedName name="Z_49B0A4B6_963B_11D1_BFD1_00A02466B680_.wvu.Rows" localSheetId="77" hidden="1">[49]BOP!$A$36:$IV$36,[49]BOP!$A$44:$IV$44,[49]BOP!$A$59:$IV$59,[49]BOP!#REF!,[49]BOP!#REF!,[49]BOP!$A$79:$IV$79,[49]BOP!#REF!</definedName>
    <definedName name="Z_49B0A4B6_963B_11D1_BFD1_00A02466B680_.wvu.Rows" localSheetId="78" hidden="1">[49]BOP!$A$36:$IV$36,[49]BOP!$A$44:$IV$44,[49]BOP!$A$59:$IV$59,[49]BOP!#REF!,[49]BOP!#REF!,[49]BOP!$A$79:$IV$79,[49]BOP!#REF!</definedName>
    <definedName name="Z_49B0A4B6_963B_11D1_BFD1_00A02466B680_.wvu.Rows" localSheetId="79" hidden="1">[49]BOP!$A$36:$IV$36,[49]BOP!$A$44:$IV$44,[49]BOP!$A$59:$IV$59,[49]BOP!#REF!,[49]BOP!#REF!,[49]BOP!$A$79:$IV$79,[49]BOP!#REF!</definedName>
    <definedName name="Z_49B0A4B6_963B_11D1_BFD1_00A02466B680_.wvu.Rows" localSheetId="80" hidden="1">[49]BOP!$A$36:$IV$36,[49]BOP!$A$44:$IV$44,[49]BOP!$A$59:$IV$59,[49]BOP!#REF!,[49]BOP!#REF!,[49]BOP!$A$79:$IV$79,[49]BOP!#REF!</definedName>
    <definedName name="Z_49B0A4B6_963B_11D1_BFD1_00A02466B680_.wvu.Rows" localSheetId="81" hidden="1">[49]BOP!$A$36:$IV$36,[49]BOP!$A$44:$IV$44,[49]BOP!$A$59:$IV$59,[49]BOP!#REF!,[49]BOP!#REF!,[49]BOP!$A$79:$IV$79,[49]BOP!#REF!</definedName>
    <definedName name="Z_49B0A4B6_963B_11D1_BFD1_00A02466B680_.wvu.Rows" localSheetId="24" hidden="1">[49]BOP!$A$36:$IV$36,[49]BOP!$A$44:$IV$44,[49]BOP!$A$59:$IV$59,[49]BOP!#REF!,[49]BOP!#REF!,[49]BOP!$A$79:$IV$79,[49]BOP!#REF!</definedName>
    <definedName name="Z_49B0A4B6_963B_11D1_BFD1_00A02466B680_.wvu.Rows" localSheetId="25" hidden="1">[49]BOP!$A$36:$IV$36,[49]BOP!$A$44:$IV$44,[49]BOP!$A$59:$IV$59,[49]BOP!#REF!,[49]BOP!#REF!,[49]BOP!$A$79:$IV$79,[49]BOP!#REF!</definedName>
    <definedName name="Z_49B0A4B6_963B_11D1_BFD1_00A02466B680_.wvu.Rows" localSheetId="28" hidden="1">[49]BOP!$A$36:$IV$36,[49]BOP!$A$44:$IV$44,[49]BOP!$A$59:$IV$59,[49]BOP!#REF!,[49]BOP!#REF!,[49]BOP!$A$79:$IV$79,[49]BOP!#REF!</definedName>
    <definedName name="Z_49B0A4B6_963B_11D1_BFD1_00A02466B680_.wvu.Rows" localSheetId="30" hidden="1">[49]BOP!$A$36:$IV$36,[49]BOP!$A$44:$IV$44,[49]BOP!$A$59:$IV$59,[49]BOP!#REF!,[49]BOP!#REF!,[49]BOP!$A$79:$IV$79,[49]BOP!#REF!</definedName>
    <definedName name="Z_49B0A4B6_963B_11D1_BFD1_00A02466B680_.wvu.Rows" localSheetId="44" hidden="1">[49]BOP!$A$36:$IV$36,[49]BOP!$A$44:$IV$44,[49]BOP!$A$59:$IV$59,[49]BOP!#REF!,[49]BOP!#REF!,[49]BOP!$A$79:$IV$79,[49]BOP!#REF!</definedName>
    <definedName name="Z_49B0A4B6_963B_11D1_BFD1_00A02466B680_.wvu.Rows" hidden="1">[49]BOP!$A$36:$IV$36,[49]BOP!$A$44:$IV$44,[49]BOP!$A$59:$IV$59,[49]BOP!#REF!,[49]BOP!#REF!,[49]BOP!$A$79:$IV$79,[49]BOP!#REF!</definedName>
    <definedName name="Z_49B0A4B7_963B_11D1_BFD1_00A02466B680_.wvu.Rows" localSheetId="57" hidden="1">[49]BOP!$A$36:$IV$36,[49]BOP!$A$44:$IV$44,[49]BOP!$A$59:$IV$59,[49]BOP!#REF!,[49]BOP!#REF!,[49]BOP!$A$79:$IV$79,[49]BOP!$A$81:$IV$88,[49]BOP!#REF!</definedName>
    <definedName name="Z_49B0A4B7_963B_11D1_BFD1_00A02466B680_.wvu.Rows" localSheetId="58" hidden="1">[49]BOP!$A$36:$IV$36,[49]BOP!$A$44:$IV$44,[49]BOP!$A$59:$IV$59,[49]BOP!#REF!,[49]BOP!#REF!,[49]BOP!$A$79:$IV$79,[49]BOP!$A$81:$IV$88,[49]BOP!#REF!</definedName>
    <definedName name="Z_49B0A4B7_963B_11D1_BFD1_00A02466B680_.wvu.Rows" localSheetId="62" hidden="1">[49]BOP!$A$36:$IV$36,[49]BOP!$A$44:$IV$44,[49]BOP!$A$59:$IV$59,[49]BOP!#REF!,[49]BOP!#REF!,[49]BOP!$A$79:$IV$79,[49]BOP!$A$81:$IV$88,[49]BOP!#REF!</definedName>
    <definedName name="Z_49B0A4B7_963B_11D1_BFD1_00A02466B680_.wvu.Rows" localSheetId="77" hidden="1">[49]BOP!$A$36:$IV$36,[49]BOP!$A$44:$IV$44,[49]BOP!$A$59:$IV$59,[49]BOP!#REF!,[49]BOP!#REF!,[49]BOP!$A$79:$IV$79,[49]BOP!$A$81:$IV$88,[49]BOP!#REF!</definedName>
    <definedName name="Z_49B0A4B7_963B_11D1_BFD1_00A02466B680_.wvu.Rows" localSheetId="78" hidden="1">[49]BOP!$A$36:$IV$36,[49]BOP!$A$44:$IV$44,[49]BOP!$A$59:$IV$59,[49]BOP!#REF!,[49]BOP!#REF!,[49]BOP!$A$79:$IV$79,[49]BOP!$A$81:$IV$88,[49]BOP!#REF!</definedName>
    <definedName name="Z_49B0A4B7_963B_11D1_BFD1_00A02466B680_.wvu.Rows" localSheetId="79" hidden="1">[49]BOP!$A$36:$IV$36,[49]BOP!$A$44:$IV$44,[49]BOP!$A$59:$IV$59,[49]BOP!#REF!,[49]BOP!#REF!,[49]BOP!$A$79:$IV$79,[49]BOP!$A$81:$IV$88,[49]BOP!#REF!</definedName>
    <definedName name="Z_49B0A4B7_963B_11D1_BFD1_00A02466B680_.wvu.Rows" localSheetId="80" hidden="1">[49]BOP!$A$36:$IV$36,[49]BOP!$A$44:$IV$44,[49]BOP!$A$59:$IV$59,[49]BOP!#REF!,[49]BOP!#REF!,[49]BOP!$A$79:$IV$79,[49]BOP!$A$81:$IV$88,[49]BOP!#REF!</definedName>
    <definedName name="Z_49B0A4B7_963B_11D1_BFD1_00A02466B680_.wvu.Rows" localSheetId="81" hidden="1">[49]BOP!$A$36:$IV$36,[49]BOP!$A$44:$IV$44,[49]BOP!$A$59:$IV$59,[49]BOP!#REF!,[49]BOP!#REF!,[49]BOP!$A$79:$IV$79,[49]BOP!$A$81:$IV$88,[49]BOP!#REF!</definedName>
    <definedName name="Z_49B0A4B7_963B_11D1_BFD1_00A02466B680_.wvu.Rows" localSheetId="24" hidden="1">[49]BOP!$A$36:$IV$36,[49]BOP!$A$44:$IV$44,[49]BOP!$A$59:$IV$59,[49]BOP!#REF!,[49]BOP!#REF!,[49]BOP!$A$79:$IV$79,[49]BOP!$A$81:$IV$88,[49]BOP!#REF!</definedName>
    <definedName name="Z_49B0A4B7_963B_11D1_BFD1_00A02466B680_.wvu.Rows" localSheetId="25" hidden="1">[49]BOP!$A$36:$IV$36,[49]BOP!$A$44:$IV$44,[49]BOP!$A$59:$IV$59,[49]BOP!#REF!,[49]BOP!#REF!,[49]BOP!$A$79:$IV$79,[49]BOP!$A$81:$IV$88,[49]BOP!#REF!</definedName>
    <definedName name="Z_49B0A4B7_963B_11D1_BFD1_00A02466B680_.wvu.Rows" localSheetId="28" hidden="1">[49]BOP!$A$36:$IV$36,[49]BOP!$A$44:$IV$44,[49]BOP!$A$59:$IV$59,[49]BOP!#REF!,[49]BOP!#REF!,[49]BOP!$A$79:$IV$79,[49]BOP!$A$81:$IV$88,[49]BOP!#REF!</definedName>
    <definedName name="Z_49B0A4B7_963B_11D1_BFD1_00A02466B680_.wvu.Rows" localSheetId="30" hidden="1">[49]BOP!$A$36:$IV$36,[49]BOP!$A$44:$IV$44,[49]BOP!$A$59:$IV$59,[49]BOP!#REF!,[49]BOP!#REF!,[49]BOP!$A$79:$IV$79,[49]BOP!$A$81:$IV$88,[49]BOP!#REF!</definedName>
    <definedName name="Z_49B0A4B7_963B_11D1_BFD1_00A02466B680_.wvu.Rows" localSheetId="44" hidden="1">[49]BOP!$A$36:$IV$36,[49]BOP!$A$44:$IV$44,[49]BOP!$A$59:$IV$59,[49]BOP!#REF!,[49]BOP!#REF!,[49]BOP!$A$79:$IV$79,[49]BOP!$A$81:$IV$88,[49]BOP!#REF!</definedName>
    <definedName name="Z_49B0A4B7_963B_11D1_BFD1_00A02466B680_.wvu.Rows" hidden="1">[49]BOP!$A$36:$IV$36,[49]BOP!$A$44:$IV$44,[49]BOP!$A$59:$IV$59,[49]BOP!#REF!,[49]BOP!#REF!,[49]BOP!$A$79:$IV$79,[49]BOP!$A$81:$IV$88,[49]BOP!#REF!</definedName>
    <definedName name="Z_49B0A4B8_963B_11D1_BFD1_00A02466B680_.wvu.Rows" localSheetId="57" hidden="1">[49]BOP!$A$36:$IV$36,[49]BOP!$A$44:$IV$44,[49]BOP!$A$59:$IV$59,[49]BOP!#REF!,[49]BOP!#REF!,[49]BOP!$A$79:$IV$79,[49]BOP!$A$81:$IV$88,[49]BOP!#REF!</definedName>
    <definedName name="Z_49B0A4B8_963B_11D1_BFD1_00A02466B680_.wvu.Rows" localSheetId="58" hidden="1">[49]BOP!$A$36:$IV$36,[49]BOP!$A$44:$IV$44,[49]BOP!$A$59:$IV$59,[49]BOP!#REF!,[49]BOP!#REF!,[49]BOP!$A$79:$IV$79,[49]BOP!$A$81:$IV$88,[49]BOP!#REF!</definedName>
    <definedName name="Z_49B0A4B8_963B_11D1_BFD1_00A02466B680_.wvu.Rows" localSheetId="62" hidden="1">[49]BOP!$A$36:$IV$36,[49]BOP!$A$44:$IV$44,[49]BOP!$A$59:$IV$59,[49]BOP!#REF!,[49]BOP!#REF!,[49]BOP!$A$79:$IV$79,[49]BOP!$A$81:$IV$88,[49]BOP!#REF!</definedName>
    <definedName name="Z_49B0A4B8_963B_11D1_BFD1_00A02466B680_.wvu.Rows" localSheetId="77" hidden="1">[49]BOP!$A$36:$IV$36,[49]BOP!$A$44:$IV$44,[49]BOP!$A$59:$IV$59,[49]BOP!#REF!,[49]BOP!#REF!,[49]BOP!$A$79:$IV$79,[49]BOP!$A$81:$IV$88,[49]BOP!#REF!</definedName>
    <definedName name="Z_49B0A4B8_963B_11D1_BFD1_00A02466B680_.wvu.Rows" localSheetId="78" hidden="1">[49]BOP!$A$36:$IV$36,[49]BOP!$A$44:$IV$44,[49]BOP!$A$59:$IV$59,[49]BOP!#REF!,[49]BOP!#REF!,[49]BOP!$A$79:$IV$79,[49]BOP!$A$81:$IV$88,[49]BOP!#REF!</definedName>
    <definedName name="Z_49B0A4B8_963B_11D1_BFD1_00A02466B680_.wvu.Rows" localSheetId="79" hidden="1">[49]BOP!$A$36:$IV$36,[49]BOP!$A$44:$IV$44,[49]BOP!$A$59:$IV$59,[49]BOP!#REF!,[49]BOP!#REF!,[49]BOP!$A$79:$IV$79,[49]BOP!$A$81:$IV$88,[49]BOP!#REF!</definedName>
    <definedName name="Z_49B0A4B8_963B_11D1_BFD1_00A02466B680_.wvu.Rows" localSheetId="80" hidden="1">[49]BOP!$A$36:$IV$36,[49]BOP!$A$44:$IV$44,[49]BOP!$A$59:$IV$59,[49]BOP!#REF!,[49]BOP!#REF!,[49]BOP!$A$79:$IV$79,[49]BOP!$A$81:$IV$88,[49]BOP!#REF!</definedName>
    <definedName name="Z_49B0A4B8_963B_11D1_BFD1_00A02466B680_.wvu.Rows" localSheetId="81" hidden="1">[49]BOP!$A$36:$IV$36,[49]BOP!$A$44:$IV$44,[49]BOP!$A$59:$IV$59,[49]BOP!#REF!,[49]BOP!#REF!,[49]BOP!$A$79:$IV$79,[49]BOP!$A$81:$IV$88,[49]BOP!#REF!</definedName>
    <definedName name="Z_49B0A4B8_963B_11D1_BFD1_00A02466B680_.wvu.Rows" localSheetId="24" hidden="1">[49]BOP!$A$36:$IV$36,[49]BOP!$A$44:$IV$44,[49]BOP!$A$59:$IV$59,[49]BOP!#REF!,[49]BOP!#REF!,[49]BOP!$A$79:$IV$79,[49]BOP!$A$81:$IV$88,[49]BOP!#REF!</definedName>
    <definedName name="Z_49B0A4B8_963B_11D1_BFD1_00A02466B680_.wvu.Rows" localSheetId="25" hidden="1">[49]BOP!$A$36:$IV$36,[49]BOP!$A$44:$IV$44,[49]BOP!$A$59:$IV$59,[49]BOP!#REF!,[49]BOP!#REF!,[49]BOP!$A$79:$IV$79,[49]BOP!$A$81:$IV$88,[49]BOP!#REF!</definedName>
    <definedName name="Z_49B0A4B8_963B_11D1_BFD1_00A02466B680_.wvu.Rows" localSheetId="28" hidden="1">[49]BOP!$A$36:$IV$36,[49]BOP!$A$44:$IV$44,[49]BOP!$A$59:$IV$59,[49]BOP!#REF!,[49]BOP!#REF!,[49]BOP!$A$79:$IV$79,[49]BOP!$A$81:$IV$88,[49]BOP!#REF!</definedName>
    <definedName name="Z_49B0A4B8_963B_11D1_BFD1_00A02466B680_.wvu.Rows" localSheetId="30" hidden="1">[49]BOP!$A$36:$IV$36,[49]BOP!$A$44:$IV$44,[49]BOP!$A$59:$IV$59,[49]BOP!#REF!,[49]BOP!#REF!,[49]BOP!$A$79:$IV$79,[49]BOP!$A$81:$IV$88,[49]BOP!#REF!</definedName>
    <definedName name="Z_49B0A4B8_963B_11D1_BFD1_00A02466B680_.wvu.Rows" localSheetId="44" hidden="1">[49]BOP!$A$36:$IV$36,[49]BOP!$A$44:$IV$44,[49]BOP!$A$59:$IV$59,[49]BOP!#REF!,[49]BOP!#REF!,[49]BOP!$A$79:$IV$79,[49]BOP!$A$81:$IV$88,[49]BOP!#REF!</definedName>
    <definedName name="Z_49B0A4B8_963B_11D1_BFD1_00A02466B680_.wvu.Rows" hidden="1">[49]BOP!$A$36:$IV$36,[49]BOP!$A$44:$IV$44,[49]BOP!$A$59:$IV$59,[49]BOP!#REF!,[49]BOP!#REF!,[49]BOP!$A$79:$IV$79,[49]BOP!$A$81:$IV$88,[49]BOP!#REF!</definedName>
    <definedName name="Z_49B0A4B9_963B_11D1_BFD1_00A02466B680_.wvu.Rows" localSheetId="57" hidden="1">[49]BOP!$A$36:$IV$36,[49]BOP!$A$44:$IV$44,[49]BOP!$A$59:$IV$59,[49]BOP!#REF!,[49]BOP!#REF!,[49]BOP!$A$79:$IV$79,[49]BOP!$A$81:$IV$88,[49]BOP!#REF!</definedName>
    <definedName name="Z_49B0A4B9_963B_11D1_BFD1_00A02466B680_.wvu.Rows" localSheetId="58" hidden="1">[49]BOP!$A$36:$IV$36,[49]BOP!$A$44:$IV$44,[49]BOP!$A$59:$IV$59,[49]BOP!#REF!,[49]BOP!#REF!,[49]BOP!$A$79:$IV$79,[49]BOP!$A$81:$IV$88,[49]BOP!#REF!</definedName>
    <definedName name="Z_49B0A4B9_963B_11D1_BFD1_00A02466B680_.wvu.Rows" localSheetId="62" hidden="1">[49]BOP!$A$36:$IV$36,[49]BOP!$A$44:$IV$44,[49]BOP!$A$59:$IV$59,[49]BOP!#REF!,[49]BOP!#REF!,[49]BOP!$A$79:$IV$79,[49]BOP!$A$81:$IV$88,[49]BOP!#REF!</definedName>
    <definedName name="Z_49B0A4B9_963B_11D1_BFD1_00A02466B680_.wvu.Rows" localSheetId="77" hidden="1">[49]BOP!$A$36:$IV$36,[49]BOP!$A$44:$IV$44,[49]BOP!$A$59:$IV$59,[49]BOP!#REF!,[49]BOP!#REF!,[49]BOP!$A$79:$IV$79,[49]BOP!$A$81:$IV$88,[49]BOP!#REF!</definedName>
    <definedName name="Z_49B0A4B9_963B_11D1_BFD1_00A02466B680_.wvu.Rows" localSheetId="78" hidden="1">[49]BOP!$A$36:$IV$36,[49]BOP!$A$44:$IV$44,[49]BOP!$A$59:$IV$59,[49]BOP!#REF!,[49]BOP!#REF!,[49]BOP!$A$79:$IV$79,[49]BOP!$A$81:$IV$88,[49]BOP!#REF!</definedName>
    <definedName name="Z_49B0A4B9_963B_11D1_BFD1_00A02466B680_.wvu.Rows" localSheetId="79" hidden="1">[49]BOP!$A$36:$IV$36,[49]BOP!$A$44:$IV$44,[49]BOP!$A$59:$IV$59,[49]BOP!#REF!,[49]BOP!#REF!,[49]BOP!$A$79:$IV$79,[49]BOP!$A$81:$IV$88,[49]BOP!#REF!</definedName>
    <definedName name="Z_49B0A4B9_963B_11D1_BFD1_00A02466B680_.wvu.Rows" localSheetId="80" hidden="1">[49]BOP!$A$36:$IV$36,[49]BOP!$A$44:$IV$44,[49]BOP!$A$59:$IV$59,[49]BOP!#REF!,[49]BOP!#REF!,[49]BOP!$A$79:$IV$79,[49]BOP!$A$81:$IV$88,[49]BOP!#REF!</definedName>
    <definedName name="Z_49B0A4B9_963B_11D1_BFD1_00A02466B680_.wvu.Rows" localSheetId="81" hidden="1">[49]BOP!$A$36:$IV$36,[49]BOP!$A$44:$IV$44,[49]BOP!$A$59:$IV$59,[49]BOP!#REF!,[49]BOP!#REF!,[49]BOP!$A$79:$IV$79,[49]BOP!$A$81:$IV$88,[49]BOP!#REF!</definedName>
    <definedName name="Z_49B0A4B9_963B_11D1_BFD1_00A02466B680_.wvu.Rows" localSheetId="24" hidden="1">[49]BOP!$A$36:$IV$36,[49]BOP!$A$44:$IV$44,[49]BOP!$A$59:$IV$59,[49]BOP!#REF!,[49]BOP!#REF!,[49]BOP!$A$79:$IV$79,[49]BOP!$A$81:$IV$88,[49]BOP!#REF!</definedName>
    <definedName name="Z_49B0A4B9_963B_11D1_BFD1_00A02466B680_.wvu.Rows" localSheetId="25" hidden="1">[49]BOP!$A$36:$IV$36,[49]BOP!$A$44:$IV$44,[49]BOP!$A$59:$IV$59,[49]BOP!#REF!,[49]BOP!#REF!,[49]BOP!$A$79:$IV$79,[49]BOP!$A$81:$IV$88,[49]BOP!#REF!</definedName>
    <definedName name="Z_49B0A4B9_963B_11D1_BFD1_00A02466B680_.wvu.Rows" localSheetId="28" hidden="1">[49]BOP!$A$36:$IV$36,[49]BOP!$A$44:$IV$44,[49]BOP!$A$59:$IV$59,[49]BOP!#REF!,[49]BOP!#REF!,[49]BOP!$A$79:$IV$79,[49]BOP!$A$81:$IV$88,[49]BOP!#REF!</definedName>
    <definedName name="Z_49B0A4B9_963B_11D1_BFD1_00A02466B680_.wvu.Rows" localSheetId="30" hidden="1">[49]BOP!$A$36:$IV$36,[49]BOP!$A$44:$IV$44,[49]BOP!$A$59:$IV$59,[49]BOP!#REF!,[49]BOP!#REF!,[49]BOP!$A$79:$IV$79,[49]BOP!$A$81:$IV$88,[49]BOP!#REF!</definedName>
    <definedName name="Z_49B0A4B9_963B_11D1_BFD1_00A02466B680_.wvu.Rows" localSheetId="44" hidden="1">[49]BOP!$A$36:$IV$36,[49]BOP!$A$44:$IV$44,[49]BOP!$A$59:$IV$59,[49]BOP!#REF!,[49]BOP!#REF!,[49]BOP!$A$79:$IV$79,[49]BOP!$A$81:$IV$88,[49]BOP!#REF!</definedName>
    <definedName name="Z_49B0A4B9_963B_11D1_BFD1_00A02466B680_.wvu.Rows" hidden="1">[49]BOP!$A$36:$IV$36,[49]BOP!$A$44:$IV$44,[49]BOP!$A$59:$IV$59,[49]BOP!#REF!,[49]BOP!#REF!,[49]BOP!$A$79:$IV$79,[49]BOP!$A$81:$IV$88,[49]BOP!#REF!</definedName>
    <definedName name="Z_49B0A4BB_963B_11D1_BFD1_00A02466B680_.wvu.Rows" localSheetId="57" hidden="1">[49]BOP!$A$36:$IV$36,[49]BOP!$A$44:$IV$44,[49]BOP!$A$59:$IV$59,[49]BOP!#REF!,[49]BOP!#REF!,[49]BOP!$A$79:$IV$79,[49]BOP!$A$81:$IV$88,[49]BOP!#REF!,[49]BOP!#REF!</definedName>
    <definedName name="Z_49B0A4BB_963B_11D1_BFD1_00A02466B680_.wvu.Rows" localSheetId="58" hidden="1">[49]BOP!$A$36:$IV$36,[49]BOP!$A$44:$IV$44,[49]BOP!$A$59:$IV$59,[49]BOP!#REF!,[49]BOP!#REF!,[49]BOP!$A$79:$IV$79,[49]BOP!$A$81:$IV$88,[49]BOP!#REF!,[49]BOP!#REF!</definedName>
    <definedName name="Z_49B0A4BB_963B_11D1_BFD1_00A02466B680_.wvu.Rows" localSheetId="62" hidden="1">[49]BOP!$A$36:$IV$36,[49]BOP!$A$44:$IV$44,[49]BOP!$A$59:$IV$59,[49]BOP!#REF!,[49]BOP!#REF!,[49]BOP!$A$79:$IV$79,[49]BOP!$A$81:$IV$88,[49]BOP!#REF!,[49]BOP!#REF!</definedName>
    <definedName name="Z_49B0A4BB_963B_11D1_BFD1_00A02466B680_.wvu.Rows" localSheetId="77" hidden="1">[49]BOP!$A$36:$IV$36,[49]BOP!$A$44:$IV$44,[49]BOP!$A$59:$IV$59,[49]BOP!#REF!,[49]BOP!#REF!,[49]BOP!$A$79:$IV$79,[49]BOP!$A$81:$IV$88,[49]BOP!#REF!,[49]BOP!#REF!</definedName>
    <definedName name="Z_49B0A4BB_963B_11D1_BFD1_00A02466B680_.wvu.Rows" localSheetId="78" hidden="1">[49]BOP!$A$36:$IV$36,[49]BOP!$A$44:$IV$44,[49]BOP!$A$59:$IV$59,[49]BOP!#REF!,[49]BOP!#REF!,[49]BOP!$A$79:$IV$79,[49]BOP!$A$81:$IV$88,[49]BOP!#REF!,[49]BOP!#REF!</definedName>
    <definedName name="Z_49B0A4BB_963B_11D1_BFD1_00A02466B680_.wvu.Rows" localSheetId="79" hidden="1">[49]BOP!$A$36:$IV$36,[49]BOP!$A$44:$IV$44,[49]BOP!$A$59:$IV$59,[49]BOP!#REF!,[49]BOP!#REF!,[49]BOP!$A$79:$IV$79,[49]BOP!$A$81:$IV$88,[49]BOP!#REF!,[49]BOP!#REF!</definedName>
    <definedName name="Z_49B0A4BB_963B_11D1_BFD1_00A02466B680_.wvu.Rows" localSheetId="80" hidden="1">[49]BOP!$A$36:$IV$36,[49]BOP!$A$44:$IV$44,[49]BOP!$A$59:$IV$59,[49]BOP!#REF!,[49]BOP!#REF!,[49]BOP!$A$79:$IV$79,[49]BOP!$A$81:$IV$88,[49]BOP!#REF!,[49]BOP!#REF!</definedName>
    <definedName name="Z_49B0A4BB_963B_11D1_BFD1_00A02466B680_.wvu.Rows" localSheetId="81" hidden="1">[49]BOP!$A$36:$IV$36,[49]BOP!$A$44:$IV$44,[49]BOP!$A$59:$IV$59,[49]BOP!#REF!,[49]BOP!#REF!,[49]BOP!$A$79:$IV$79,[49]BOP!$A$81:$IV$88,[49]BOP!#REF!,[49]BOP!#REF!</definedName>
    <definedName name="Z_49B0A4BB_963B_11D1_BFD1_00A02466B680_.wvu.Rows" localSheetId="24" hidden="1">[49]BOP!$A$36:$IV$36,[49]BOP!$A$44:$IV$44,[49]BOP!$A$59:$IV$59,[49]BOP!#REF!,[49]BOP!#REF!,[49]BOP!$A$79:$IV$79,[49]BOP!$A$81:$IV$88,[49]BOP!#REF!,[49]BOP!#REF!</definedName>
    <definedName name="Z_49B0A4BB_963B_11D1_BFD1_00A02466B680_.wvu.Rows" localSheetId="25" hidden="1">[49]BOP!$A$36:$IV$36,[49]BOP!$A$44:$IV$44,[49]BOP!$A$59:$IV$59,[49]BOP!#REF!,[49]BOP!#REF!,[49]BOP!$A$79:$IV$79,[49]BOP!$A$81:$IV$88,[49]BOP!#REF!,[49]BOP!#REF!</definedName>
    <definedName name="Z_49B0A4BB_963B_11D1_BFD1_00A02466B680_.wvu.Rows" localSheetId="28" hidden="1">[49]BOP!$A$36:$IV$36,[49]BOP!$A$44:$IV$44,[49]BOP!$A$59:$IV$59,[49]BOP!#REF!,[49]BOP!#REF!,[49]BOP!$A$79:$IV$79,[49]BOP!$A$81:$IV$88,[49]BOP!#REF!,[49]BOP!#REF!</definedName>
    <definedName name="Z_49B0A4BB_963B_11D1_BFD1_00A02466B680_.wvu.Rows" localSheetId="30" hidden="1">[49]BOP!$A$36:$IV$36,[49]BOP!$A$44:$IV$44,[49]BOP!$A$59:$IV$59,[49]BOP!#REF!,[49]BOP!#REF!,[49]BOP!$A$79:$IV$79,[49]BOP!$A$81:$IV$88,[49]BOP!#REF!,[49]BOP!#REF!</definedName>
    <definedName name="Z_49B0A4BB_963B_11D1_BFD1_00A02466B680_.wvu.Rows" localSheetId="44" hidden="1">[49]BOP!$A$36:$IV$36,[49]BOP!$A$44:$IV$44,[49]BOP!$A$59:$IV$59,[49]BOP!#REF!,[49]BOP!#REF!,[49]BOP!$A$79:$IV$79,[49]BOP!$A$81:$IV$88,[49]BOP!#REF!,[49]BOP!#REF!</definedName>
    <definedName name="Z_49B0A4BB_963B_11D1_BFD1_00A02466B680_.wvu.Rows" hidden="1">[49]BOP!$A$36:$IV$36,[49]BOP!$A$44:$IV$44,[49]BOP!$A$59:$IV$59,[49]BOP!#REF!,[49]BOP!#REF!,[49]BOP!$A$79:$IV$79,[49]BOP!$A$81:$IV$88,[49]BOP!#REF!,[49]BOP!#REF!</definedName>
    <definedName name="Z_49B0A4BC_963B_11D1_BFD1_00A02466B680_.wvu.Rows" localSheetId="57" hidden="1">[49]BOP!$A$36:$IV$36,[49]BOP!$A$44:$IV$44,[49]BOP!$A$59:$IV$59,[49]BOP!#REF!,[49]BOP!#REF!,[49]BOP!$A$79:$IV$79,[49]BOP!$A$81:$IV$88,[49]BOP!#REF!,[49]BOP!#REF!</definedName>
    <definedName name="Z_49B0A4BC_963B_11D1_BFD1_00A02466B680_.wvu.Rows" localSheetId="58" hidden="1">[49]BOP!$A$36:$IV$36,[49]BOP!$A$44:$IV$44,[49]BOP!$A$59:$IV$59,[49]BOP!#REF!,[49]BOP!#REF!,[49]BOP!$A$79:$IV$79,[49]BOP!$A$81:$IV$88,[49]BOP!#REF!,[49]BOP!#REF!</definedName>
    <definedName name="Z_49B0A4BC_963B_11D1_BFD1_00A02466B680_.wvu.Rows" localSheetId="62" hidden="1">[49]BOP!$A$36:$IV$36,[49]BOP!$A$44:$IV$44,[49]BOP!$A$59:$IV$59,[49]BOP!#REF!,[49]BOP!#REF!,[49]BOP!$A$79:$IV$79,[49]BOP!$A$81:$IV$88,[49]BOP!#REF!,[49]BOP!#REF!</definedName>
    <definedName name="Z_49B0A4BC_963B_11D1_BFD1_00A02466B680_.wvu.Rows" localSheetId="77" hidden="1">[49]BOP!$A$36:$IV$36,[49]BOP!$A$44:$IV$44,[49]BOP!$A$59:$IV$59,[49]BOP!#REF!,[49]BOP!#REF!,[49]BOP!$A$79:$IV$79,[49]BOP!$A$81:$IV$88,[49]BOP!#REF!,[49]BOP!#REF!</definedName>
    <definedName name="Z_49B0A4BC_963B_11D1_BFD1_00A02466B680_.wvu.Rows" localSheetId="78" hidden="1">[49]BOP!$A$36:$IV$36,[49]BOP!$A$44:$IV$44,[49]BOP!$A$59:$IV$59,[49]BOP!#REF!,[49]BOP!#REF!,[49]BOP!$A$79:$IV$79,[49]BOP!$A$81:$IV$88,[49]BOP!#REF!,[49]BOP!#REF!</definedName>
    <definedName name="Z_49B0A4BC_963B_11D1_BFD1_00A02466B680_.wvu.Rows" localSheetId="79" hidden="1">[49]BOP!$A$36:$IV$36,[49]BOP!$A$44:$IV$44,[49]BOP!$A$59:$IV$59,[49]BOP!#REF!,[49]BOP!#REF!,[49]BOP!$A$79:$IV$79,[49]BOP!$A$81:$IV$88,[49]BOP!#REF!,[49]BOP!#REF!</definedName>
    <definedName name="Z_49B0A4BC_963B_11D1_BFD1_00A02466B680_.wvu.Rows" localSheetId="80" hidden="1">[49]BOP!$A$36:$IV$36,[49]BOP!$A$44:$IV$44,[49]BOP!$A$59:$IV$59,[49]BOP!#REF!,[49]BOP!#REF!,[49]BOP!$A$79:$IV$79,[49]BOP!$A$81:$IV$88,[49]BOP!#REF!,[49]BOP!#REF!</definedName>
    <definedName name="Z_49B0A4BC_963B_11D1_BFD1_00A02466B680_.wvu.Rows" localSheetId="81" hidden="1">[49]BOP!$A$36:$IV$36,[49]BOP!$A$44:$IV$44,[49]BOP!$A$59:$IV$59,[49]BOP!#REF!,[49]BOP!#REF!,[49]BOP!$A$79:$IV$79,[49]BOP!$A$81:$IV$88,[49]BOP!#REF!,[49]BOP!#REF!</definedName>
    <definedName name="Z_49B0A4BC_963B_11D1_BFD1_00A02466B680_.wvu.Rows" localSheetId="24" hidden="1">[49]BOP!$A$36:$IV$36,[49]BOP!$A$44:$IV$44,[49]BOP!$A$59:$IV$59,[49]BOP!#REF!,[49]BOP!#REF!,[49]BOP!$A$79:$IV$79,[49]BOP!$A$81:$IV$88,[49]BOP!#REF!,[49]BOP!#REF!</definedName>
    <definedName name="Z_49B0A4BC_963B_11D1_BFD1_00A02466B680_.wvu.Rows" localSheetId="25" hidden="1">[49]BOP!$A$36:$IV$36,[49]BOP!$A$44:$IV$44,[49]BOP!$A$59:$IV$59,[49]BOP!#REF!,[49]BOP!#REF!,[49]BOP!$A$79:$IV$79,[49]BOP!$A$81:$IV$88,[49]BOP!#REF!,[49]BOP!#REF!</definedName>
    <definedName name="Z_49B0A4BC_963B_11D1_BFD1_00A02466B680_.wvu.Rows" localSheetId="28" hidden="1">[49]BOP!$A$36:$IV$36,[49]BOP!$A$44:$IV$44,[49]BOP!$A$59:$IV$59,[49]BOP!#REF!,[49]BOP!#REF!,[49]BOP!$A$79:$IV$79,[49]BOP!$A$81:$IV$88,[49]BOP!#REF!,[49]BOP!#REF!</definedName>
    <definedName name="Z_49B0A4BC_963B_11D1_BFD1_00A02466B680_.wvu.Rows" localSheetId="30" hidden="1">[49]BOP!$A$36:$IV$36,[49]BOP!$A$44:$IV$44,[49]BOP!$A$59:$IV$59,[49]BOP!#REF!,[49]BOP!#REF!,[49]BOP!$A$79:$IV$79,[49]BOP!$A$81:$IV$88,[49]BOP!#REF!,[49]BOP!#REF!</definedName>
    <definedName name="Z_49B0A4BC_963B_11D1_BFD1_00A02466B680_.wvu.Rows" localSheetId="44" hidden="1">[49]BOP!$A$36:$IV$36,[49]BOP!$A$44:$IV$44,[49]BOP!$A$59:$IV$59,[49]BOP!#REF!,[49]BOP!#REF!,[49]BOP!$A$79:$IV$79,[49]BOP!$A$81:$IV$88,[49]BOP!#REF!,[49]BOP!#REF!</definedName>
    <definedName name="Z_49B0A4BC_963B_11D1_BFD1_00A02466B680_.wvu.Rows" hidden="1">[49]BOP!$A$36:$IV$36,[49]BOP!$A$44:$IV$44,[49]BOP!$A$59:$IV$59,[49]BOP!#REF!,[49]BOP!#REF!,[49]BOP!$A$79:$IV$79,[49]BOP!$A$81:$IV$88,[49]BOP!#REF!,[49]BOP!#REF!</definedName>
    <definedName name="Z_49B0A4BD_963B_11D1_BFD1_00A02466B680_.wvu.Rows" localSheetId="57" hidden="1">[49]BOP!$A$36:$IV$36,[49]BOP!$A$44:$IV$44,[49]BOP!$A$59:$IV$59,[49]BOP!#REF!,[49]BOP!#REF!,[49]BOP!$A$79:$IV$79</definedName>
    <definedName name="Z_49B0A4BD_963B_11D1_BFD1_00A02466B680_.wvu.Rows" localSheetId="58" hidden="1">[49]BOP!$A$36:$IV$36,[49]BOP!$A$44:$IV$44,[49]BOP!$A$59:$IV$59,[49]BOP!#REF!,[49]BOP!#REF!,[49]BOP!$A$79:$IV$79</definedName>
    <definedName name="Z_49B0A4BD_963B_11D1_BFD1_00A02466B680_.wvu.Rows" localSheetId="62" hidden="1">[49]BOP!$A$36:$IV$36,[49]BOP!$A$44:$IV$44,[49]BOP!$A$59:$IV$59,[49]BOP!#REF!,[49]BOP!#REF!,[49]BOP!$A$79:$IV$79</definedName>
    <definedName name="Z_49B0A4BD_963B_11D1_BFD1_00A02466B680_.wvu.Rows" localSheetId="77" hidden="1">[49]BOP!$A$36:$IV$36,[49]BOP!$A$44:$IV$44,[49]BOP!$A$59:$IV$59,[49]BOP!#REF!,[49]BOP!#REF!,[49]BOP!$A$79:$IV$79</definedName>
    <definedName name="Z_49B0A4BD_963B_11D1_BFD1_00A02466B680_.wvu.Rows" localSheetId="78" hidden="1">[49]BOP!$A$36:$IV$36,[49]BOP!$A$44:$IV$44,[49]BOP!$A$59:$IV$59,[49]BOP!#REF!,[49]BOP!#REF!,[49]BOP!$A$79:$IV$79</definedName>
    <definedName name="Z_49B0A4BD_963B_11D1_BFD1_00A02466B680_.wvu.Rows" localSheetId="79" hidden="1">[49]BOP!$A$36:$IV$36,[49]BOP!$A$44:$IV$44,[49]BOP!$A$59:$IV$59,[49]BOP!#REF!,[49]BOP!#REF!,[49]BOP!$A$79:$IV$79</definedName>
    <definedName name="Z_49B0A4BD_963B_11D1_BFD1_00A02466B680_.wvu.Rows" localSheetId="80" hidden="1">[49]BOP!$A$36:$IV$36,[49]BOP!$A$44:$IV$44,[49]BOP!$A$59:$IV$59,[49]BOP!#REF!,[49]BOP!#REF!,[49]BOP!$A$79:$IV$79</definedName>
    <definedName name="Z_49B0A4BD_963B_11D1_BFD1_00A02466B680_.wvu.Rows" localSheetId="81" hidden="1">[49]BOP!$A$36:$IV$36,[49]BOP!$A$44:$IV$44,[49]BOP!$A$59:$IV$59,[49]BOP!#REF!,[49]BOP!#REF!,[49]BOP!$A$79:$IV$79</definedName>
    <definedName name="Z_49B0A4BD_963B_11D1_BFD1_00A02466B680_.wvu.Rows" localSheetId="24" hidden="1">[49]BOP!$A$36:$IV$36,[49]BOP!$A$44:$IV$44,[49]BOP!$A$59:$IV$59,[49]BOP!#REF!,[49]BOP!#REF!,[49]BOP!$A$79:$IV$79</definedName>
    <definedName name="Z_49B0A4BD_963B_11D1_BFD1_00A02466B680_.wvu.Rows" localSheetId="25" hidden="1">[49]BOP!$A$36:$IV$36,[49]BOP!$A$44:$IV$44,[49]BOP!$A$59:$IV$59,[49]BOP!#REF!,[49]BOP!#REF!,[49]BOP!$A$79:$IV$79</definedName>
    <definedName name="Z_49B0A4BD_963B_11D1_BFD1_00A02466B680_.wvu.Rows" localSheetId="28" hidden="1">[49]BOP!$A$36:$IV$36,[49]BOP!$A$44:$IV$44,[49]BOP!$A$59:$IV$59,[49]BOP!#REF!,[49]BOP!#REF!,[49]BOP!$A$79:$IV$79</definedName>
    <definedName name="Z_49B0A4BD_963B_11D1_BFD1_00A02466B680_.wvu.Rows" localSheetId="30" hidden="1">[49]BOP!$A$36:$IV$36,[49]BOP!$A$44:$IV$44,[49]BOP!$A$59:$IV$59,[49]BOP!#REF!,[49]BOP!#REF!,[49]BOP!$A$79:$IV$79</definedName>
    <definedName name="Z_49B0A4BD_963B_11D1_BFD1_00A02466B680_.wvu.Rows" localSheetId="44" hidden="1">[49]BOP!$A$36:$IV$36,[49]BOP!$A$44:$IV$44,[49]BOP!$A$59:$IV$59,[49]BOP!#REF!,[49]BOP!#REF!,[49]BOP!$A$79:$IV$79</definedName>
    <definedName name="Z_49B0A4BD_963B_11D1_BFD1_00A02466B680_.wvu.Rows" hidden="1">[49]BOP!$A$36:$IV$36,[49]BOP!$A$44:$IV$44,[49]BOP!$A$59:$IV$59,[49]BOP!#REF!,[49]BOP!#REF!,[49]BOP!$A$79:$IV$79</definedName>
    <definedName name="Z_95224721_0485_11D4_BFD1_00508B5F4DA4_.wvu.Cols" localSheetId="50" hidden="1">#REF!</definedName>
    <definedName name="Z_95224721_0485_11D4_BFD1_00508B5F4DA4_.wvu.Cols" localSheetId="51" hidden="1">#REF!</definedName>
    <definedName name="Z_95224721_0485_11D4_BFD1_00508B5F4DA4_.wvu.Cols" localSheetId="52" hidden="1">#REF!</definedName>
    <definedName name="Z_95224721_0485_11D4_BFD1_00508B5F4DA4_.wvu.Cols" localSheetId="54" hidden="1">#REF!</definedName>
    <definedName name="Z_95224721_0485_11D4_BFD1_00508B5F4DA4_.wvu.Cols" localSheetId="55" hidden="1">#REF!</definedName>
    <definedName name="Z_95224721_0485_11D4_BFD1_00508B5F4DA4_.wvu.Cols" localSheetId="56" hidden="1">#REF!</definedName>
    <definedName name="Z_95224721_0485_11D4_BFD1_00508B5F4DA4_.wvu.Cols" localSheetId="57" hidden="1">#REF!</definedName>
    <definedName name="Z_95224721_0485_11D4_BFD1_00508B5F4DA4_.wvu.Cols" localSheetId="58" hidden="1">#REF!</definedName>
    <definedName name="Z_95224721_0485_11D4_BFD1_00508B5F4DA4_.wvu.Cols" localSheetId="59" hidden="1">#REF!</definedName>
    <definedName name="Z_95224721_0485_11D4_BFD1_00508B5F4DA4_.wvu.Cols" localSheetId="60" hidden="1">#REF!</definedName>
    <definedName name="Z_95224721_0485_11D4_BFD1_00508B5F4DA4_.wvu.Cols" localSheetId="62" hidden="1">#REF!</definedName>
    <definedName name="Z_95224721_0485_11D4_BFD1_00508B5F4DA4_.wvu.Cols" localSheetId="63" hidden="1">#REF!</definedName>
    <definedName name="Z_95224721_0485_11D4_BFD1_00508B5F4DA4_.wvu.Cols" localSheetId="70" hidden="1">#REF!</definedName>
    <definedName name="Z_95224721_0485_11D4_BFD1_00508B5F4DA4_.wvu.Cols" localSheetId="71" hidden="1">#REF!</definedName>
    <definedName name="Z_95224721_0485_11D4_BFD1_00508B5F4DA4_.wvu.Cols" localSheetId="76" hidden="1">#REF!</definedName>
    <definedName name="Z_95224721_0485_11D4_BFD1_00508B5F4DA4_.wvu.Cols" localSheetId="77" hidden="1">#REF!</definedName>
    <definedName name="Z_95224721_0485_11D4_BFD1_00508B5F4DA4_.wvu.Cols" localSheetId="78" hidden="1">#REF!</definedName>
    <definedName name="Z_95224721_0485_11D4_BFD1_00508B5F4DA4_.wvu.Cols" localSheetId="79" hidden="1">#REF!</definedName>
    <definedName name="Z_95224721_0485_11D4_BFD1_00508B5F4DA4_.wvu.Cols" localSheetId="80" hidden="1">#REF!</definedName>
    <definedName name="Z_95224721_0485_11D4_BFD1_00508B5F4DA4_.wvu.Cols" localSheetId="81" hidden="1">#REF!</definedName>
    <definedName name="Z_95224721_0485_11D4_BFD1_00508B5F4DA4_.wvu.Cols" localSheetId="17" hidden="1">#REF!</definedName>
    <definedName name="Z_95224721_0485_11D4_BFD1_00508B5F4DA4_.wvu.Cols" localSheetId="18" hidden="1">#REF!</definedName>
    <definedName name="Z_95224721_0485_11D4_BFD1_00508B5F4DA4_.wvu.Cols" localSheetId="22" hidden="1">#REF!</definedName>
    <definedName name="Z_95224721_0485_11D4_BFD1_00508B5F4DA4_.wvu.Cols" localSheetId="24" hidden="1">#REF!</definedName>
    <definedName name="Z_95224721_0485_11D4_BFD1_00508B5F4DA4_.wvu.Cols" localSheetId="25" hidden="1">#REF!</definedName>
    <definedName name="Z_95224721_0485_11D4_BFD1_00508B5F4DA4_.wvu.Cols" localSheetId="28" hidden="1">#REF!</definedName>
    <definedName name="Z_95224721_0485_11D4_BFD1_00508B5F4DA4_.wvu.Cols" localSheetId="30" hidden="1">#REF!</definedName>
    <definedName name="Z_95224721_0485_11D4_BFD1_00508B5F4DA4_.wvu.Cols" localSheetId="36" hidden="1">#REF!</definedName>
    <definedName name="Z_95224721_0485_11D4_BFD1_00508B5F4DA4_.wvu.Cols" localSheetId="44" hidden="1">#REF!</definedName>
    <definedName name="Z_95224721_0485_11D4_BFD1_00508B5F4DA4_.wvu.Cols" hidden="1">#REF!</definedName>
    <definedName name="Z_9E0C48F8_FFCC_11D1_98BA_00C04FC96ABD_.wvu.Rows" localSheetId="57" hidden="1">[49]BOP!$A$36:$IV$36,[49]BOP!$A$44:$IV$44,[49]BOP!$A$59:$IV$59,[49]BOP!#REF!,[49]BOP!#REF!,[49]BOP!$A$81:$IV$88</definedName>
    <definedName name="Z_9E0C48F8_FFCC_11D1_98BA_00C04FC96ABD_.wvu.Rows" localSheetId="58" hidden="1">[49]BOP!$A$36:$IV$36,[49]BOP!$A$44:$IV$44,[49]BOP!$A$59:$IV$59,[49]BOP!#REF!,[49]BOP!#REF!,[49]BOP!$A$81:$IV$88</definedName>
    <definedName name="Z_9E0C48F8_FFCC_11D1_98BA_00C04FC96ABD_.wvu.Rows" localSheetId="62" hidden="1">[49]BOP!$A$36:$IV$36,[49]BOP!$A$44:$IV$44,[49]BOP!$A$59:$IV$59,[49]BOP!#REF!,[49]BOP!#REF!,[49]BOP!$A$81:$IV$88</definedName>
    <definedName name="Z_9E0C48F8_FFCC_11D1_98BA_00C04FC96ABD_.wvu.Rows" localSheetId="77" hidden="1">[49]BOP!$A$36:$IV$36,[49]BOP!$A$44:$IV$44,[49]BOP!$A$59:$IV$59,[49]BOP!#REF!,[49]BOP!#REF!,[49]BOP!$A$81:$IV$88</definedName>
    <definedName name="Z_9E0C48F8_FFCC_11D1_98BA_00C04FC96ABD_.wvu.Rows" localSheetId="78" hidden="1">[49]BOP!$A$36:$IV$36,[49]BOP!$A$44:$IV$44,[49]BOP!$A$59:$IV$59,[49]BOP!#REF!,[49]BOP!#REF!,[49]BOP!$A$81:$IV$88</definedName>
    <definedName name="Z_9E0C48F8_FFCC_11D1_98BA_00C04FC96ABD_.wvu.Rows" localSheetId="79" hidden="1">[49]BOP!$A$36:$IV$36,[49]BOP!$A$44:$IV$44,[49]BOP!$A$59:$IV$59,[49]BOP!#REF!,[49]BOP!#REF!,[49]BOP!$A$81:$IV$88</definedName>
    <definedName name="Z_9E0C48F8_FFCC_11D1_98BA_00C04FC96ABD_.wvu.Rows" localSheetId="80" hidden="1">[49]BOP!$A$36:$IV$36,[49]BOP!$A$44:$IV$44,[49]BOP!$A$59:$IV$59,[49]BOP!#REF!,[49]BOP!#REF!,[49]BOP!$A$81:$IV$88</definedName>
    <definedName name="Z_9E0C48F8_FFCC_11D1_98BA_00C04FC96ABD_.wvu.Rows" localSheetId="81" hidden="1">[49]BOP!$A$36:$IV$36,[49]BOP!$A$44:$IV$44,[49]BOP!$A$59:$IV$59,[49]BOP!#REF!,[49]BOP!#REF!,[49]BOP!$A$81:$IV$88</definedName>
    <definedName name="Z_9E0C48F8_FFCC_11D1_98BA_00C04FC96ABD_.wvu.Rows" localSheetId="24" hidden="1">[49]BOP!$A$36:$IV$36,[49]BOP!$A$44:$IV$44,[49]BOP!$A$59:$IV$59,[49]BOP!#REF!,[49]BOP!#REF!,[49]BOP!$A$81:$IV$88</definedName>
    <definedName name="Z_9E0C48F8_FFCC_11D1_98BA_00C04FC96ABD_.wvu.Rows" localSheetId="25" hidden="1">[49]BOP!$A$36:$IV$36,[49]BOP!$A$44:$IV$44,[49]BOP!$A$59:$IV$59,[49]BOP!#REF!,[49]BOP!#REF!,[49]BOP!$A$81:$IV$88</definedName>
    <definedName name="Z_9E0C48F8_FFCC_11D1_98BA_00C04FC96ABD_.wvu.Rows" localSheetId="28" hidden="1">[49]BOP!$A$36:$IV$36,[49]BOP!$A$44:$IV$44,[49]BOP!$A$59:$IV$59,[49]BOP!#REF!,[49]BOP!#REF!,[49]BOP!$A$81:$IV$88</definedName>
    <definedName name="Z_9E0C48F8_FFCC_11D1_98BA_00C04FC96ABD_.wvu.Rows" localSheetId="30" hidden="1">[49]BOP!$A$36:$IV$36,[49]BOP!$A$44:$IV$44,[49]BOP!$A$59:$IV$59,[49]BOP!#REF!,[49]BOP!#REF!,[49]BOP!$A$81:$IV$88</definedName>
    <definedName name="Z_9E0C48F8_FFCC_11D1_98BA_00C04FC96ABD_.wvu.Rows" localSheetId="44" hidden="1">[49]BOP!$A$36:$IV$36,[49]BOP!$A$44:$IV$44,[49]BOP!$A$59:$IV$59,[49]BOP!#REF!,[49]BOP!#REF!,[49]BOP!$A$81:$IV$88</definedName>
    <definedName name="Z_9E0C48F8_FFCC_11D1_98BA_00C04FC96ABD_.wvu.Rows" hidden="1">[49]BOP!$A$36:$IV$36,[49]BOP!$A$44:$IV$44,[49]BOP!$A$59:$IV$59,[49]BOP!#REF!,[49]BOP!#REF!,[49]BOP!$A$81:$IV$88</definedName>
    <definedName name="Z_9E0C48F9_FFCC_11D1_98BA_00C04FC96ABD_.wvu.Rows" localSheetId="57" hidden="1">[49]BOP!$A$36:$IV$36,[49]BOP!$A$44:$IV$44,[49]BOP!$A$59:$IV$59,[49]BOP!#REF!,[49]BOP!#REF!,[49]BOP!$A$81:$IV$88</definedName>
    <definedName name="Z_9E0C48F9_FFCC_11D1_98BA_00C04FC96ABD_.wvu.Rows" localSheetId="58" hidden="1">[49]BOP!$A$36:$IV$36,[49]BOP!$A$44:$IV$44,[49]BOP!$A$59:$IV$59,[49]BOP!#REF!,[49]BOP!#REF!,[49]BOP!$A$81:$IV$88</definedName>
    <definedName name="Z_9E0C48F9_FFCC_11D1_98BA_00C04FC96ABD_.wvu.Rows" localSheetId="62" hidden="1">[49]BOP!$A$36:$IV$36,[49]BOP!$A$44:$IV$44,[49]BOP!$A$59:$IV$59,[49]BOP!#REF!,[49]BOP!#REF!,[49]BOP!$A$81:$IV$88</definedName>
    <definedName name="Z_9E0C48F9_FFCC_11D1_98BA_00C04FC96ABD_.wvu.Rows" localSheetId="77" hidden="1">[49]BOP!$A$36:$IV$36,[49]BOP!$A$44:$IV$44,[49]BOP!$A$59:$IV$59,[49]BOP!#REF!,[49]BOP!#REF!,[49]BOP!$A$81:$IV$88</definedName>
    <definedName name="Z_9E0C48F9_FFCC_11D1_98BA_00C04FC96ABD_.wvu.Rows" localSheetId="78" hidden="1">[49]BOP!$A$36:$IV$36,[49]BOP!$A$44:$IV$44,[49]BOP!$A$59:$IV$59,[49]BOP!#REF!,[49]BOP!#REF!,[49]BOP!$A$81:$IV$88</definedName>
    <definedName name="Z_9E0C48F9_FFCC_11D1_98BA_00C04FC96ABD_.wvu.Rows" localSheetId="79" hidden="1">[49]BOP!$A$36:$IV$36,[49]BOP!$A$44:$IV$44,[49]BOP!$A$59:$IV$59,[49]BOP!#REF!,[49]BOP!#REF!,[49]BOP!$A$81:$IV$88</definedName>
    <definedName name="Z_9E0C48F9_FFCC_11D1_98BA_00C04FC96ABD_.wvu.Rows" localSheetId="80" hidden="1">[49]BOP!$A$36:$IV$36,[49]BOP!$A$44:$IV$44,[49]BOP!$A$59:$IV$59,[49]BOP!#REF!,[49]BOP!#REF!,[49]BOP!$A$81:$IV$88</definedName>
    <definedName name="Z_9E0C48F9_FFCC_11D1_98BA_00C04FC96ABD_.wvu.Rows" localSheetId="81" hidden="1">[49]BOP!$A$36:$IV$36,[49]BOP!$A$44:$IV$44,[49]BOP!$A$59:$IV$59,[49]BOP!#REF!,[49]BOP!#REF!,[49]BOP!$A$81:$IV$88</definedName>
    <definedName name="Z_9E0C48F9_FFCC_11D1_98BA_00C04FC96ABD_.wvu.Rows" localSheetId="24" hidden="1">[49]BOP!$A$36:$IV$36,[49]BOP!$A$44:$IV$44,[49]BOP!$A$59:$IV$59,[49]BOP!#REF!,[49]BOP!#REF!,[49]BOP!$A$81:$IV$88</definedName>
    <definedName name="Z_9E0C48F9_FFCC_11D1_98BA_00C04FC96ABD_.wvu.Rows" localSheetId="25" hidden="1">[49]BOP!$A$36:$IV$36,[49]BOP!$A$44:$IV$44,[49]BOP!$A$59:$IV$59,[49]BOP!#REF!,[49]BOP!#REF!,[49]BOP!$A$81:$IV$88</definedName>
    <definedName name="Z_9E0C48F9_FFCC_11D1_98BA_00C04FC96ABD_.wvu.Rows" localSheetId="28" hidden="1">[49]BOP!$A$36:$IV$36,[49]BOP!$A$44:$IV$44,[49]BOP!$A$59:$IV$59,[49]BOP!#REF!,[49]BOP!#REF!,[49]BOP!$A$81:$IV$88</definedName>
    <definedName name="Z_9E0C48F9_FFCC_11D1_98BA_00C04FC96ABD_.wvu.Rows" localSheetId="30" hidden="1">[49]BOP!$A$36:$IV$36,[49]BOP!$A$44:$IV$44,[49]BOP!$A$59:$IV$59,[49]BOP!#REF!,[49]BOP!#REF!,[49]BOP!$A$81:$IV$88</definedName>
    <definedName name="Z_9E0C48F9_FFCC_11D1_98BA_00C04FC96ABD_.wvu.Rows" localSheetId="44" hidden="1">[49]BOP!$A$36:$IV$36,[49]BOP!$A$44:$IV$44,[49]BOP!$A$59:$IV$59,[49]BOP!#REF!,[49]BOP!#REF!,[49]BOP!$A$81:$IV$88</definedName>
    <definedName name="Z_9E0C48F9_FFCC_11D1_98BA_00C04FC96ABD_.wvu.Rows" hidden="1">[49]BOP!$A$36:$IV$36,[49]BOP!$A$44:$IV$44,[49]BOP!$A$59:$IV$59,[49]BOP!#REF!,[49]BOP!#REF!,[49]BOP!$A$81:$IV$88</definedName>
    <definedName name="Z_9E0C48FA_FFCC_11D1_98BA_00C04FC96ABD_.wvu.Rows" localSheetId="57" hidden="1">[49]BOP!$A$36:$IV$36,[49]BOP!$A$44:$IV$44,[49]BOP!$A$59:$IV$59,[49]BOP!#REF!,[49]BOP!#REF!,[49]BOP!$A$81:$IV$88</definedName>
    <definedName name="Z_9E0C48FA_FFCC_11D1_98BA_00C04FC96ABD_.wvu.Rows" localSheetId="58" hidden="1">[49]BOP!$A$36:$IV$36,[49]BOP!$A$44:$IV$44,[49]BOP!$A$59:$IV$59,[49]BOP!#REF!,[49]BOP!#REF!,[49]BOP!$A$81:$IV$88</definedName>
    <definedName name="Z_9E0C48FA_FFCC_11D1_98BA_00C04FC96ABD_.wvu.Rows" localSheetId="62" hidden="1">[49]BOP!$A$36:$IV$36,[49]BOP!$A$44:$IV$44,[49]BOP!$A$59:$IV$59,[49]BOP!#REF!,[49]BOP!#REF!,[49]BOP!$A$81:$IV$88</definedName>
    <definedName name="Z_9E0C48FA_FFCC_11D1_98BA_00C04FC96ABD_.wvu.Rows" localSheetId="77" hidden="1">[49]BOP!$A$36:$IV$36,[49]BOP!$A$44:$IV$44,[49]BOP!$A$59:$IV$59,[49]BOP!#REF!,[49]BOP!#REF!,[49]BOP!$A$81:$IV$88</definedName>
    <definedName name="Z_9E0C48FA_FFCC_11D1_98BA_00C04FC96ABD_.wvu.Rows" localSheetId="78" hidden="1">[49]BOP!$A$36:$IV$36,[49]BOP!$A$44:$IV$44,[49]BOP!$A$59:$IV$59,[49]BOP!#REF!,[49]BOP!#REF!,[49]BOP!$A$81:$IV$88</definedName>
    <definedName name="Z_9E0C48FA_FFCC_11D1_98BA_00C04FC96ABD_.wvu.Rows" localSheetId="79" hidden="1">[49]BOP!$A$36:$IV$36,[49]BOP!$A$44:$IV$44,[49]BOP!$A$59:$IV$59,[49]BOP!#REF!,[49]BOP!#REF!,[49]BOP!$A$81:$IV$88</definedName>
    <definedName name="Z_9E0C48FA_FFCC_11D1_98BA_00C04FC96ABD_.wvu.Rows" localSheetId="80" hidden="1">[49]BOP!$A$36:$IV$36,[49]BOP!$A$44:$IV$44,[49]BOP!$A$59:$IV$59,[49]BOP!#REF!,[49]BOP!#REF!,[49]BOP!$A$81:$IV$88</definedName>
    <definedName name="Z_9E0C48FA_FFCC_11D1_98BA_00C04FC96ABD_.wvu.Rows" localSheetId="81" hidden="1">[49]BOP!$A$36:$IV$36,[49]BOP!$A$44:$IV$44,[49]BOP!$A$59:$IV$59,[49]BOP!#REF!,[49]BOP!#REF!,[49]BOP!$A$81:$IV$88</definedName>
    <definedName name="Z_9E0C48FA_FFCC_11D1_98BA_00C04FC96ABD_.wvu.Rows" localSheetId="24" hidden="1">[49]BOP!$A$36:$IV$36,[49]BOP!$A$44:$IV$44,[49]BOP!$A$59:$IV$59,[49]BOP!#REF!,[49]BOP!#REF!,[49]BOP!$A$81:$IV$88</definedName>
    <definedName name="Z_9E0C48FA_FFCC_11D1_98BA_00C04FC96ABD_.wvu.Rows" localSheetId="25" hidden="1">[49]BOP!$A$36:$IV$36,[49]BOP!$A$44:$IV$44,[49]BOP!$A$59:$IV$59,[49]BOP!#REF!,[49]BOP!#REF!,[49]BOP!$A$81:$IV$88</definedName>
    <definedName name="Z_9E0C48FA_FFCC_11D1_98BA_00C04FC96ABD_.wvu.Rows" localSheetId="28" hidden="1">[49]BOP!$A$36:$IV$36,[49]BOP!$A$44:$IV$44,[49]BOP!$A$59:$IV$59,[49]BOP!#REF!,[49]BOP!#REF!,[49]BOP!$A$81:$IV$88</definedName>
    <definedName name="Z_9E0C48FA_FFCC_11D1_98BA_00C04FC96ABD_.wvu.Rows" localSheetId="30" hidden="1">[49]BOP!$A$36:$IV$36,[49]BOP!$A$44:$IV$44,[49]BOP!$A$59:$IV$59,[49]BOP!#REF!,[49]BOP!#REF!,[49]BOP!$A$81:$IV$88</definedName>
    <definedName name="Z_9E0C48FA_FFCC_11D1_98BA_00C04FC96ABD_.wvu.Rows" localSheetId="44" hidden="1">[49]BOP!$A$36:$IV$36,[49]BOP!$A$44:$IV$44,[49]BOP!$A$59:$IV$59,[49]BOP!#REF!,[49]BOP!#REF!,[49]BOP!$A$81:$IV$88</definedName>
    <definedName name="Z_9E0C48FA_FFCC_11D1_98BA_00C04FC96ABD_.wvu.Rows" hidden="1">[49]BOP!$A$36:$IV$36,[49]BOP!$A$44:$IV$44,[49]BOP!$A$59:$IV$59,[49]BOP!#REF!,[49]BOP!#REF!,[49]BOP!$A$81:$IV$88</definedName>
    <definedName name="Z_9E0C48FB_FFCC_11D1_98BA_00C04FC96ABD_.wvu.Rows" localSheetId="57" hidden="1">[49]BOP!$A$36:$IV$36,[49]BOP!$A$44:$IV$44,[49]BOP!$A$59:$IV$59,[49]BOP!#REF!,[49]BOP!#REF!,[49]BOP!$A$81:$IV$88</definedName>
    <definedName name="Z_9E0C48FB_FFCC_11D1_98BA_00C04FC96ABD_.wvu.Rows" localSheetId="58" hidden="1">[49]BOP!$A$36:$IV$36,[49]BOP!$A$44:$IV$44,[49]BOP!$A$59:$IV$59,[49]BOP!#REF!,[49]BOP!#REF!,[49]BOP!$A$81:$IV$88</definedName>
    <definedName name="Z_9E0C48FB_FFCC_11D1_98BA_00C04FC96ABD_.wvu.Rows" localSheetId="62" hidden="1">[49]BOP!$A$36:$IV$36,[49]BOP!$A$44:$IV$44,[49]BOP!$A$59:$IV$59,[49]BOP!#REF!,[49]BOP!#REF!,[49]BOP!$A$81:$IV$88</definedName>
    <definedName name="Z_9E0C48FB_FFCC_11D1_98BA_00C04FC96ABD_.wvu.Rows" localSheetId="77" hidden="1">[49]BOP!$A$36:$IV$36,[49]BOP!$A$44:$IV$44,[49]BOP!$A$59:$IV$59,[49]BOP!#REF!,[49]BOP!#REF!,[49]BOP!$A$81:$IV$88</definedName>
    <definedName name="Z_9E0C48FB_FFCC_11D1_98BA_00C04FC96ABD_.wvu.Rows" localSheetId="78" hidden="1">[49]BOP!$A$36:$IV$36,[49]BOP!$A$44:$IV$44,[49]BOP!$A$59:$IV$59,[49]BOP!#REF!,[49]BOP!#REF!,[49]BOP!$A$81:$IV$88</definedName>
    <definedName name="Z_9E0C48FB_FFCC_11D1_98BA_00C04FC96ABD_.wvu.Rows" localSheetId="79" hidden="1">[49]BOP!$A$36:$IV$36,[49]BOP!$A$44:$IV$44,[49]BOP!$A$59:$IV$59,[49]BOP!#REF!,[49]BOP!#REF!,[49]BOP!$A$81:$IV$88</definedName>
    <definedName name="Z_9E0C48FB_FFCC_11D1_98BA_00C04FC96ABD_.wvu.Rows" localSheetId="80" hidden="1">[49]BOP!$A$36:$IV$36,[49]BOP!$A$44:$IV$44,[49]BOP!$A$59:$IV$59,[49]BOP!#REF!,[49]BOP!#REF!,[49]BOP!$A$81:$IV$88</definedName>
    <definedName name="Z_9E0C48FB_FFCC_11D1_98BA_00C04FC96ABD_.wvu.Rows" localSheetId="81" hidden="1">[49]BOP!$A$36:$IV$36,[49]BOP!$A$44:$IV$44,[49]BOP!$A$59:$IV$59,[49]BOP!#REF!,[49]BOP!#REF!,[49]BOP!$A$81:$IV$88</definedName>
    <definedName name="Z_9E0C48FB_FFCC_11D1_98BA_00C04FC96ABD_.wvu.Rows" localSheetId="24" hidden="1">[49]BOP!$A$36:$IV$36,[49]BOP!$A$44:$IV$44,[49]BOP!$A$59:$IV$59,[49]BOP!#REF!,[49]BOP!#REF!,[49]BOP!$A$81:$IV$88</definedName>
    <definedName name="Z_9E0C48FB_FFCC_11D1_98BA_00C04FC96ABD_.wvu.Rows" localSheetId="25" hidden="1">[49]BOP!$A$36:$IV$36,[49]BOP!$A$44:$IV$44,[49]BOP!$A$59:$IV$59,[49]BOP!#REF!,[49]BOP!#REF!,[49]BOP!$A$81:$IV$88</definedName>
    <definedName name="Z_9E0C48FB_FFCC_11D1_98BA_00C04FC96ABD_.wvu.Rows" localSheetId="28" hidden="1">[49]BOP!$A$36:$IV$36,[49]BOP!$A$44:$IV$44,[49]BOP!$A$59:$IV$59,[49]BOP!#REF!,[49]BOP!#REF!,[49]BOP!$A$81:$IV$88</definedName>
    <definedName name="Z_9E0C48FB_FFCC_11D1_98BA_00C04FC96ABD_.wvu.Rows" localSheetId="30" hidden="1">[49]BOP!$A$36:$IV$36,[49]BOP!$A$44:$IV$44,[49]BOP!$A$59:$IV$59,[49]BOP!#REF!,[49]BOP!#REF!,[49]BOP!$A$81:$IV$88</definedName>
    <definedName name="Z_9E0C48FB_FFCC_11D1_98BA_00C04FC96ABD_.wvu.Rows" localSheetId="44" hidden="1">[49]BOP!$A$36:$IV$36,[49]BOP!$A$44:$IV$44,[49]BOP!$A$59:$IV$59,[49]BOP!#REF!,[49]BOP!#REF!,[49]BOP!$A$81:$IV$88</definedName>
    <definedName name="Z_9E0C48FB_FFCC_11D1_98BA_00C04FC96ABD_.wvu.Rows" hidden="1">[49]BOP!$A$36:$IV$36,[49]BOP!$A$44:$IV$44,[49]BOP!$A$59:$IV$59,[49]BOP!#REF!,[49]BOP!#REF!,[49]BOP!$A$81:$IV$88</definedName>
    <definedName name="Z_9E0C48FC_FFCC_11D1_98BA_00C04FC96ABD_.wvu.Rows" localSheetId="57" hidden="1">[49]BOP!$A$36:$IV$36,[49]BOP!$A$44:$IV$44,[49]BOP!$A$59:$IV$59,[49]BOP!#REF!,[49]BOP!#REF!,[49]BOP!$A$79:$IV$79,[49]BOP!$A$81:$IV$88,[49]BOP!#REF!</definedName>
    <definedName name="Z_9E0C48FC_FFCC_11D1_98BA_00C04FC96ABD_.wvu.Rows" localSheetId="58" hidden="1">[49]BOP!$A$36:$IV$36,[49]BOP!$A$44:$IV$44,[49]BOP!$A$59:$IV$59,[49]BOP!#REF!,[49]BOP!#REF!,[49]BOP!$A$79:$IV$79,[49]BOP!$A$81:$IV$88,[49]BOP!#REF!</definedName>
    <definedName name="Z_9E0C48FC_FFCC_11D1_98BA_00C04FC96ABD_.wvu.Rows" localSheetId="62" hidden="1">[49]BOP!$A$36:$IV$36,[49]BOP!$A$44:$IV$44,[49]BOP!$A$59:$IV$59,[49]BOP!#REF!,[49]BOP!#REF!,[49]BOP!$A$79:$IV$79,[49]BOP!$A$81:$IV$88,[49]BOP!#REF!</definedName>
    <definedName name="Z_9E0C48FC_FFCC_11D1_98BA_00C04FC96ABD_.wvu.Rows" localSheetId="77" hidden="1">[49]BOP!$A$36:$IV$36,[49]BOP!$A$44:$IV$44,[49]BOP!$A$59:$IV$59,[49]BOP!#REF!,[49]BOP!#REF!,[49]BOP!$A$79:$IV$79,[49]BOP!$A$81:$IV$88,[49]BOP!#REF!</definedName>
    <definedName name="Z_9E0C48FC_FFCC_11D1_98BA_00C04FC96ABD_.wvu.Rows" localSheetId="78" hidden="1">[49]BOP!$A$36:$IV$36,[49]BOP!$A$44:$IV$44,[49]BOP!$A$59:$IV$59,[49]BOP!#REF!,[49]BOP!#REF!,[49]BOP!$A$79:$IV$79,[49]BOP!$A$81:$IV$88,[49]BOP!#REF!</definedName>
    <definedName name="Z_9E0C48FC_FFCC_11D1_98BA_00C04FC96ABD_.wvu.Rows" localSheetId="79" hidden="1">[49]BOP!$A$36:$IV$36,[49]BOP!$A$44:$IV$44,[49]BOP!$A$59:$IV$59,[49]BOP!#REF!,[49]BOP!#REF!,[49]BOP!$A$79:$IV$79,[49]BOP!$A$81:$IV$88,[49]BOP!#REF!</definedName>
    <definedName name="Z_9E0C48FC_FFCC_11D1_98BA_00C04FC96ABD_.wvu.Rows" localSheetId="80" hidden="1">[49]BOP!$A$36:$IV$36,[49]BOP!$A$44:$IV$44,[49]BOP!$A$59:$IV$59,[49]BOP!#REF!,[49]BOP!#REF!,[49]BOP!$A$79:$IV$79,[49]BOP!$A$81:$IV$88,[49]BOP!#REF!</definedName>
    <definedName name="Z_9E0C48FC_FFCC_11D1_98BA_00C04FC96ABD_.wvu.Rows" localSheetId="81" hidden="1">[49]BOP!$A$36:$IV$36,[49]BOP!$A$44:$IV$44,[49]BOP!$A$59:$IV$59,[49]BOP!#REF!,[49]BOP!#REF!,[49]BOP!$A$79:$IV$79,[49]BOP!$A$81:$IV$88,[49]BOP!#REF!</definedName>
    <definedName name="Z_9E0C48FC_FFCC_11D1_98BA_00C04FC96ABD_.wvu.Rows" localSheetId="24" hidden="1">[49]BOP!$A$36:$IV$36,[49]BOP!$A$44:$IV$44,[49]BOP!$A$59:$IV$59,[49]BOP!#REF!,[49]BOP!#REF!,[49]BOP!$A$79:$IV$79,[49]BOP!$A$81:$IV$88,[49]BOP!#REF!</definedName>
    <definedName name="Z_9E0C48FC_FFCC_11D1_98BA_00C04FC96ABD_.wvu.Rows" localSheetId="25" hidden="1">[49]BOP!$A$36:$IV$36,[49]BOP!$A$44:$IV$44,[49]BOP!$A$59:$IV$59,[49]BOP!#REF!,[49]BOP!#REF!,[49]BOP!$A$79:$IV$79,[49]BOP!$A$81:$IV$88,[49]BOP!#REF!</definedName>
    <definedName name="Z_9E0C48FC_FFCC_11D1_98BA_00C04FC96ABD_.wvu.Rows" localSheetId="28" hidden="1">[49]BOP!$A$36:$IV$36,[49]BOP!$A$44:$IV$44,[49]BOP!$A$59:$IV$59,[49]BOP!#REF!,[49]BOP!#REF!,[49]BOP!$A$79:$IV$79,[49]BOP!$A$81:$IV$88,[49]BOP!#REF!</definedName>
    <definedName name="Z_9E0C48FC_FFCC_11D1_98BA_00C04FC96ABD_.wvu.Rows" localSheetId="30" hidden="1">[49]BOP!$A$36:$IV$36,[49]BOP!$A$44:$IV$44,[49]BOP!$A$59:$IV$59,[49]BOP!#REF!,[49]BOP!#REF!,[49]BOP!$A$79:$IV$79,[49]BOP!$A$81:$IV$88,[49]BOP!#REF!</definedName>
    <definedName name="Z_9E0C48FC_FFCC_11D1_98BA_00C04FC96ABD_.wvu.Rows" localSheetId="44" hidden="1">[49]BOP!$A$36:$IV$36,[49]BOP!$A$44:$IV$44,[49]BOP!$A$59:$IV$59,[49]BOP!#REF!,[49]BOP!#REF!,[49]BOP!$A$79:$IV$79,[49]BOP!$A$81:$IV$88,[49]BOP!#REF!</definedName>
    <definedName name="Z_9E0C48FC_FFCC_11D1_98BA_00C04FC96ABD_.wvu.Rows" hidden="1">[49]BOP!$A$36:$IV$36,[49]BOP!$A$44:$IV$44,[49]BOP!$A$59:$IV$59,[49]BOP!#REF!,[49]BOP!#REF!,[49]BOP!$A$79:$IV$79,[49]BOP!$A$81:$IV$88,[49]BOP!#REF!</definedName>
    <definedName name="Z_9E0C48FD_FFCC_11D1_98BA_00C04FC96ABD_.wvu.Rows" localSheetId="57" hidden="1">[49]BOP!$A$36:$IV$36,[49]BOP!$A$44:$IV$44,[49]BOP!$A$59:$IV$59,[49]BOP!#REF!,[49]BOP!#REF!,[49]BOP!$A$79:$IV$79,[49]BOP!$A$81:$IV$88</definedName>
    <definedName name="Z_9E0C48FD_FFCC_11D1_98BA_00C04FC96ABD_.wvu.Rows" localSheetId="58" hidden="1">[49]BOP!$A$36:$IV$36,[49]BOP!$A$44:$IV$44,[49]BOP!$A$59:$IV$59,[49]BOP!#REF!,[49]BOP!#REF!,[49]BOP!$A$79:$IV$79,[49]BOP!$A$81:$IV$88</definedName>
    <definedName name="Z_9E0C48FD_FFCC_11D1_98BA_00C04FC96ABD_.wvu.Rows" localSheetId="62" hidden="1">[49]BOP!$A$36:$IV$36,[49]BOP!$A$44:$IV$44,[49]BOP!$A$59:$IV$59,[49]BOP!#REF!,[49]BOP!#REF!,[49]BOP!$A$79:$IV$79,[49]BOP!$A$81:$IV$88</definedName>
    <definedName name="Z_9E0C48FD_FFCC_11D1_98BA_00C04FC96ABD_.wvu.Rows" localSheetId="77" hidden="1">[49]BOP!$A$36:$IV$36,[49]BOP!$A$44:$IV$44,[49]BOP!$A$59:$IV$59,[49]BOP!#REF!,[49]BOP!#REF!,[49]BOP!$A$79:$IV$79,[49]BOP!$A$81:$IV$88</definedName>
    <definedName name="Z_9E0C48FD_FFCC_11D1_98BA_00C04FC96ABD_.wvu.Rows" localSheetId="78" hidden="1">[49]BOP!$A$36:$IV$36,[49]BOP!$A$44:$IV$44,[49]BOP!$A$59:$IV$59,[49]BOP!#REF!,[49]BOP!#REF!,[49]BOP!$A$79:$IV$79,[49]BOP!$A$81:$IV$88</definedName>
    <definedName name="Z_9E0C48FD_FFCC_11D1_98BA_00C04FC96ABD_.wvu.Rows" localSheetId="79" hidden="1">[49]BOP!$A$36:$IV$36,[49]BOP!$A$44:$IV$44,[49]BOP!$A$59:$IV$59,[49]BOP!#REF!,[49]BOP!#REF!,[49]BOP!$A$79:$IV$79,[49]BOP!$A$81:$IV$88</definedName>
    <definedName name="Z_9E0C48FD_FFCC_11D1_98BA_00C04FC96ABD_.wvu.Rows" localSheetId="80" hidden="1">[49]BOP!$A$36:$IV$36,[49]BOP!$A$44:$IV$44,[49]BOP!$A$59:$IV$59,[49]BOP!#REF!,[49]BOP!#REF!,[49]BOP!$A$79:$IV$79,[49]BOP!$A$81:$IV$88</definedName>
    <definedName name="Z_9E0C48FD_FFCC_11D1_98BA_00C04FC96ABD_.wvu.Rows" localSheetId="81" hidden="1">[49]BOP!$A$36:$IV$36,[49]BOP!$A$44:$IV$44,[49]BOP!$A$59:$IV$59,[49]BOP!#REF!,[49]BOP!#REF!,[49]BOP!$A$79:$IV$79,[49]BOP!$A$81:$IV$88</definedName>
    <definedName name="Z_9E0C48FD_FFCC_11D1_98BA_00C04FC96ABD_.wvu.Rows" localSheetId="24" hidden="1">[49]BOP!$A$36:$IV$36,[49]BOP!$A$44:$IV$44,[49]BOP!$A$59:$IV$59,[49]BOP!#REF!,[49]BOP!#REF!,[49]BOP!$A$79:$IV$79,[49]BOP!$A$81:$IV$88</definedName>
    <definedName name="Z_9E0C48FD_FFCC_11D1_98BA_00C04FC96ABD_.wvu.Rows" localSheetId="25" hidden="1">[49]BOP!$A$36:$IV$36,[49]BOP!$A$44:$IV$44,[49]BOP!$A$59:$IV$59,[49]BOP!#REF!,[49]BOP!#REF!,[49]BOP!$A$79:$IV$79,[49]BOP!$A$81:$IV$88</definedName>
    <definedName name="Z_9E0C48FD_FFCC_11D1_98BA_00C04FC96ABD_.wvu.Rows" localSheetId="28" hidden="1">[49]BOP!$A$36:$IV$36,[49]BOP!$A$44:$IV$44,[49]BOP!$A$59:$IV$59,[49]BOP!#REF!,[49]BOP!#REF!,[49]BOP!$A$79:$IV$79,[49]BOP!$A$81:$IV$88</definedName>
    <definedName name="Z_9E0C48FD_FFCC_11D1_98BA_00C04FC96ABD_.wvu.Rows" localSheetId="30" hidden="1">[49]BOP!$A$36:$IV$36,[49]BOP!$A$44:$IV$44,[49]BOP!$A$59:$IV$59,[49]BOP!#REF!,[49]BOP!#REF!,[49]BOP!$A$79:$IV$79,[49]BOP!$A$81:$IV$88</definedName>
    <definedName name="Z_9E0C48FD_FFCC_11D1_98BA_00C04FC96ABD_.wvu.Rows" localSheetId="44" hidden="1">[49]BOP!$A$36:$IV$36,[49]BOP!$A$44:$IV$44,[49]BOP!$A$59:$IV$59,[49]BOP!#REF!,[49]BOP!#REF!,[49]BOP!$A$79:$IV$79,[49]BOP!$A$81:$IV$88</definedName>
    <definedName name="Z_9E0C48FD_FFCC_11D1_98BA_00C04FC96ABD_.wvu.Rows" hidden="1">[49]BOP!$A$36:$IV$36,[49]BOP!$A$44:$IV$44,[49]BOP!$A$59:$IV$59,[49]BOP!#REF!,[49]BOP!#REF!,[49]BOP!$A$79:$IV$79,[49]BOP!$A$81:$IV$88</definedName>
    <definedName name="Z_9E0C48FE_FFCC_11D1_98BA_00C04FC96ABD_.wvu.Rows" localSheetId="57" hidden="1">[49]BOP!$A$36:$IV$36,[49]BOP!$A$44:$IV$44,[49]BOP!$A$59:$IV$59,[49]BOP!#REF!,[49]BOP!#REF!,[49]BOP!$A$79:$IV$79,[49]BOP!#REF!</definedName>
    <definedName name="Z_9E0C48FE_FFCC_11D1_98BA_00C04FC96ABD_.wvu.Rows" localSheetId="58" hidden="1">[49]BOP!$A$36:$IV$36,[49]BOP!$A$44:$IV$44,[49]BOP!$A$59:$IV$59,[49]BOP!#REF!,[49]BOP!#REF!,[49]BOP!$A$79:$IV$79,[49]BOP!#REF!</definedName>
    <definedName name="Z_9E0C48FE_FFCC_11D1_98BA_00C04FC96ABD_.wvu.Rows" localSheetId="62" hidden="1">[49]BOP!$A$36:$IV$36,[49]BOP!$A$44:$IV$44,[49]BOP!$A$59:$IV$59,[49]BOP!#REF!,[49]BOP!#REF!,[49]BOP!$A$79:$IV$79,[49]BOP!#REF!</definedName>
    <definedName name="Z_9E0C48FE_FFCC_11D1_98BA_00C04FC96ABD_.wvu.Rows" localSheetId="77" hidden="1">[49]BOP!$A$36:$IV$36,[49]BOP!$A$44:$IV$44,[49]BOP!$A$59:$IV$59,[49]BOP!#REF!,[49]BOP!#REF!,[49]BOP!$A$79:$IV$79,[49]BOP!#REF!</definedName>
    <definedName name="Z_9E0C48FE_FFCC_11D1_98BA_00C04FC96ABD_.wvu.Rows" localSheetId="78" hidden="1">[49]BOP!$A$36:$IV$36,[49]BOP!$A$44:$IV$44,[49]BOP!$A$59:$IV$59,[49]BOP!#REF!,[49]BOP!#REF!,[49]BOP!$A$79:$IV$79,[49]BOP!#REF!</definedName>
    <definedName name="Z_9E0C48FE_FFCC_11D1_98BA_00C04FC96ABD_.wvu.Rows" localSheetId="79" hidden="1">[49]BOP!$A$36:$IV$36,[49]BOP!$A$44:$IV$44,[49]BOP!$A$59:$IV$59,[49]BOP!#REF!,[49]BOP!#REF!,[49]BOP!$A$79:$IV$79,[49]BOP!#REF!</definedName>
    <definedName name="Z_9E0C48FE_FFCC_11D1_98BA_00C04FC96ABD_.wvu.Rows" localSheetId="80" hidden="1">[49]BOP!$A$36:$IV$36,[49]BOP!$A$44:$IV$44,[49]BOP!$A$59:$IV$59,[49]BOP!#REF!,[49]BOP!#REF!,[49]BOP!$A$79:$IV$79,[49]BOP!#REF!</definedName>
    <definedName name="Z_9E0C48FE_FFCC_11D1_98BA_00C04FC96ABD_.wvu.Rows" localSheetId="81" hidden="1">[49]BOP!$A$36:$IV$36,[49]BOP!$A$44:$IV$44,[49]BOP!$A$59:$IV$59,[49]BOP!#REF!,[49]BOP!#REF!,[49]BOP!$A$79:$IV$79,[49]BOP!#REF!</definedName>
    <definedName name="Z_9E0C48FE_FFCC_11D1_98BA_00C04FC96ABD_.wvu.Rows" localSheetId="24" hidden="1">[49]BOP!$A$36:$IV$36,[49]BOP!$A$44:$IV$44,[49]BOP!$A$59:$IV$59,[49]BOP!#REF!,[49]BOP!#REF!,[49]BOP!$A$79:$IV$79,[49]BOP!#REF!</definedName>
    <definedName name="Z_9E0C48FE_FFCC_11D1_98BA_00C04FC96ABD_.wvu.Rows" localSheetId="25" hidden="1">[49]BOP!$A$36:$IV$36,[49]BOP!$A$44:$IV$44,[49]BOP!$A$59:$IV$59,[49]BOP!#REF!,[49]BOP!#REF!,[49]BOP!$A$79:$IV$79,[49]BOP!#REF!</definedName>
    <definedName name="Z_9E0C48FE_FFCC_11D1_98BA_00C04FC96ABD_.wvu.Rows" localSheetId="28" hidden="1">[49]BOP!$A$36:$IV$36,[49]BOP!$A$44:$IV$44,[49]BOP!$A$59:$IV$59,[49]BOP!#REF!,[49]BOP!#REF!,[49]BOP!$A$79:$IV$79,[49]BOP!#REF!</definedName>
    <definedName name="Z_9E0C48FE_FFCC_11D1_98BA_00C04FC96ABD_.wvu.Rows" localSheetId="30" hidden="1">[49]BOP!$A$36:$IV$36,[49]BOP!$A$44:$IV$44,[49]BOP!$A$59:$IV$59,[49]BOP!#REF!,[49]BOP!#REF!,[49]BOP!$A$79:$IV$79,[49]BOP!#REF!</definedName>
    <definedName name="Z_9E0C48FE_FFCC_11D1_98BA_00C04FC96ABD_.wvu.Rows" localSheetId="44" hidden="1">[49]BOP!$A$36:$IV$36,[49]BOP!$A$44:$IV$44,[49]BOP!$A$59:$IV$59,[49]BOP!#REF!,[49]BOP!#REF!,[49]BOP!$A$79:$IV$79,[49]BOP!#REF!</definedName>
    <definedName name="Z_9E0C48FE_FFCC_11D1_98BA_00C04FC96ABD_.wvu.Rows" hidden="1">[49]BOP!$A$36:$IV$36,[49]BOP!$A$44:$IV$44,[49]BOP!$A$59:$IV$59,[49]BOP!#REF!,[49]BOP!#REF!,[49]BOP!$A$79:$IV$79,[49]BOP!#REF!</definedName>
    <definedName name="Z_9E0C48FF_FFCC_11D1_98BA_00C04FC96ABD_.wvu.Rows" localSheetId="57" hidden="1">[49]BOP!$A$36:$IV$36,[49]BOP!$A$44:$IV$44,[49]BOP!$A$59:$IV$59,[49]BOP!#REF!,[49]BOP!#REF!,[49]BOP!$A$79:$IV$79,[49]BOP!$A$81:$IV$88,[49]BOP!#REF!</definedName>
    <definedName name="Z_9E0C48FF_FFCC_11D1_98BA_00C04FC96ABD_.wvu.Rows" localSheetId="58" hidden="1">[49]BOP!$A$36:$IV$36,[49]BOP!$A$44:$IV$44,[49]BOP!$A$59:$IV$59,[49]BOP!#REF!,[49]BOP!#REF!,[49]BOP!$A$79:$IV$79,[49]BOP!$A$81:$IV$88,[49]BOP!#REF!</definedName>
    <definedName name="Z_9E0C48FF_FFCC_11D1_98BA_00C04FC96ABD_.wvu.Rows" localSheetId="62" hidden="1">[49]BOP!$A$36:$IV$36,[49]BOP!$A$44:$IV$44,[49]BOP!$A$59:$IV$59,[49]BOP!#REF!,[49]BOP!#REF!,[49]BOP!$A$79:$IV$79,[49]BOP!$A$81:$IV$88,[49]BOP!#REF!</definedName>
    <definedName name="Z_9E0C48FF_FFCC_11D1_98BA_00C04FC96ABD_.wvu.Rows" localSheetId="77" hidden="1">[49]BOP!$A$36:$IV$36,[49]BOP!$A$44:$IV$44,[49]BOP!$A$59:$IV$59,[49]BOP!#REF!,[49]BOP!#REF!,[49]BOP!$A$79:$IV$79,[49]BOP!$A$81:$IV$88,[49]BOP!#REF!</definedName>
    <definedName name="Z_9E0C48FF_FFCC_11D1_98BA_00C04FC96ABD_.wvu.Rows" localSheetId="78" hidden="1">[49]BOP!$A$36:$IV$36,[49]BOP!$A$44:$IV$44,[49]BOP!$A$59:$IV$59,[49]BOP!#REF!,[49]BOP!#REF!,[49]BOP!$A$79:$IV$79,[49]BOP!$A$81:$IV$88,[49]BOP!#REF!</definedName>
    <definedName name="Z_9E0C48FF_FFCC_11D1_98BA_00C04FC96ABD_.wvu.Rows" localSheetId="79" hidden="1">[49]BOP!$A$36:$IV$36,[49]BOP!$A$44:$IV$44,[49]BOP!$A$59:$IV$59,[49]BOP!#REF!,[49]BOP!#REF!,[49]BOP!$A$79:$IV$79,[49]BOP!$A$81:$IV$88,[49]BOP!#REF!</definedName>
    <definedName name="Z_9E0C48FF_FFCC_11D1_98BA_00C04FC96ABD_.wvu.Rows" localSheetId="80" hidden="1">[49]BOP!$A$36:$IV$36,[49]BOP!$A$44:$IV$44,[49]BOP!$A$59:$IV$59,[49]BOP!#REF!,[49]BOP!#REF!,[49]BOP!$A$79:$IV$79,[49]BOP!$A$81:$IV$88,[49]BOP!#REF!</definedName>
    <definedName name="Z_9E0C48FF_FFCC_11D1_98BA_00C04FC96ABD_.wvu.Rows" localSheetId="81" hidden="1">[49]BOP!$A$36:$IV$36,[49]BOP!$A$44:$IV$44,[49]BOP!$A$59:$IV$59,[49]BOP!#REF!,[49]BOP!#REF!,[49]BOP!$A$79:$IV$79,[49]BOP!$A$81:$IV$88,[49]BOP!#REF!</definedName>
    <definedName name="Z_9E0C48FF_FFCC_11D1_98BA_00C04FC96ABD_.wvu.Rows" localSheetId="24" hidden="1">[49]BOP!$A$36:$IV$36,[49]BOP!$A$44:$IV$44,[49]BOP!$A$59:$IV$59,[49]BOP!#REF!,[49]BOP!#REF!,[49]BOP!$A$79:$IV$79,[49]BOP!$A$81:$IV$88,[49]BOP!#REF!</definedName>
    <definedName name="Z_9E0C48FF_FFCC_11D1_98BA_00C04FC96ABD_.wvu.Rows" localSheetId="25" hidden="1">[49]BOP!$A$36:$IV$36,[49]BOP!$A$44:$IV$44,[49]BOP!$A$59:$IV$59,[49]BOP!#REF!,[49]BOP!#REF!,[49]BOP!$A$79:$IV$79,[49]BOP!$A$81:$IV$88,[49]BOP!#REF!</definedName>
    <definedName name="Z_9E0C48FF_FFCC_11D1_98BA_00C04FC96ABD_.wvu.Rows" localSheetId="28" hidden="1">[49]BOP!$A$36:$IV$36,[49]BOP!$A$44:$IV$44,[49]BOP!$A$59:$IV$59,[49]BOP!#REF!,[49]BOP!#REF!,[49]BOP!$A$79:$IV$79,[49]BOP!$A$81:$IV$88,[49]BOP!#REF!</definedName>
    <definedName name="Z_9E0C48FF_FFCC_11D1_98BA_00C04FC96ABD_.wvu.Rows" localSheetId="30" hidden="1">[49]BOP!$A$36:$IV$36,[49]BOP!$A$44:$IV$44,[49]BOP!$A$59:$IV$59,[49]BOP!#REF!,[49]BOP!#REF!,[49]BOP!$A$79:$IV$79,[49]BOP!$A$81:$IV$88,[49]BOP!#REF!</definedName>
    <definedName name="Z_9E0C48FF_FFCC_11D1_98BA_00C04FC96ABD_.wvu.Rows" localSheetId="44" hidden="1">[49]BOP!$A$36:$IV$36,[49]BOP!$A$44:$IV$44,[49]BOP!$A$59:$IV$59,[49]BOP!#REF!,[49]BOP!#REF!,[49]BOP!$A$79:$IV$79,[49]BOP!$A$81:$IV$88,[49]BOP!#REF!</definedName>
    <definedName name="Z_9E0C48FF_FFCC_11D1_98BA_00C04FC96ABD_.wvu.Rows" hidden="1">[49]BOP!$A$36:$IV$36,[49]BOP!$A$44:$IV$44,[49]BOP!$A$59:$IV$59,[49]BOP!#REF!,[49]BOP!#REF!,[49]BOP!$A$79:$IV$79,[49]BOP!$A$81:$IV$88,[49]BOP!#REF!</definedName>
    <definedName name="Z_9E0C4900_FFCC_11D1_98BA_00C04FC96ABD_.wvu.Rows" localSheetId="57" hidden="1">[49]BOP!$A$36:$IV$36,[49]BOP!$A$44:$IV$44,[49]BOP!$A$59:$IV$59,[49]BOP!#REF!,[49]BOP!#REF!,[49]BOP!$A$79:$IV$79,[49]BOP!$A$81:$IV$88,[49]BOP!#REF!</definedName>
    <definedName name="Z_9E0C4900_FFCC_11D1_98BA_00C04FC96ABD_.wvu.Rows" localSheetId="58" hidden="1">[49]BOP!$A$36:$IV$36,[49]BOP!$A$44:$IV$44,[49]BOP!$A$59:$IV$59,[49]BOP!#REF!,[49]BOP!#REF!,[49]BOP!$A$79:$IV$79,[49]BOP!$A$81:$IV$88,[49]BOP!#REF!</definedName>
    <definedName name="Z_9E0C4900_FFCC_11D1_98BA_00C04FC96ABD_.wvu.Rows" localSheetId="62" hidden="1">[49]BOP!$A$36:$IV$36,[49]BOP!$A$44:$IV$44,[49]BOP!$A$59:$IV$59,[49]BOP!#REF!,[49]BOP!#REF!,[49]BOP!$A$79:$IV$79,[49]BOP!$A$81:$IV$88,[49]BOP!#REF!</definedName>
    <definedName name="Z_9E0C4900_FFCC_11D1_98BA_00C04FC96ABD_.wvu.Rows" localSheetId="77" hidden="1">[49]BOP!$A$36:$IV$36,[49]BOP!$A$44:$IV$44,[49]BOP!$A$59:$IV$59,[49]BOP!#REF!,[49]BOP!#REF!,[49]BOP!$A$79:$IV$79,[49]BOP!$A$81:$IV$88,[49]BOP!#REF!</definedName>
    <definedName name="Z_9E0C4900_FFCC_11D1_98BA_00C04FC96ABD_.wvu.Rows" localSheetId="78" hidden="1">[49]BOP!$A$36:$IV$36,[49]BOP!$A$44:$IV$44,[49]BOP!$A$59:$IV$59,[49]BOP!#REF!,[49]BOP!#REF!,[49]BOP!$A$79:$IV$79,[49]BOP!$A$81:$IV$88,[49]BOP!#REF!</definedName>
    <definedName name="Z_9E0C4900_FFCC_11D1_98BA_00C04FC96ABD_.wvu.Rows" localSheetId="79" hidden="1">[49]BOP!$A$36:$IV$36,[49]BOP!$A$44:$IV$44,[49]BOP!$A$59:$IV$59,[49]BOP!#REF!,[49]BOP!#REF!,[49]BOP!$A$79:$IV$79,[49]BOP!$A$81:$IV$88,[49]BOP!#REF!</definedName>
    <definedName name="Z_9E0C4900_FFCC_11D1_98BA_00C04FC96ABD_.wvu.Rows" localSheetId="80" hidden="1">[49]BOP!$A$36:$IV$36,[49]BOP!$A$44:$IV$44,[49]BOP!$A$59:$IV$59,[49]BOP!#REF!,[49]BOP!#REF!,[49]BOP!$A$79:$IV$79,[49]BOP!$A$81:$IV$88,[49]BOP!#REF!</definedName>
    <definedName name="Z_9E0C4900_FFCC_11D1_98BA_00C04FC96ABD_.wvu.Rows" localSheetId="81" hidden="1">[49]BOP!$A$36:$IV$36,[49]BOP!$A$44:$IV$44,[49]BOP!$A$59:$IV$59,[49]BOP!#REF!,[49]BOP!#REF!,[49]BOP!$A$79:$IV$79,[49]BOP!$A$81:$IV$88,[49]BOP!#REF!</definedName>
    <definedName name="Z_9E0C4900_FFCC_11D1_98BA_00C04FC96ABD_.wvu.Rows" localSheetId="24" hidden="1">[49]BOP!$A$36:$IV$36,[49]BOP!$A$44:$IV$44,[49]BOP!$A$59:$IV$59,[49]BOP!#REF!,[49]BOP!#REF!,[49]BOP!$A$79:$IV$79,[49]BOP!$A$81:$IV$88,[49]BOP!#REF!</definedName>
    <definedName name="Z_9E0C4900_FFCC_11D1_98BA_00C04FC96ABD_.wvu.Rows" localSheetId="25" hidden="1">[49]BOP!$A$36:$IV$36,[49]BOP!$A$44:$IV$44,[49]BOP!$A$59:$IV$59,[49]BOP!#REF!,[49]BOP!#REF!,[49]BOP!$A$79:$IV$79,[49]BOP!$A$81:$IV$88,[49]BOP!#REF!</definedName>
    <definedName name="Z_9E0C4900_FFCC_11D1_98BA_00C04FC96ABD_.wvu.Rows" localSheetId="28" hidden="1">[49]BOP!$A$36:$IV$36,[49]BOP!$A$44:$IV$44,[49]BOP!$A$59:$IV$59,[49]BOP!#REF!,[49]BOP!#REF!,[49]BOP!$A$79:$IV$79,[49]BOP!$A$81:$IV$88,[49]BOP!#REF!</definedName>
    <definedName name="Z_9E0C4900_FFCC_11D1_98BA_00C04FC96ABD_.wvu.Rows" localSheetId="30" hidden="1">[49]BOP!$A$36:$IV$36,[49]BOP!$A$44:$IV$44,[49]BOP!$A$59:$IV$59,[49]BOP!#REF!,[49]BOP!#REF!,[49]BOP!$A$79:$IV$79,[49]BOP!$A$81:$IV$88,[49]BOP!#REF!</definedName>
    <definedName name="Z_9E0C4900_FFCC_11D1_98BA_00C04FC96ABD_.wvu.Rows" localSheetId="44" hidden="1">[49]BOP!$A$36:$IV$36,[49]BOP!$A$44:$IV$44,[49]BOP!$A$59:$IV$59,[49]BOP!#REF!,[49]BOP!#REF!,[49]BOP!$A$79:$IV$79,[49]BOP!$A$81:$IV$88,[49]BOP!#REF!</definedName>
    <definedName name="Z_9E0C4900_FFCC_11D1_98BA_00C04FC96ABD_.wvu.Rows" hidden="1">[49]BOP!$A$36:$IV$36,[49]BOP!$A$44:$IV$44,[49]BOP!$A$59:$IV$59,[49]BOP!#REF!,[49]BOP!#REF!,[49]BOP!$A$79:$IV$79,[49]BOP!$A$81:$IV$88,[49]BOP!#REF!</definedName>
    <definedName name="Z_9E0C4901_FFCC_11D1_98BA_00C04FC96ABD_.wvu.Rows" localSheetId="57" hidden="1">[49]BOP!$A$36:$IV$36,[49]BOP!$A$44:$IV$44,[49]BOP!$A$59:$IV$59,[49]BOP!#REF!,[49]BOP!#REF!,[49]BOP!$A$79:$IV$79,[49]BOP!$A$81:$IV$88,[49]BOP!#REF!</definedName>
    <definedName name="Z_9E0C4901_FFCC_11D1_98BA_00C04FC96ABD_.wvu.Rows" localSheetId="58" hidden="1">[49]BOP!$A$36:$IV$36,[49]BOP!$A$44:$IV$44,[49]BOP!$A$59:$IV$59,[49]BOP!#REF!,[49]BOP!#REF!,[49]BOP!$A$79:$IV$79,[49]BOP!$A$81:$IV$88,[49]BOP!#REF!</definedName>
    <definedName name="Z_9E0C4901_FFCC_11D1_98BA_00C04FC96ABD_.wvu.Rows" localSheetId="62" hidden="1">[49]BOP!$A$36:$IV$36,[49]BOP!$A$44:$IV$44,[49]BOP!$A$59:$IV$59,[49]BOP!#REF!,[49]BOP!#REF!,[49]BOP!$A$79:$IV$79,[49]BOP!$A$81:$IV$88,[49]BOP!#REF!</definedName>
    <definedName name="Z_9E0C4901_FFCC_11D1_98BA_00C04FC96ABD_.wvu.Rows" localSheetId="77" hidden="1">[49]BOP!$A$36:$IV$36,[49]BOP!$A$44:$IV$44,[49]BOP!$A$59:$IV$59,[49]BOP!#REF!,[49]BOP!#REF!,[49]BOP!$A$79:$IV$79,[49]BOP!$A$81:$IV$88,[49]BOP!#REF!</definedName>
    <definedName name="Z_9E0C4901_FFCC_11D1_98BA_00C04FC96ABD_.wvu.Rows" localSheetId="78" hidden="1">[49]BOP!$A$36:$IV$36,[49]BOP!$A$44:$IV$44,[49]BOP!$A$59:$IV$59,[49]BOP!#REF!,[49]BOP!#REF!,[49]BOP!$A$79:$IV$79,[49]BOP!$A$81:$IV$88,[49]BOP!#REF!</definedName>
    <definedName name="Z_9E0C4901_FFCC_11D1_98BA_00C04FC96ABD_.wvu.Rows" localSheetId="79" hidden="1">[49]BOP!$A$36:$IV$36,[49]BOP!$A$44:$IV$44,[49]BOP!$A$59:$IV$59,[49]BOP!#REF!,[49]BOP!#REF!,[49]BOP!$A$79:$IV$79,[49]BOP!$A$81:$IV$88,[49]BOP!#REF!</definedName>
    <definedName name="Z_9E0C4901_FFCC_11D1_98BA_00C04FC96ABD_.wvu.Rows" localSheetId="80" hidden="1">[49]BOP!$A$36:$IV$36,[49]BOP!$A$44:$IV$44,[49]BOP!$A$59:$IV$59,[49]BOP!#REF!,[49]BOP!#REF!,[49]BOP!$A$79:$IV$79,[49]BOP!$A$81:$IV$88,[49]BOP!#REF!</definedName>
    <definedName name="Z_9E0C4901_FFCC_11D1_98BA_00C04FC96ABD_.wvu.Rows" localSheetId="81" hidden="1">[49]BOP!$A$36:$IV$36,[49]BOP!$A$44:$IV$44,[49]BOP!$A$59:$IV$59,[49]BOP!#REF!,[49]BOP!#REF!,[49]BOP!$A$79:$IV$79,[49]BOP!$A$81:$IV$88,[49]BOP!#REF!</definedName>
    <definedName name="Z_9E0C4901_FFCC_11D1_98BA_00C04FC96ABD_.wvu.Rows" localSheetId="24" hidden="1">[49]BOP!$A$36:$IV$36,[49]BOP!$A$44:$IV$44,[49]BOP!$A$59:$IV$59,[49]BOP!#REF!,[49]BOP!#REF!,[49]BOP!$A$79:$IV$79,[49]BOP!$A$81:$IV$88,[49]BOP!#REF!</definedName>
    <definedName name="Z_9E0C4901_FFCC_11D1_98BA_00C04FC96ABD_.wvu.Rows" localSheetId="25" hidden="1">[49]BOP!$A$36:$IV$36,[49]BOP!$A$44:$IV$44,[49]BOP!$A$59:$IV$59,[49]BOP!#REF!,[49]BOP!#REF!,[49]BOP!$A$79:$IV$79,[49]BOP!$A$81:$IV$88,[49]BOP!#REF!</definedName>
    <definedName name="Z_9E0C4901_FFCC_11D1_98BA_00C04FC96ABD_.wvu.Rows" localSheetId="28" hidden="1">[49]BOP!$A$36:$IV$36,[49]BOP!$A$44:$IV$44,[49]BOP!$A$59:$IV$59,[49]BOP!#REF!,[49]BOP!#REF!,[49]BOP!$A$79:$IV$79,[49]BOP!$A$81:$IV$88,[49]BOP!#REF!</definedName>
    <definedName name="Z_9E0C4901_FFCC_11D1_98BA_00C04FC96ABD_.wvu.Rows" localSheetId="30" hidden="1">[49]BOP!$A$36:$IV$36,[49]BOP!$A$44:$IV$44,[49]BOP!$A$59:$IV$59,[49]BOP!#REF!,[49]BOP!#REF!,[49]BOP!$A$79:$IV$79,[49]BOP!$A$81:$IV$88,[49]BOP!#REF!</definedName>
    <definedName name="Z_9E0C4901_FFCC_11D1_98BA_00C04FC96ABD_.wvu.Rows" localSheetId="44" hidden="1">[49]BOP!$A$36:$IV$36,[49]BOP!$A$44:$IV$44,[49]BOP!$A$59:$IV$59,[49]BOP!#REF!,[49]BOP!#REF!,[49]BOP!$A$79:$IV$79,[49]BOP!$A$81:$IV$88,[49]BOP!#REF!</definedName>
    <definedName name="Z_9E0C4901_FFCC_11D1_98BA_00C04FC96ABD_.wvu.Rows" hidden="1">[49]BOP!$A$36:$IV$36,[49]BOP!$A$44:$IV$44,[49]BOP!$A$59:$IV$59,[49]BOP!#REF!,[49]BOP!#REF!,[49]BOP!$A$79:$IV$79,[49]BOP!$A$81:$IV$88,[49]BOP!#REF!</definedName>
    <definedName name="Z_9E0C4903_FFCC_11D1_98BA_00C04FC96ABD_.wvu.Rows" localSheetId="57" hidden="1">[49]BOP!$A$36:$IV$36,[49]BOP!$A$44:$IV$44,[49]BOP!$A$59:$IV$59,[49]BOP!#REF!,[49]BOP!#REF!,[49]BOP!$A$79:$IV$79,[49]BOP!$A$81:$IV$88,[49]BOP!#REF!,[49]BOP!#REF!</definedName>
    <definedName name="Z_9E0C4903_FFCC_11D1_98BA_00C04FC96ABD_.wvu.Rows" localSheetId="58" hidden="1">[49]BOP!$A$36:$IV$36,[49]BOP!$A$44:$IV$44,[49]BOP!$A$59:$IV$59,[49]BOP!#REF!,[49]BOP!#REF!,[49]BOP!$A$79:$IV$79,[49]BOP!$A$81:$IV$88,[49]BOP!#REF!,[49]BOP!#REF!</definedName>
    <definedName name="Z_9E0C4903_FFCC_11D1_98BA_00C04FC96ABD_.wvu.Rows" localSheetId="62" hidden="1">[49]BOP!$A$36:$IV$36,[49]BOP!$A$44:$IV$44,[49]BOP!$A$59:$IV$59,[49]BOP!#REF!,[49]BOP!#REF!,[49]BOP!$A$79:$IV$79,[49]BOP!$A$81:$IV$88,[49]BOP!#REF!,[49]BOP!#REF!</definedName>
    <definedName name="Z_9E0C4903_FFCC_11D1_98BA_00C04FC96ABD_.wvu.Rows" localSheetId="77" hidden="1">[49]BOP!$A$36:$IV$36,[49]BOP!$A$44:$IV$44,[49]BOP!$A$59:$IV$59,[49]BOP!#REF!,[49]BOP!#REF!,[49]BOP!$A$79:$IV$79,[49]BOP!$A$81:$IV$88,[49]BOP!#REF!,[49]BOP!#REF!</definedName>
    <definedName name="Z_9E0C4903_FFCC_11D1_98BA_00C04FC96ABD_.wvu.Rows" localSheetId="78" hidden="1">[49]BOP!$A$36:$IV$36,[49]BOP!$A$44:$IV$44,[49]BOP!$A$59:$IV$59,[49]BOP!#REF!,[49]BOP!#REF!,[49]BOP!$A$79:$IV$79,[49]BOP!$A$81:$IV$88,[49]BOP!#REF!,[49]BOP!#REF!</definedName>
    <definedName name="Z_9E0C4903_FFCC_11D1_98BA_00C04FC96ABD_.wvu.Rows" localSheetId="79" hidden="1">[49]BOP!$A$36:$IV$36,[49]BOP!$A$44:$IV$44,[49]BOP!$A$59:$IV$59,[49]BOP!#REF!,[49]BOP!#REF!,[49]BOP!$A$79:$IV$79,[49]BOP!$A$81:$IV$88,[49]BOP!#REF!,[49]BOP!#REF!</definedName>
    <definedName name="Z_9E0C4903_FFCC_11D1_98BA_00C04FC96ABD_.wvu.Rows" localSheetId="80" hidden="1">[49]BOP!$A$36:$IV$36,[49]BOP!$A$44:$IV$44,[49]BOP!$A$59:$IV$59,[49]BOP!#REF!,[49]BOP!#REF!,[49]BOP!$A$79:$IV$79,[49]BOP!$A$81:$IV$88,[49]BOP!#REF!,[49]BOP!#REF!</definedName>
    <definedName name="Z_9E0C4903_FFCC_11D1_98BA_00C04FC96ABD_.wvu.Rows" localSheetId="81" hidden="1">[49]BOP!$A$36:$IV$36,[49]BOP!$A$44:$IV$44,[49]BOP!$A$59:$IV$59,[49]BOP!#REF!,[49]BOP!#REF!,[49]BOP!$A$79:$IV$79,[49]BOP!$A$81:$IV$88,[49]BOP!#REF!,[49]BOP!#REF!</definedName>
    <definedName name="Z_9E0C4903_FFCC_11D1_98BA_00C04FC96ABD_.wvu.Rows" localSheetId="24" hidden="1">[49]BOP!$A$36:$IV$36,[49]BOP!$A$44:$IV$44,[49]BOP!$A$59:$IV$59,[49]BOP!#REF!,[49]BOP!#REF!,[49]BOP!$A$79:$IV$79,[49]BOP!$A$81:$IV$88,[49]BOP!#REF!,[49]BOP!#REF!</definedName>
    <definedName name="Z_9E0C4903_FFCC_11D1_98BA_00C04FC96ABD_.wvu.Rows" localSheetId="25" hidden="1">[49]BOP!$A$36:$IV$36,[49]BOP!$A$44:$IV$44,[49]BOP!$A$59:$IV$59,[49]BOP!#REF!,[49]BOP!#REF!,[49]BOP!$A$79:$IV$79,[49]BOP!$A$81:$IV$88,[49]BOP!#REF!,[49]BOP!#REF!</definedName>
    <definedName name="Z_9E0C4903_FFCC_11D1_98BA_00C04FC96ABD_.wvu.Rows" localSheetId="28" hidden="1">[49]BOP!$A$36:$IV$36,[49]BOP!$A$44:$IV$44,[49]BOP!$A$59:$IV$59,[49]BOP!#REF!,[49]BOP!#REF!,[49]BOP!$A$79:$IV$79,[49]BOP!$A$81:$IV$88,[49]BOP!#REF!,[49]BOP!#REF!</definedName>
    <definedName name="Z_9E0C4903_FFCC_11D1_98BA_00C04FC96ABD_.wvu.Rows" localSheetId="30" hidden="1">[49]BOP!$A$36:$IV$36,[49]BOP!$A$44:$IV$44,[49]BOP!$A$59:$IV$59,[49]BOP!#REF!,[49]BOP!#REF!,[49]BOP!$A$79:$IV$79,[49]BOP!$A$81:$IV$88,[49]BOP!#REF!,[49]BOP!#REF!</definedName>
    <definedName name="Z_9E0C4903_FFCC_11D1_98BA_00C04FC96ABD_.wvu.Rows" localSheetId="44" hidden="1">[49]BOP!$A$36:$IV$36,[49]BOP!$A$44:$IV$44,[49]BOP!$A$59:$IV$59,[49]BOP!#REF!,[49]BOP!#REF!,[49]BOP!$A$79:$IV$79,[49]BOP!$A$81:$IV$88,[49]BOP!#REF!,[49]BOP!#REF!</definedName>
    <definedName name="Z_9E0C4903_FFCC_11D1_98BA_00C04FC96ABD_.wvu.Rows" hidden="1">[49]BOP!$A$36:$IV$36,[49]BOP!$A$44:$IV$44,[49]BOP!$A$59:$IV$59,[49]BOP!#REF!,[49]BOP!#REF!,[49]BOP!$A$79:$IV$79,[49]BOP!$A$81:$IV$88,[49]BOP!#REF!,[49]BOP!#REF!</definedName>
    <definedName name="Z_9E0C4904_FFCC_11D1_98BA_00C04FC96ABD_.wvu.Rows" localSheetId="57" hidden="1">[49]BOP!$A$36:$IV$36,[49]BOP!$A$44:$IV$44,[49]BOP!$A$59:$IV$59,[49]BOP!#REF!,[49]BOP!#REF!,[49]BOP!$A$79:$IV$79,[49]BOP!$A$81:$IV$88,[49]BOP!#REF!,[49]BOP!#REF!</definedName>
    <definedName name="Z_9E0C4904_FFCC_11D1_98BA_00C04FC96ABD_.wvu.Rows" localSheetId="58" hidden="1">[49]BOP!$A$36:$IV$36,[49]BOP!$A$44:$IV$44,[49]BOP!$A$59:$IV$59,[49]BOP!#REF!,[49]BOP!#REF!,[49]BOP!$A$79:$IV$79,[49]BOP!$A$81:$IV$88,[49]BOP!#REF!,[49]BOP!#REF!</definedName>
    <definedName name="Z_9E0C4904_FFCC_11D1_98BA_00C04FC96ABD_.wvu.Rows" localSheetId="62" hidden="1">[49]BOP!$A$36:$IV$36,[49]BOP!$A$44:$IV$44,[49]BOP!$A$59:$IV$59,[49]BOP!#REF!,[49]BOP!#REF!,[49]BOP!$A$79:$IV$79,[49]BOP!$A$81:$IV$88,[49]BOP!#REF!,[49]BOP!#REF!</definedName>
    <definedName name="Z_9E0C4904_FFCC_11D1_98BA_00C04FC96ABD_.wvu.Rows" localSheetId="77" hidden="1">[49]BOP!$A$36:$IV$36,[49]BOP!$A$44:$IV$44,[49]BOP!$A$59:$IV$59,[49]BOP!#REF!,[49]BOP!#REF!,[49]BOP!$A$79:$IV$79,[49]BOP!$A$81:$IV$88,[49]BOP!#REF!,[49]BOP!#REF!</definedName>
    <definedName name="Z_9E0C4904_FFCC_11D1_98BA_00C04FC96ABD_.wvu.Rows" localSheetId="78" hidden="1">[49]BOP!$A$36:$IV$36,[49]BOP!$A$44:$IV$44,[49]BOP!$A$59:$IV$59,[49]BOP!#REF!,[49]BOP!#REF!,[49]BOP!$A$79:$IV$79,[49]BOP!$A$81:$IV$88,[49]BOP!#REF!,[49]BOP!#REF!</definedName>
    <definedName name="Z_9E0C4904_FFCC_11D1_98BA_00C04FC96ABD_.wvu.Rows" localSheetId="79" hidden="1">[49]BOP!$A$36:$IV$36,[49]BOP!$A$44:$IV$44,[49]BOP!$A$59:$IV$59,[49]BOP!#REF!,[49]BOP!#REF!,[49]BOP!$A$79:$IV$79,[49]BOP!$A$81:$IV$88,[49]BOP!#REF!,[49]BOP!#REF!</definedName>
    <definedName name="Z_9E0C4904_FFCC_11D1_98BA_00C04FC96ABD_.wvu.Rows" localSheetId="80" hidden="1">[49]BOP!$A$36:$IV$36,[49]BOP!$A$44:$IV$44,[49]BOP!$A$59:$IV$59,[49]BOP!#REF!,[49]BOP!#REF!,[49]BOP!$A$79:$IV$79,[49]BOP!$A$81:$IV$88,[49]BOP!#REF!,[49]BOP!#REF!</definedName>
    <definedName name="Z_9E0C4904_FFCC_11D1_98BA_00C04FC96ABD_.wvu.Rows" localSheetId="81" hidden="1">[49]BOP!$A$36:$IV$36,[49]BOP!$A$44:$IV$44,[49]BOP!$A$59:$IV$59,[49]BOP!#REF!,[49]BOP!#REF!,[49]BOP!$A$79:$IV$79,[49]BOP!$A$81:$IV$88,[49]BOP!#REF!,[49]BOP!#REF!</definedName>
    <definedName name="Z_9E0C4904_FFCC_11D1_98BA_00C04FC96ABD_.wvu.Rows" localSheetId="24" hidden="1">[49]BOP!$A$36:$IV$36,[49]BOP!$A$44:$IV$44,[49]BOP!$A$59:$IV$59,[49]BOP!#REF!,[49]BOP!#REF!,[49]BOP!$A$79:$IV$79,[49]BOP!$A$81:$IV$88,[49]BOP!#REF!,[49]BOP!#REF!</definedName>
    <definedName name="Z_9E0C4904_FFCC_11D1_98BA_00C04FC96ABD_.wvu.Rows" localSheetId="25" hidden="1">[49]BOP!$A$36:$IV$36,[49]BOP!$A$44:$IV$44,[49]BOP!$A$59:$IV$59,[49]BOP!#REF!,[49]BOP!#REF!,[49]BOP!$A$79:$IV$79,[49]BOP!$A$81:$IV$88,[49]BOP!#REF!,[49]BOP!#REF!</definedName>
    <definedName name="Z_9E0C4904_FFCC_11D1_98BA_00C04FC96ABD_.wvu.Rows" localSheetId="28" hidden="1">[49]BOP!$A$36:$IV$36,[49]BOP!$A$44:$IV$44,[49]BOP!$A$59:$IV$59,[49]BOP!#REF!,[49]BOP!#REF!,[49]BOP!$A$79:$IV$79,[49]BOP!$A$81:$IV$88,[49]BOP!#REF!,[49]BOP!#REF!</definedName>
    <definedName name="Z_9E0C4904_FFCC_11D1_98BA_00C04FC96ABD_.wvu.Rows" localSheetId="30" hidden="1">[49]BOP!$A$36:$IV$36,[49]BOP!$A$44:$IV$44,[49]BOP!$A$59:$IV$59,[49]BOP!#REF!,[49]BOP!#REF!,[49]BOP!$A$79:$IV$79,[49]BOP!$A$81:$IV$88,[49]BOP!#REF!,[49]BOP!#REF!</definedName>
    <definedName name="Z_9E0C4904_FFCC_11D1_98BA_00C04FC96ABD_.wvu.Rows" localSheetId="44" hidden="1">[49]BOP!$A$36:$IV$36,[49]BOP!$A$44:$IV$44,[49]BOP!$A$59:$IV$59,[49]BOP!#REF!,[49]BOP!#REF!,[49]BOP!$A$79:$IV$79,[49]BOP!$A$81:$IV$88,[49]BOP!#REF!,[49]BOP!#REF!</definedName>
    <definedName name="Z_9E0C4904_FFCC_11D1_98BA_00C04FC96ABD_.wvu.Rows" hidden="1">[49]BOP!$A$36:$IV$36,[49]BOP!$A$44:$IV$44,[49]BOP!$A$59:$IV$59,[49]BOP!#REF!,[49]BOP!#REF!,[49]BOP!$A$79:$IV$79,[49]BOP!$A$81:$IV$88,[49]BOP!#REF!,[49]BOP!#REF!</definedName>
    <definedName name="Z_9E0C4905_FFCC_11D1_98BA_00C04FC96ABD_.wvu.Rows" localSheetId="57" hidden="1">[49]BOP!$A$36:$IV$36,[49]BOP!$A$44:$IV$44,[49]BOP!$A$59:$IV$59,[49]BOP!#REF!,[49]BOP!#REF!,[49]BOP!$A$79:$IV$79</definedName>
    <definedName name="Z_9E0C4905_FFCC_11D1_98BA_00C04FC96ABD_.wvu.Rows" localSheetId="58" hidden="1">[49]BOP!$A$36:$IV$36,[49]BOP!$A$44:$IV$44,[49]BOP!$A$59:$IV$59,[49]BOP!#REF!,[49]BOP!#REF!,[49]BOP!$A$79:$IV$79</definedName>
    <definedName name="Z_9E0C4905_FFCC_11D1_98BA_00C04FC96ABD_.wvu.Rows" localSheetId="62" hidden="1">[49]BOP!$A$36:$IV$36,[49]BOP!$A$44:$IV$44,[49]BOP!$A$59:$IV$59,[49]BOP!#REF!,[49]BOP!#REF!,[49]BOP!$A$79:$IV$79</definedName>
    <definedName name="Z_9E0C4905_FFCC_11D1_98BA_00C04FC96ABD_.wvu.Rows" localSheetId="77" hidden="1">[49]BOP!$A$36:$IV$36,[49]BOP!$A$44:$IV$44,[49]BOP!$A$59:$IV$59,[49]BOP!#REF!,[49]BOP!#REF!,[49]BOP!$A$79:$IV$79</definedName>
    <definedName name="Z_9E0C4905_FFCC_11D1_98BA_00C04FC96ABD_.wvu.Rows" localSheetId="78" hidden="1">[49]BOP!$A$36:$IV$36,[49]BOP!$A$44:$IV$44,[49]BOP!$A$59:$IV$59,[49]BOP!#REF!,[49]BOP!#REF!,[49]BOP!$A$79:$IV$79</definedName>
    <definedName name="Z_9E0C4905_FFCC_11D1_98BA_00C04FC96ABD_.wvu.Rows" localSheetId="79" hidden="1">[49]BOP!$A$36:$IV$36,[49]BOP!$A$44:$IV$44,[49]BOP!$A$59:$IV$59,[49]BOP!#REF!,[49]BOP!#REF!,[49]BOP!$A$79:$IV$79</definedName>
    <definedName name="Z_9E0C4905_FFCC_11D1_98BA_00C04FC96ABD_.wvu.Rows" localSheetId="80" hidden="1">[49]BOP!$A$36:$IV$36,[49]BOP!$A$44:$IV$44,[49]BOP!$A$59:$IV$59,[49]BOP!#REF!,[49]BOP!#REF!,[49]BOP!$A$79:$IV$79</definedName>
    <definedName name="Z_9E0C4905_FFCC_11D1_98BA_00C04FC96ABD_.wvu.Rows" localSheetId="81" hidden="1">[49]BOP!$A$36:$IV$36,[49]BOP!$A$44:$IV$44,[49]BOP!$A$59:$IV$59,[49]BOP!#REF!,[49]BOP!#REF!,[49]BOP!$A$79:$IV$79</definedName>
    <definedName name="Z_9E0C4905_FFCC_11D1_98BA_00C04FC96ABD_.wvu.Rows" localSheetId="24" hidden="1">[49]BOP!$A$36:$IV$36,[49]BOP!$A$44:$IV$44,[49]BOP!$A$59:$IV$59,[49]BOP!#REF!,[49]BOP!#REF!,[49]BOP!$A$79:$IV$79</definedName>
    <definedName name="Z_9E0C4905_FFCC_11D1_98BA_00C04FC96ABD_.wvu.Rows" localSheetId="25" hidden="1">[49]BOP!$A$36:$IV$36,[49]BOP!$A$44:$IV$44,[49]BOP!$A$59:$IV$59,[49]BOP!#REF!,[49]BOP!#REF!,[49]BOP!$A$79:$IV$79</definedName>
    <definedName name="Z_9E0C4905_FFCC_11D1_98BA_00C04FC96ABD_.wvu.Rows" localSheetId="28" hidden="1">[49]BOP!$A$36:$IV$36,[49]BOP!$A$44:$IV$44,[49]BOP!$A$59:$IV$59,[49]BOP!#REF!,[49]BOP!#REF!,[49]BOP!$A$79:$IV$79</definedName>
    <definedName name="Z_9E0C4905_FFCC_11D1_98BA_00C04FC96ABD_.wvu.Rows" localSheetId="30" hidden="1">[49]BOP!$A$36:$IV$36,[49]BOP!$A$44:$IV$44,[49]BOP!$A$59:$IV$59,[49]BOP!#REF!,[49]BOP!#REF!,[49]BOP!$A$79:$IV$79</definedName>
    <definedName name="Z_9E0C4905_FFCC_11D1_98BA_00C04FC96ABD_.wvu.Rows" localSheetId="44" hidden="1">[49]BOP!$A$36:$IV$36,[49]BOP!$A$44:$IV$44,[49]BOP!$A$59:$IV$59,[49]BOP!#REF!,[49]BOP!#REF!,[49]BOP!$A$79:$IV$79</definedName>
    <definedName name="Z_9E0C4905_FFCC_11D1_98BA_00C04FC96ABD_.wvu.Rows" hidden="1">[49]BOP!$A$36:$IV$36,[49]BOP!$A$44:$IV$44,[49]BOP!$A$59:$IV$59,[49]BOP!#REF!,[49]BOP!#REF!,[49]BOP!$A$79:$IV$79</definedName>
    <definedName name="Z_C21FAE85_013A_11D2_98BD_00C04FC96ABD_.wvu.Rows" localSheetId="57" hidden="1">[49]BOP!$A$36:$IV$36,[49]BOP!$A$44:$IV$44,[49]BOP!$A$59:$IV$59,[49]BOP!#REF!,[49]BOP!#REF!,[49]BOP!$A$81:$IV$88</definedName>
    <definedName name="Z_C21FAE85_013A_11D2_98BD_00C04FC96ABD_.wvu.Rows" localSheetId="58" hidden="1">[49]BOP!$A$36:$IV$36,[49]BOP!$A$44:$IV$44,[49]BOP!$A$59:$IV$59,[49]BOP!#REF!,[49]BOP!#REF!,[49]BOP!$A$81:$IV$88</definedName>
    <definedName name="Z_C21FAE85_013A_11D2_98BD_00C04FC96ABD_.wvu.Rows" localSheetId="62" hidden="1">[49]BOP!$A$36:$IV$36,[49]BOP!$A$44:$IV$44,[49]BOP!$A$59:$IV$59,[49]BOP!#REF!,[49]BOP!#REF!,[49]BOP!$A$81:$IV$88</definedName>
    <definedName name="Z_C21FAE85_013A_11D2_98BD_00C04FC96ABD_.wvu.Rows" localSheetId="77" hidden="1">[49]BOP!$A$36:$IV$36,[49]BOP!$A$44:$IV$44,[49]BOP!$A$59:$IV$59,[49]BOP!#REF!,[49]BOP!#REF!,[49]BOP!$A$81:$IV$88</definedName>
    <definedName name="Z_C21FAE85_013A_11D2_98BD_00C04FC96ABD_.wvu.Rows" localSheetId="78" hidden="1">[49]BOP!$A$36:$IV$36,[49]BOP!$A$44:$IV$44,[49]BOP!$A$59:$IV$59,[49]BOP!#REF!,[49]BOP!#REF!,[49]BOP!$A$81:$IV$88</definedName>
    <definedName name="Z_C21FAE85_013A_11D2_98BD_00C04FC96ABD_.wvu.Rows" localSheetId="79" hidden="1">[49]BOP!$A$36:$IV$36,[49]BOP!$A$44:$IV$44,[49]BOP!$A$59:$IV$59,[49]BOP!#REF!,[49]BOP!#REF!,[49]BOP!$A$81:$IV$88</definedName>
    <definedName name="Z_C21FAE85_013A_11D2_98BD_00C04FC96ABD_.wvu.Rows" localSheetId="80" hidden="1">[49]BOP!$A$36:$IV$36,[49]BOP!$A$44:$IV$44,[49]BOP!$A$59:$IV$59,[49]BOP!#REF!,[49]BOP!#REF!,[49]BOP!$A$81:$IV$88</definedName>
    <definedName name="Z_C21FAE85_013A_11D2_98BD_00C04FC96ABD_.wvu.Rows" localSheetId="81" hidden="1">[49]BOP!$A$36:$IV$36,[49]BOP!$A$44:$IV$44,[49]BOP!$A$59:$IV$59,[49]BOP!#REF!,[49]BOP!#REF!,[49]BOP!$A$81:$IV$88</definedName>
    <definedName name="Z_C21FAE85_013A_11D2_98BD_00C04FC96ABD_.wvu.Rows" localSheetId="24" hidden="1">[49]BOP!$A$36:$IV$36,[49]BOP!$A$44:$IV$44,[49]BOP!$A$59:$IV$59,[49]BOP!#REF!,[49]BOP!#REF!,[49]BOP!$A$81:$IV$88</definedName>
    <definedName name="Z_C21FAE85_013A_11D2_98BD_00C04FC96ABD_.wvu.Rows" localSheetId="25" hidden="1">[49]BOP!$A$36:$IV$36,[49]BOP!$A$44:$IV$44,[49]BOP!$A$59:$IV$59,[49]BOP!#REF!,[49]BOP!#REF!,[49]BOP!$A$81:$IV$88</definedName>
    <definedName name="Z_C21FAE85_013A_11D2_98BD_00C04FC96ABD_.wvu.Rows" localSheetId="28" hidden="1">[49]BOP!$A$36:$IV$36,[49]BOP!$A$44:$IV$44,[49]BOP!$A$59:$IV$59,[49]BOP!#REF!,[49]BOP!#REF!,[49]BOP!$A$81:$IV$88</definedName>
    <definedName name="Z_C21FAE85_013A_11D2_98BD_00C04FC96ABD_.wvu.Rows" localSheetId="30" hidden="1">[49]BOP!$A$36:$IV$36,[49]BOP!$A$44:$IV$44,[49]BOP!$A$59:$IV$59,[49]BOP!#REF!,[49]BOP!#REF!,[49]BOP!$A$81:$IV$88</definedName>
    <definedName name="Z_C21FAE85_013A_11D2_98BD_00C04FC96ABD_.wvu.Rows" localSheetId="44" hidden="1">[49]BOP!$A$36:$IV$36,[49]BOP!$A$44:$IV$44,[49]BOP!$A$59:$IV$59,[49]BOP!#REF!,[49]BOP!#REF!,[49]BOP!$A$81:$IV$88</definedName>
    <definedName name="Z_C21FAE85_013A_11D2_98BD_00C04FC96ABD_.wvu.Rows" hidden="1">[49]BOP!$A$36:$IV$36,[49]BOP!$A$44:$IV$44,[49]BOP!$A$59:$IV$59,[49]BOP!#REF!,[49]BOP!#REF!,[49]BOP!$A$81:$IV$88</definedName>
    <definedName name="Z_C21FAE86_013A_11D2_98BD_00C04FC96ABD_.wvu.Rows" localSheetId="57" hidden="1">[49]BOP!$A$36:$IV$36,[49]BOP!$A$44:$IV$44,[49]BOP!$A$59:$IV$59,[49]BOP!#REF!,[49]BOP!#REF!,[49]BOP!$A$81:$IV$88</definedName>
    <definedName name="Z_C21FAE86_013A_11D2_98BD_00C04FC96ABD_.wvu.Rows" localSheetId="58" hidden="1">[49]BOP!$A$36:$IV$36,[49]BOP!$A$44:$IV$44,[49]BOP!$A$59:$IV$59,[49]BOP!#REF!,[49]BOP!#REF!,[49]BOP!$A$81:$IV$88</definedName>
    <definedName name="Z_C21FAE86_013A_11D2_98BD_00C04FC96ABD_.wvu.Rows" localSheetId="62" hidden="1">[49]BOP!$A$36:$IV$36,[49]BOP!$A$44:$IV$44,[49]BOP!$A$59:$IV$59,[49]BOP!#REF!,[49]BOP!#REF!,[49]BOP!$A$81:$IV$88</definedName>
    <definedName name="Z_C21FAE86_013A_11D2_98BD_00C04FC96ABD_.wvu.Rows" localSheetId="77" hidden="1">[49]BOP!$A$36:$IV$36,[49]BOP!$A$44:$IV$44,[49]BOP!$A$59:$IV$59,[49]BOP!#REF!,[49]BOP!#REF!,[49]BOP!$A$81:$IV$88</definedName>
    <definedName name="Z_C21FAE86_013A_11D2_98BD_00C04FC96ABD_.wvu.Rows" localSheetId="78" hidden="1">[49]BOP!$A$36:$IV$36,[49]BOP!$A$44:$IV$44,[49]BOP!$A$59:$IV$59,[49]BOP!#REF!,[49]BOP!#REF!,[49]BOP!$A$81:$IV$88</definedName>
    <definedName name="Z_C21FAE86_013A_11D2_98BD_00C04FC96ABD_.wvu.Rows" localSheetId="79" hidden="1">[49]BOP!$A$36:$IV$36,[49]BOP!$A$44:$IV$44,[49]BOP!$A$59:$IV$59,[49]BOP!#REF!,[49]BOP!#REF!,[49]BOP!$A$81:$IV$88</definedName>
    <definedName name="Z_C21FAE86_013A_11D2_98BD_00C04FC96ABD_.wvu.Rows" localSheetId="80" hidden="1">[49]BOP!$A$36:$IV$36,[49]BOP!$A$44:$IV$44,[49]BOP!$A$59:$IV$59,[49]BOP!#REF!,[49]BOP!#REF!,[49]BOP!$A$81:$IV$88</definedName>
    <definedName name="Z_C21FAE86_013A_11D2_98BD_00C04FC96ABD_.wvu.Rows" localSheetId="81" hidden="1">[49]BOP!$A$36:$IV$36,[49]BOP!$A$44:$IV$44,[49]BOP!$A$59:$IV$59,[49]BOP!#REF!,[49]BOP!#REF!,[49]BOP!$A$81:$IV$88</definedName>
    <definedName name="Z_C21FAE86_013A_11D2_98BD_00C04FC96ABD_.wvu.Rows" localSheetId="24" hidden="1">[49]BOP!$A$36:$IV$36,[49]BOP!$A$44:$IV$44,[49]BOP!$A$59:$IV$59,[49]BOP!#REF!,[49]BOP!#REF!,[49]BOP!$A$81:$IV$88</definedName>
    <definedName name="Z_C21FAE86_013A_11D2_98BD_00C04FC96ABD_.wvu.Rows" localSheetId="25" hidden="1">[49]BOP!$A$36:$IV$36,[49]BOP!$A$44:$IV$44,[49]BOP!$A$59:$IV$59,[49]BOP!#REF!,[49]BOP!#REF!,[49]BOP!$A$81:$IV$88</definedName>
    <definedName name="Z_C21FAE86_013A_11D2_98BD_00C04FC96ABD_.wvu.Rows" localSheetId="28" hidden="1">[49]BOP!$A$36:$IV$36,[49]BOP!$A$44:$IV$44,[49]BOP!$A$59:$IV$59,[49]BOP!#REF!,[49]BOP!#REF!,[49]BOP!$A$81:$IV$88</definedName>
    <definedName name="Z_C21FAE86_013A_11D2_98BD_00C04FC96ABD_.wvu.Rows" localSheetId="30" hidden="1">[49]BOP!$A$36:$IV$36,[49]BOP!$A$44:$IV$44,[49]BOP!$A$59:$IV$59,[49]BOP!#REF!,[49]BOP!#REF!,[49]BOP!$A$81:$IV$88</definedName>
    <definedName name="Z_C21FAE86_013A_11D2_98BD_00C04FC96ABD_.wvu.Rows" localSheetId="44" hidden="1">[49]BOP!$A$36:$IV$36,[49]BOP!$A$44:$IV$44,[49]BOP!$A$59:$IV$59,[49]BOP!#REF!,[49]BOP!#REF!,[49]BOP!$A$81:$IV$88</definedName>
    <definedName name="Z_C21FAE86_013A_11D2_98BD_00C04FC96ABD_.wvu.Rows" hidden="1">[49]BOP!$A$36:$IV$36,[49]BOP!$A$44:$IV$44,[49]BOP!$A$59:$IV$59,[49]BOP!#REF!,[49]BOP!#REF!,[49]BOP!$A$81:$IV$88</definedName>
    <definedName name="Z_C21FAE87_013A_11D2_98BD_00C04FC96ABD_.wvu.Rows" localSheetId="57" hidden="1">[49]BOP!$A$36:$IV$36,[49]BOP!$A$44:$IV$44,[49]BOP!$A$59:$IV$59,[49]BOP!#REF!,[49]BOP!#REF!,[49]BOP!$A$81:$IV$88</definedName>
    <definedName name="Z_C21FAE87_013A_11D2_98BD_00C04FC96ABD_.wvu.Rows" localSheetId="58" hidden="1">[49]BOP!$A$36:$IV$36,[49]BOP!$A$44:$IV$44,[49]BOP!$A$59:$IV$59,[49]BOP!#REF!,[49]BOP!#REF!,[49]BOP!$A$81:$IV$88</definedName>
    <definedName name="Z_C21FAE87_013A_11D2_98BD_00C04FC96ABD_.wvu.Rows" localSheetId="62" hidden="1">[49]BOP!$A$36:$IV$36,[49]BOP!$A$44:$IV$44,[49]BOP!$A$59:$IV$59,[49]BOP!#REF!,[49]BOP!#REF!,[49]BOP!$A$81:$IV$88</definedName>
    <definedName name="Z_C21FAE87_013A_11D2_98BD_00C04FC96ABD_.wvu.Rows" localSheetId="77" hidden="1">[49]BOP!$A$36:$IV$36,[49]BOP!$A$44:$IV$44,[49]BOP!$A$59:$IV$59,[49]BOP!#REF!,[49]BOP!#REF!,[49]BOP!$A$81:$IV$88</definedName>
    <definedName name="Z_C21FAE87_013A_11D2_98BD_00C04FC96ABD_.wvu.Rows" localSheetId="78" hidden="1">[49]BOP!$A$36:$IV$36,[49]BOP!$A$44:$IV$44,[49]BOP!$A$59:$IV$59,[49]BOP!#REF!,[49]BOP!#REF!,[49]BOP!$A$81:$IV$88</definedName>
    <definedName name="Z_C21FAE87_013A_11D2_98BD_00C04FC96ABD_.wvu.Rows" localSheetId="79" hidden="1">[49]BOP!$A$36:$IV$36,[49]BOP!$A$44:$IV$44,[49]BOP!$A$59:$IV$59,[49]BOP!#REF!,[49]BOP!#REF!,[49]BOP!$A$81:$IV$88</definedName>
    <definedName name="Z_C21FAE87_013A_11D2_98BD_00C04FC96ABD_.wvu.Rows" localSheetId="80" hidden="1">[49]BOP!$A$36:$IV$36,[49]BOP!$A$44:$IV$44,[49]BOP!$A$59:$IV$59,[49]BOP!#REF!,[49]BOP!#REF!,[49]BOP!$A$81:$IV$88</definedName>
    <definedName name="Z_C21FAE87_013A_11D2_98BD_00C04FC96ABD_.wvu.Rows" localSheetId="81" hidden="1">[49]BOP!$A$36:$IV$36,[49]BOP!$A$44:$IV$44,[49]BOP!$A$59:$IV$59,[49]BOP!#REF!,[49]BOP!#REF!,[49]BOP!$A$81:$IV$88</definedName>
    <definedName name="Z_C21FAE87_013A_11D2_98BD_00C04FC96ABD_.wvu.Rows" localSheetId="24" hidden="1">[49]BOP!$A$36:$IV$36,[49]BOP!$A$44:$IV$44,[49]BOP!$A$59:$IV$59,[49]BOP!#REF!,[49]BOP!#REF!,[49]BOP!$A$81:$IV$88</definedName>
    <definedName name="Z_C21FAE87_013A_11D2_98BD_00C04FC96ABD_.wvu.Rows" localSheetId="25" hidden="1">[49]BOP!$A$36:$IV$36,[49]BOP!$A$44:$IV$44,[49]BOP!$A$59:$IV$59,[49]BOP!#REF!,[49]BOP!#REF!,[49]BOP!$A$81:$IV$88</definedName>
    <definedName name="Z_C21FAE87_013A_11D2_98BD_00C04FC96ABD_.wvu.Rows" localSheetId="28" hidden="1">[49]BOP!$A$36:$IV$36,[49]BOP!$A$44:$IV$44,[49]BOP!$A$59:$IV$59,[49]BOP!#REF!,[49]BOP!#REF!,[49]BOP!$A$81:$IV$88</definedName>
    <definedName name="Z_C21FAE87_013A_11D2_98BD_00C04FC96ABD_.wvu.Rows" localSheetId="30" hidden="1">[49]BOP!$A$36:$IV$36,[49]BOP!$A$44:$IV$44,[49]BOP!$A$59:$IV$59,[49]BOP!#REF!,[49]BOP!#REF!,[49]BOP!$A$81:$IV$88</definedName>
    <definedName name="Z_C21FAE87_013A_11D2_98BD_00C04FC96ABD_.wvu.Rows" localSheetId="44" hidden="1">[49]BOP!$A$36:$IV$36,[49]BOP!$A$44:$IV$44,[49]BOP!$A$59:$IV$59,[49]BOP!#REF!,[49]BOP!#REF!,[49]BOP!$A$81:$IV$88</definedName>
    <definedName name="Z_C21FAE87_013A_11D2_98BD_00C04FC96ABD_.wvu.Rows" hidden="1">[49]BOP!$A$36:$IV$36,[49]BOP!$A$44:$IV$44,[49]BOP!$A$59:$IV$59,[49]BOP!#REF!,[49]BOP!#REF!,[49]BOP!$A$81:$IV$88</definedName>
    <definedName name="Z_C21FAE88_013A_11D2_98BD_00C04FC96ABD_.wvu.Rows" localSheetId="57" hidden="1">[49]BOP!$A$36:$IV$36,[49]BOP!$A$44:$IV$44,[49]BOP!$A$59:$IV$59,[49]BOP!#REF!,[49]BOP!#REF!,[49]BOP!$A$81:$IV$88</definedName>
    <definedName name="Z_C21FAE88_013A_11D2_98BD_00C04FC96ABD_.wvu.Rows" localSheetId="58" hidden="1">[49]BOP!$A$36:$IV$36,[49]BOP!$A$44:$IV$44,[49]BOP!$A$59:$IV$59,[49]BOP!#REF!,[49]BOP!#REF!,[49]BOP!$A$81:$IV$88</definedName>
    <definedName name="Z_C21FAE88_013A_11D2_98BD_00C04FC96ABD_.wvu.Rows" localSheetId="62" hidden="1">[49]BOP!$A$36:$IV$36,[49]BOP!$A$44:$IV$44,[49]BOP!$A$59:$IV$59,[49]BOP!#REF!,[49]BOP!#REF!,[49]BOP!$A$81:$IV$88</definedName>
    <definedName name="Z_C21FAE88_013A_11D2_98BD_00C04FC96ABD_.wvu.Rows" localSheetId="77" hidden="1">[49]BOP!$A$36:$IV$36,[49]BOP!$A$44:$IV$44,[49]BOP!$A$59:$IV$59,[49]BOP!#REF!,[49]BOP!#REF!,[49]BOP!$A$81:$IV$88</definedName>
    <definedName name="Z_C21FAE88_013A_11D2_98BD_00C04FC96ABD_.wvu.Rows" localSheetId="78" hidden="1">[49]BOP!$A$36:$IV$36,[49]BOP!$A$44:$IV$44,[49]BOP!$A$59:$IV$59,[49]BOP!#REF!,[49]BOP!#REF!,[49]BOP!$A$81:$IV$88</definedName>
    <definedName name="Z_C21FAE88_013A_11D2_98BD_00C04FC96ABD_.wvu.Rows" localSheetId="79" hidden="1">[49]BOP!$A$36:$IV$36,[49]BOP!$A$44:$IV$44,[49]BOP!$A$59:$IV$59,[49]BOP!#REF!,[49]BOP!#REF!,[49]BOP!$A$81:$IV$88</definedName>
    <definedName name="Z_C21FAE88_013A_11D2_98BD_00C04FC96ABD_.wvu.Rows" localSheetId="80" hidden="1">[49]BOP!$A$36:$IV$36,[49]BOP!$A$44:$IV$44,[49]BOP!$A$59:$IV$59,[49]BOP!#REF!,[49]BOP!#REF!,[49]BOP!$A$81:$IV$88</definedName>
    <definedName name="Z_C21FAE88_013A_11D2_98BD_00C04FC96ABD_.wvu.Rows" localSheetId="81" hidden="1">[49]BOP!$A$36:$IV$36,[49]BOP!$A$44:$IV$44,[49]BOP!$A$59:$IV$59,[49]BOP!#REF!,[49]BOP!#REF!,[49]BOP!$A$81:$IV$88</definedName>
    <definedName name="Z_C21FAE88_013A_11D2_98BD_00C04FC96ABD_.wvu.Rows" localSheetId="24" hidden="1">[49]BOP!$A$36:$IV$36,[49]BOP!$A$44:$IV$44,[49]BOP!$A$59:$IV$59,[49]BOP!#REF!,[49]BOP!#REF!,[49]BOP!$A$81:$IV$88</definedName>
    <definedName name="Z_C21FAE88_013A_11D2_98BD_00C04FC96ABD_.wvu.Rows" localSheetId="25" hidden="1">[49]BOP!$A$36:$IV$36,[49]BOP!$A$44:$IV$44,[49]BOP!$A$59:$IV$59,[49]BOP!#REF!,[49]BOP!#REF!,[49]BOP!$A$81:$IV$88</definedName>
    <definedName name="Z_C21FAE88_013A_11D2_98BD_00C04FC96ABD_.wvu.Rows" localSheetId="28" hidden="1">[49]BOP!$A$36:$IV$36,[49]BOP!$A$44:$IV$44,[49]BOP!$A$59:$IV$59,[49]BOP!#REF!,[49]BOP!#REF!,[49]BOP!$A$81:$IV$88</definedName>
    <definedName name="Z_C21FAE88_013A_11D2_98BD_00C04FC96ABD_.wvu.Rows" localSheetId="30" hidden="1">[49]BOP!$A$36:$IV$36,[49]BOP!$A$44:$IV$44,[49]BOP!$A$59:$IV$59,[49]BOP!#REF!,[49]BOP!#REF!,[49]BOP!$A$81:$IV$88</definedName>
    <definedName name="Z_C21FAE88_013A_11D2_98BD_00C04FC96ABD_.wvu.Rows" localSheetId="44" hidden="1">[49]BOP!$A$36:$IV$36,[49]BOP!$A$44:$IV$44,[49]BOP!$A$59:$IV$59,[49]BOP!#REF!,[49]BOP!#REF!,[49]BOP!$A$81:$IV$88</definedName>
    <definedName name="Z_C21FAE88_013A_11D2_98BD_00C04FC96ABD_.wvu.Rows" hidden="1">[49]BOP!$A$36:$IV$36,[49]BOP!$A$44:$IV$44,[49]BOP!$A$59:$IV$59,[49]BOP!#REF!,[49]BOP!#REF!,[49]BOP!$A$81:$IV$88</definedName>
    <definedName name="Z_C21FAE89_013A_11D2_98BD_00C04FC96ABD_.wvu.Rows" localSheetId="57" hidden="1">[49]BOP!$A$36:$IV$36,[49]BOP!$A$44:$IV$44,[49]BOP!$A$59:$IV$59,[49]BOP!#REF!,[49]BOP!#REF!,[49]BOP!$A$79:$IV$79,[49]BOP!$A$81:$IV$88,[49]BOP!#REF!</definedName>
    <definedName name="Z_C21FAE89_013A_11D2_98BD_00C04FC96ABD_.wvu.Rows" localSheetId="58" hidden="1">[49]BOP!$A$36:$IV$36,[49]BOP!$A$44:$IV$44,[49]BOP!$A$59:$IV$59,[49]BOP!#REF!,[49]BOP!#REF!,[49]BOP!$A$79:$IV$79,[49]BOP!$A$81:$IV$88,[49]BOP!#REF!</definedName>
    <definedName name="Z_C21FAE89_013A_11D2_98BD_00C04FC96ABD_.wvu.Rows" localSheetId="62" hidden="1">[49]BOP!$A$36:$IV$36,[49]BOP!$A$44:$IV$44,[49]BOP!$A$59:$IV$59,[49]BOP!#REF!,[49]BOP!#REF!,[49]BOP!$A$79:$IV$79,[49]BOP!$A$81:$IV$88,[49]BOP!#REF!</definedName>
    <definedName name="Z_C21FAE89_013A_11D2_98BD_00C04FC96ABD_.wvu.Rows" localSheetId="77" hidden="1">[49]BOP!$A$36:$IV$36,[49]BOP!$A$44:$IV$44,[49]BOP!$A$59:$IV$59,[49]BOP!#REF!,[49]BOP!#REF!,[49]BOP!$A$79:$IV$79,[49]BOP!$A$81:$IV$88,[49]BOP!#REF!</definedName>
    <definedName name="Z_C21FAE89_013A_11D2_98BD_00C04FC96ABD_.wvu.Rows" localSheetId="78" hidden="1">[49]BOP!$A$36:$IV$36,[49]BOP!$A$44:$IV$44,[49]BOP!$A$59:$IV$59,[49]BOP!#REF!,[49]BOP!#REF!,[49]BOP!$A$79:$IV$79,[49]BOP!$A$81:$IV$88,[49]BOP!#REF!</definedName>
    <definedName name="Z_C21FAE89_013A_11D2_98BD_00C04FC96ABD_.wvu.Rows" localSheetId="79" hidden="1">[49]BOP!$A$36:$IV$36,[49]BOP!$A$44:$IV$44,[49]BOP!$A$59:$IV$59,[49]BOP!#REF!,[49]BOP!#REF!,[49]BOP!$A$79:$IV$79,[49]BOP!$A$81:$IV$88,[49]BOP!#REF!</definedName>
    <definedName name="Z_C21FAE89_013A_11D2_98BD_00C04FC96ABD_.wvu.Rows" localSheetId="80" hidden="1">[49]BOP!$A$36:$IV$36,[49]BOP!$A$44:$IV$44,[49]BOP!$A$59:$IV$59,[49]BOP!#REF!,[49]BOP!#REF!,[49]BOP!$A$79:$IV$79,[49]BOP!$A$81:$IV$88,[49]BOP!#REF!</definedName>
    <definedName name="Z_C21FAE89_013A_11D2_98BD_00C04FC96ABD_.wvu.Rows" localSheetId="81" hidden="1">[49]BOP!$A$36:$IV$36,[49]BOP!$A$44:$IV$44,[49]BOP!$A$59:$IV$59,[49]BOP!#REF!,[49]BOP!#REF!,[49]BOP!$A$79:$IV$79,[49]BOP!$A$81:$IV$88,[49]BOP!#REF!</definedName>
    <definedName name="Z_C21FAE89_013A_11D2_98BD_00C04FC96ABD_.wvu.Rows" localSheetId="24" hidden="1">[49]BOP!$A$36:$IV$36,[49]BOP!$A$44:$IV$44,[49]BOP!$A$59:$IV$59,[49]BOP!#REF!,[49]BOP!#REF!,[49]BOP!$A$79:$IV$79,[49]BOP!$A$81:$IV$88,[49]BOP!#REF!</definedName>
    <definedName name="Z_C21FAE89_013A_11D2_98BD_00C04FC96ABD_.wvu.Rows" localSheetId="25" hidden="1">[49]BOP!$A$36:$IV$36,[49]BOP!$A$44:$IV$44,[49]BOP!$A$59:$IV$59,[49]BOP!#REF!,[49]BOP!#REF!,[49]BOP!$A$79:$IV$79,[49]BOP!$A$81:$IV$88,[49]BOP!#REF!</definedName>
    <definedName name="Z_C21FAE89_013A_11D2_98BD_00C04FC96ABD_.wvu.Rows" localSheetId="28" hidden="1">[49]BOP!$A$36:$IV$36,[49]BOP!$A$44:$IV$44,[49]BOP!$A$59:$IV$59,[49]BOP!#REF!,[49]BOP!#REF!,[49]BOP!$A$79:$IV$79,[49]BOP!$A$81:$IV$88,[49]BOP!#REF!</definedName>
    <definedName name="Z_C21FAE89_013A_11D2_98BD_00C04FC96ABD_.wvu.Rows" localSheetId="30" hidden="1">[49]BOP!$A$36:$IV$36,[49]BOP!$A$44:$IV$44,[49]BOP!$A$59:$IV$59,[49]BOP!#REF!,[49]BOP!#REF!,[49]BOP!$A$79:$IV$79,[49]BOP!$A$81:$IV$88,[49]BOP!#REF!</definedName>
    <definedName name="Z_C21FAE89_013A_11D2_98BD_00C04FC96ABD_.wvu.Rows" localSheetId="44" hidden="1">[49]BOP!$A$36:$IV$36,[49]BOP!$A$44:$IV$44,[49]BOP!$A$59:$IV$59,[49]BOP!#REF!,[49]BOP!#REF!,[49]BOP!$A$79:$IV$79,[49]BOP!$A$81:$IV$88,[49]BOP!#REF!</definedName>
    <definedName name="Z_C21FAE89_013A_11D2_98BD_00C04FC96ABD_.wvu.Rows" hidden="1">[49]BOP!$A$36:$IV$36,[49]BOP!$A$44:$IV$44,[49]BOP!$A$59:$IV$59,[49]BOP!#REF!,[49]BOP!#REF!,[49]BOP!$A$79:$IV$79,[49]BOP!$A$81:$IV$88,[49]BOP!#REF!</definedName>
    <definedName name="Z_C21FAE8A_013A_11D2_98BD_00C04FC96ABD_.wvu.Rows" localSheetId="57" hidden="1">[49]BOP!$A$36:$IV$36,[49]BOP!$A$44:$IV$44,[49]BOP!$A$59:$IV$59,[49]BOP!#REF!,[49]BOP!#REF!,[49]BOP!$A$79:$IV$79,[49]BOP!$A$81:$IV$88</definedName>
    <definedName name="Z_C21FAE8A_013A_11D2_98BD_00C04FC96ABD_.wvu.Rows" localSheetId="58" hidden="1">[49]BOP!$A$36:$IV$36,[49]BOP!$A$44:$IV$44,[49]BOP!$A$59:$IV$59,[49]BOP!#REF!,[49]BOP!#REF!,[49]BOP!$A$79:$IV$79,[49]BOP!$A$81:$IV$88</definedName>
    <definedName name="Z_C21FAE8A_013A_11D2_98BD_00C04FC96ABD_.wvu.Rows" localSheetId="62" hidden="1">[49]BOP!$A$36:$IV$36,[49]BOP!$A$44:$IV$44,[49]BOP!$A$59:$IV$59,[49]BOP!#REF!,[49]BOP!#REF!,[49]BOP!$A$79:$IV$79,[49]BOP!$A$81:$IV$88</definedName>
    <definedName name="Z_C21FAE8A_013A_11D2_98BD_00C04FC96ABD_.wvu.Rows" localSheetId="77" hidden="1">[49]BOP!$A$36:$IV$36,[49]BOP!$A$44:$IV$44,[49]BOP!$A$59:$IV$59,[49]BOP!#REF!,[49]BOP!#REF!,[49]BOP!$A$79:$IV$79,[49]BOP!$A$81:$IV$88</definedName>
    <definedName name="Z_C21FAE8A_013A_11D2_98BD_00C04FC96ABD_.wvu.Rows" localSheetId="78" hidden="1">[49]BOP!$A$36:$IV$36,[49]BOP!$A$44:$IV$44,[49]BOP!$A$59:$IV$59,[49]BOP!#REF!,[49]BOP!#REF!,[49]BOP!$A$79:$IV$79,[49]BOP!$A$81:$IV$88</definedName>
    <definedName name="Z_C21FAE8A_013A_11D2_98BD_00C04FC96ABD_.wvu.Rows" localSheetId="79" hidden="1">[49]BOP!$A$36:$IV$36,[49]BOP!$A$44:$IV$44,[49]BOP!$A$59:$IV$59,[49]BOP!#REF!,[49]BOP!#REF!,[49]BOP!$A$79:$IV$79,[49]BOP!$A$81:$IV$88</definedName>
    <definedName name="Z_C21FAE8A_013A_11D2_98BD_00C04FC96ABD_.wvu.Rows" localSheetId="80" hidden="1">[49]BOP!$A$36:$IV$36,[49]BOP!$A$44:$IV$44,[49]BOP!$A$59:$IV$59,[49]BOP!#REF!,[49]BOP!#REF!,[49]BOP!$A$79:$IV$79,[49]BOP!$A$81:$IV$88</definedName>
    <definedName name="Z_C21FAE8A_013A_11D2_98BD_00C04FC96ABD_.wvu.Rows" localSheetId="81" hidden="1">[49]BOP!$A$36:$IV$36,[49]BOP!$A$44:$IV$44,[49]BOP!$A$59:$IV$59,[49]BOP!#REF!,[49]BOP!#REF!,[49]BOP!$A$79:$IV$79,[49]BOP!$A$81:$IV$88</definedName>
    <definedName name="Z_C21FAE8A_013A_11D2_98BD_00C04FC96ABD_.wvu.Rows" localSheetId="24" hidden="1">[49]BOP!$A$36:$IV$36,[49]BOP!$A$44:$IV$44,[49]BOP!$A$59:$IV$59,[49]BOP!#REF!,[49]BOP!#REF!,[49]BOP!$A$79:$IV$79,[49]BOP!$A$81:$IV$88</definedName>
    <definedName name="Z_C21FAE8A_013A_11D2_98BD_00C04FC96ABD_.wvu.Rows" localSheetId="25" hidden="1">[49]BOP!$A$36:$IV$36,[49]BOP!$A$44:$IV$44,[49]BOP!$A$59:$IV$59,[49]BOP!#REF!,[49]BOP!#REF!,[49]BOP!$A$79:$IV$79,[49]BOP!$A$81:$IV$88</definedName>
    <definedName name="Z_C21FAE8A_013A_11D2_98BD_00C04FC96ABD_.wvu.Rows" localSheetId="28" hidden="1">[49]BOP!$A$36:$IV$36,[49]BOP!$A$44:$IV$44,[49]BOP!$A$59:$IV$59,[49]BOP!#REF!,[49]BOP!#REF!,[49]BOP!$A$79:$IV$79,[49]BOP!$A$81:$IV$88</definedName>
    <definedName name="Z_C21FAE8A_013A_11D2_98BD_00C04FC96ABD_.wvu.Rows" localSheetId="30" hidden="1">[49]BOP!$A$36:$IV$36,[49]BOP!$A$44:$IV$44,[49]BOP!$A$59:$IV$59,[49]BOP!#REF!,[49]BOP!#REF!,[49]BOP!$A$79:$IV$79,[49]BOP!$A$81:$IV$88</definedName>
    <definedName name="Z_C21FAE8A_013A_11D2_98BD_00C04FC96ABD_.wvu.Rows" localSheetId="44" hidden="1">[49]BOP!$A$36:$IV$36,[49]BOP!$A$44:$IV$44,[49]BOP!$A$59:$IV$59,[49]BOP!#REF!,[49]BOP!#REF!,[49]BOP!$A$79:$IV$79,[49]BOP!$A$81:$IV$88</definedName>
    <definedName name="Z_C21FAE8A_013A_11D2_98BD_00C04FC96ABD_.wvu.Rows" hidden="1">[49]BOP!$A$36:$IV$36,[49]BOP!$A$44:$IV$44,[49]BOP!$A$59:$IV$59,[49]BOP!#REF!,[49]BOP!#REF!,[49]BOP!$A$79:$IV$79,[49]BOP!$A$81:$IV$88</definedName>
    <definedName name="Z_C21FAE8B_013A_11D2_98BD_00C04FC96ABD_.wvu.Rows" localSheetId="57" hidden="1">[49]BOP!$A$36:$IV$36,[49]BOP!$A$44:$IV$44,[49]BOP!$A$59:$IV$59,[49]BOP!#REF!,[49]BOP!#REF!,[49]BOP!$A$79:$IV$79,[49]BOP!#REF!</definedName>
    <definedName name="Z_C21FAE8B_013A_11D2_98BD_00C04FC96ABD_.wvu.Rows" localSheetId="58" hidden="1">[49]BOP!$A$36:$IV$36,[49]BOP!$A$44:$IV$44,[49]BOP!$A$59:$IV$59,[49]BOP!#REF!,[49]BOP!#REF!,[49]BOP!$A$79:$IV$79,[49]BOP!#REF!</definedName>
    <definedName name="Z_C21FAE8B_013A_11D2_98BD_00C04FC96ABD_.wvu.Rows" localSheetId="62" hidden="1">[49]BOP!$A$36:$IV$36,[49]BOP!$A$44:$IV$44,[49]BOP!$A$59:$IV$59,[49]BOP!#REF!,[49]BOP!#REF!,[49]BOP!$A$79:$IV$79,[49]BOP!#REF!</definedName>
    <definedName name="Z_C21FAE8B_013A_11D2_98BD_00C04FC96ABD_.wvu.Rows" localSheetId="77" hidden="1">[49]BOP!$A$36:$IV$36,[49]BOP!$A$44:$IV$44,[49]BOP!$A$59:$IV$59,[49]BOP!#REF!,[49]BOP!#REF!,[49]BOP!$A$79:$IV$79,[49]BOP!#REF!</definedName>
    <definedName name="Z_C21FAE8B_013A_11D2_98BD_00C04FC96ABD_.wvu.Rows" localSheetId="78" hidden="1">[49]BOP!$A$36:$IV$36,[49]BOP!$A$44:$IV$44,[49]BOP!$A$59:$IV$59,[49]BOP!#REF!,[49]BOP!#REF!,[49]BOP!$A$79:$IV$79,[49]BOP!#REF!</definedName>
    <definedName name="Z_C21FAE8B_013A_11D2_98BD_00C04FC96ABD_.wvu.Rows" localSheetId="79" hidden="1">[49]BOP!$A$36:$IV$36,[49]BOP!$A$44:$IV$44,[49]BOP!$A$59:$IV$59,[49]BOP!#REF!,[49]BOP!#REF!,[49]BOP!$A$79:$IV$79,[49]BOP!#REF!</definedName>
    <definedName name="Z_C21FAE8B_013A_11D2_98BD_00C04FC96ABD_.wvu.Rows" localSheetId="80" hidden="1">[49]BOP!$A$36:$IV$36,[49]BOP!$A$44:$IV$44,[49]BOP!$A$59:$IV$59,[49]BOP!#REF!,[49]BOP!#REF!,[49]BOP!$A$79:$IV$79,[49]BOP!#REF!</definedName>
    <definedName name="Z_C21FAE8B_013A_11D2_98BD_00C04FC96ABD_.wvu.Rows" localSheetId="81" hidden="1">[49]BOP!$A$36:$IV$36,[49]BOP!$A$44:$IV$44,[49]BOP!$A$59:$IV$59,[49]BOP!#REF!,[49]BOP!#REF!,[49]BOP!$A$79:$IV$79,[49]BOP!#REF!</definedName>
    <definedName name="Z_C21FAE8B_013A_11D2_98BD_00C04FC96ABD_.wvu.Rows" localSheetId="24" hidden="1">[49]BOP!$A$36:$IV$36,[49]BOP!$A$44:$IV$44,[49]BOP!$A$59:$IV$59,[49]BOP!#REF!,[49]BOP!#REF!,[49]BOP!$A$79:$IV$79,[49]BOP!#REF!</definedName>
    <definedName name="Z_C21FAE8B_013A_11D2_98BD_00C04FC96ABD_.wvu.Rows" localSheetId="25" hidden="1">[49]BOP!$A$36:$IV$36,[49]BOP!$A$44:$IV$44,[49]BOP!$A$59:$IV$59,[49]BOP!#REF!,[49]BOP!#REF!,[49]BOP!$A$79:$IV$79,[49]BOP!#REF!</definedName>
    <definedName name="Z_C21FAE8B_013A_11D2_98BD_00C04FC96ABD_.wvu.Rows" localSheetId="28" hidden="1">[49]BOP!$A$36:$IV$36,[49]BOP!$A$44:$IV$44,[49]BOP!$A$59:$IV$59,[49]BOP!#REF!,[49]BOP!#REF!,[49]BOP!$A$79:$IV$79,[49]BOP!#REF!</definedName>
    <definedName name="Z_C21FAE8B_013A_11D2_98BD_00C04FC96ABD_.wvu.Rows" localSheetId="30" hidden="1">[49]BOP!$A$36:$IV$36,[49]BOP!$A$44:$IV$44,[49]BOP!$A$59:$IV$59,[49]BOP!#REF!,[49]BOP!#REF!,[49]BOP!$A$79:$IV$79,[49]BOP!#REF!</definedName>
    <definedName name="Z_C21FAE8B_013A_11D2_98BD_00C04FC96ABD_.wvu.Rows" localSheetId="44" hidden="1">[49]BOP!$A$36:$IV$36,[49]BOP!$A$44:$IV$44,[49]BOP!$A$59:$IV$59,[49]BOP!#REF!,[49]BOP!#REF!,[49]BOP!$A$79:$IV$79,[49]BOP!#REF!</definedName>
    <definedName name="Z_C21FAE8B_013A_11D2_98BD_00C04FC96ABD_.wvu.Rows" hidden="1">[49]BOP!$A$36:$IV$36,[49]BOP!$A$44:$IV$44,[49]BOP!$A$59:$IV$59,[49]BOP!#REF!,[49]BOP!#REF!,[49]BOP!$A$79:$IV$79,[49]BOP!#REF!</definedName>
    <definedName name="Z_C21FAE8C_013A_11D2_98BD_00C04FC96ABD_.wvu.Rows" localSheetId="57" hidden="1">[49]BOP!$A$36:$IV$36,[49]BOP!$A$44:$IV$44,[49]BOP!$A$59:$IV$59,[49]BOP!#REF!,[49]BOP!#REF!,[49]BOP!$A$79:$IV$79,[49]BOP!$A$81:$IV$88,[49]BOP!#REF!</definedName>
    <definedName name="Z_C21FAE8C_013A_11D2_98BD_00C04FC96ABD_.wvu.Rows" localSheetId="58" hidden="1">[49]BOP!$A$36:$IV$36,[49]BOP!$A$44:$IV$44,[49]BOP!$A$59:$IV$59,[49]BOP!#REF!,[49]BOP!#REF!,[49]BOP!$A$79:$IV$79,[49]BOP!$A$81:$IV$88,[49]BOP!#REF!</definedName>
    <definedName name="Z_C21FAE8C_013A_11D2_98BD_00C04FC96ABD_.wvu.Rows" localSheetId="62" hidden="1">[49]BOP!$A$36:$IV$36,[49]BOP!$A$44:$IV$44,[49]BOP!$A$59:$IV$59,[49]BOP!#REF!,[49]BOP!#REF!,[49]BOP!$A$79:$IV$79,[49]BOP!$A$81:$IV$88,[49]BOP!#REF!</definedName>
    <definedName name="Z_C21FAE8C_013A_11D2_98BD_00C04FC96ABD_.wvu.Rows" localSheetId="77" hidden="1">[49]BOP!$A$36:$IV$36,[49]BOP!$A$44:$IV$44,[49]BOP!$A$59:$IV$59,[49]BOP!#REF!,[49]BOP!#REF!,[49]BOP!$A$79:$IV$79,[49]BOP!$A$81:$IV$88,[49]BOP!#REF!</definedName>
    <definedName name="Z_C21FAE8C_013A_11D2_98BD_00C04FC96ABD_.wvu.Rows" localSheetId="78" hidden="1">[49]BOP!$A$36:$IV$36,[49]BOP!$A$44:$IV$44,[49]BOP!$A$59:$IV$59,[49]BOP!#REF!,[49]BOP!#REF!,[49]BOP!$A$79:$IV$79,[49]BOP!$A$81:$IV$88,[49]BOP!#REF!</definedName>
    <definedName name="Z_C21FAE8C_013A_11D2_98BD_00C04FC96ABD_.wvu.Rows" localSheetId="79" hidden="1">[49]BOP!$A$36:$IV$36,[49]BOP!$A$44:$IV$44,[49]BOP!$A$59:$IV$59,[49]BOP!#REF!,[49]BOP!#REF!,[49]BOP!$A$79:$IV$79,[49]BOP!$A$81:$IV$88,[49]BOP!#REF!</definedName>
    <definedName name="Z_C21FAE8C_013A_11D2_98BD_00C04FC96ABD_.wvu.Rows" localSheetId="80" hidden="1">[49]BOP!$A$36:$IV$36,[49]BOP!$A$44:$IV$44,[49]BOP!$A$59:$IV$59,[49]BOP!#REF!,[49]BOP!#REF!,[49]BOP!$A$79:$IV$79,[49]BOP!$A$81:$IV$88,[49]BOP!#REF!</definedName>
    <definedName name="Z_C21FAE8C_013A_11D2_98BD_00C04FC96ABD_.wvu.Rows" localSheetId="81" hidden="1">[49]BOP!$A$36:$IV$36,[49]BOP!$A$44:$IV$44,[49]BOP!$A$59:$IV$59,[49]BOP!#REF!,[49]BOP!#REF!,[49]BOP!$A$79:$IV$79,[49]BOP!$A$81:$IV$88,[49]BOP!#REF!</definedName>
    <definedName name="Z_C21FAE8C_013A_11D2_98BD_00C04FC96ABD_.wvu.Rows" localSheetId="24" hidden="1">[49]BOP!$A$36:$IV$36,[49]BOP!$A$44:$IV$44,[49]BOP!$A$59:$IV$59,[49]BOP!#REF!,[49]BOP!#REF!,[49]BOP!$A$79:$IV$79,[49]BOP!$A$81:$IV$88,[49]BOP!#REF!</definedName>
    <definedName name="Z_C21FAE8C_013A_11D2_98BD_00C04FC96ABD_.wvu.Rows" localSheetId="25" hidden="1">[49]BOP!$A$36:$IV$36,[49]BOP!$A$44:$IV$44,[49]BOP!$A$59:$IV$59,[49]BOP!#REF!,[49]BOP!#REF!,[49]BOP!$A$79:$IV$79,[49]BOP!$A$81:$IV$88,[49]BOP!#REF!</definedName>
    <definedName name="Z_C21FAE8C_013A_11D2_98BD_00C04FC96ABD_.wvu.Rows" localSheetId="28" hidden="1">[49]BOP!$A$36:$IV$36,[49]BOP!$A$44:$IV$44,[49]BOP!$A$59:$IV$59,[49]BOP!#REF!,[49]BOP!#REF!,[49]BOP!$A$79:$IV$79,[49]BOP!$A$81:$IV$88,[49]BOP!#REF!</definedName>
    <definedName name="Z_C21FAE8C_013A_11D2_98BD_00C04FC96ABD_.wvu.Rows" localSheetId="30" hidden="1">[49]BOP!$A$36:$IV$36,[49]BOP!$A$44:$IV$44,[49]BOP!$A$59:$IV$59,[49]BOP!#REF!,[49]BOP!#REF!,[49]BOP!$A$79:$IV$79,[49]BOP!$A$81:$IV$88,[49]BOP!#REF!</definedName>
    <definedName name="Z_C21FAE8C_013A_11D2_98BD_00C04FC96ABD_.wvu.Rows" localSheetId="44" hidden="1">[49]BOP!$A$36:$IV$36,[49]BOP!$A$44:$IV$44,[49]BOP!$A$59:$IV$59,[49]BOP!#REF!,[49]BOP!#REF!,[49]BOP!$A$79:$IV$79,[49]BOP!$A$81:$IV$88,[49]BOP!#REF!</definedName>
    <definedName name="Z_C21FAE8C_013A_11D2_98BD_00C04FC96ABD_.wvu.Rows" hidden="1">[49]BOP!$A$36:$IV$36,[49]BOP!$A$44:$IV$44,[49]BOP!$A$59:$IV$59,[49]BOP!#REF!,[49]BOP!#REF!,[49]BOP!$A$79:$IV$79,[49]BOP!$A$81:$IV$88,[49]BOP!#REF!</definedName>
    <definedName name="Z_C21FAE8D_013A_11D2_98BD_00C04FC96ABD_.wvu.Rows" localSheetId="57" hidden="1">[49]BOP!$A$36:$IV$36,[49]BOP!$A$44:$IV$44,[49]BOP!$A$59:$IV$59,[49]BOP!#REF!,[49]BOP!#REF!,[49]BOP!$A$79:$IV$79,[49]BOP!$A$81:$IV$88,[49]BOP!#REF!</definedName>
    <definedName name="Z_C21FAE8D_013A_11D2_98BD_00C04FC96ABD_.wvu.Rows" localSheetId="58" hidden="1">[49]BOP!$A$36:$IV$36,[49]BOP!$A$44:$IV$44,[49]BOP!$A$59:$IV$59,[49]BOP!#REF!,[49]BOP!#REF!,[49]BOP!$A$79:$IV$79,[49]BOP!$A$81:$IV$88,[49]BOP!#REF!</definedName>
    <definedName name="Z_C21FAE8D_013A_11D2_98BD_00C04FC96ABD_.wvu.Rows" localSheetId="62" hidden="1">[49]BOP!$A$36:$IV$36,[49]BOP!$A$44:$IV$44,[49]BOP!$A$59:$IV$59,[49]BOP!#REF!,[49]BOP!#REF!,[49]BOP!$A$79:$IV$79,[49]BOP!$A$81:$IV$88,[49]BOP!#REF!</definedName>
    <definedName name="Z_C21FAE8D_013A_11D2_98BD_00C04FC96ABD_.wvu.Rows" localSheetId="77" hidden="1">[49]BOP!$A$36:$IV$36,[49]BOP!$A$44:$IV$44,[49]BOP!$A$59:$IV$59,[49]BOP!#REF!,[49]BOP!#REF!,[49]BOP!$A$79:$IV$79,[49]BOP!$A$81:$IV$88,[49]BOP!#REF!</definedName>
    <definedName name="Z_C21FAE8D_013A_11D2_98BD_00C04FC96ABD_.wvu.Rows" localSheetId="78" hidden="1">[49]BOP!$A$36:$IV$36,[49]BOP!$A$44:$IV$44,[49]BOP!$A$59:$IV$59,[49]BOP!#REF!,[49]BOP!#REF!,[49]BOP!$A$79:$IV$79,[49]BOP!$A$81:$IV$88,[49]BOP!#REF!</definedName>
    <definedName name="Z_C21FAE8D_013A_11D2_98BD_00C04FC96ABD_.wvu.Rows" localSheetId="79" hidden="1">[49]BOP!$A$36:$IV$36,[49]BOP!$A$44:$IV$44,[49]BOP!$A$59:$IV$59,[49]BOP!#REF!,[49]BOP!#REF!,[49]BOP!$A$79:$IV$79,[49]BOP!$A$81:$IV$88,[49]BOP!#REF!</definedName>
    <definedName name="Z_C21FAE8D_013A_11D2_98BD_00C04FC96ABD_.wvu.Rows" localSheetId="80" hidden="1">[49]BOP!$A$36:$IV$36,[49]BOP!$A$44:$IV$44,[49]BOP!$A$59:$IV$59,[49]BOP!#REF!,[49]BOP!#REF!,[49]BOP!$A$79:$IV$79,[49]BOP!$A$81:$IV$88,[49]BOP!#REF!</definedName>
    <definedName name="Z_C21FAE8D_013A_11D2_98BD_00C04FC96ABD_.wvu.Rows" localSheetId="81" hidden="1">[49]BOP!$A$36:$IV$36,[49]BOP!$A$44:$IV$44,[49]BOP!$A$59:$IV$59,[49]BOP!#REF!,[49]BOP!#REF!,[49]BOP!$A$79:$IV$79,[49]BOP!$A$81:$IV$88,[49]BOP!#REF!</definedName>
    <definedName name="Z_C21FAE8D_013A_11D2_98BD_00C04FC96ABD_.wvu.Rows" localSheetId="24" hidden="1">[49]BOP!$A$36:$IV$36,[49]BOP!$A$44:$IV$44,[49]BOP!$A$59:$IV$59,[49]BOP!#REF!,[49]BOP!#REF!,[49]BOP!$A$79:$IV$79,[49]BOP!$A$81:$IV$88,[49]BOP!#REF!</definedName>
    <definedName name="Z_C21FAE8D_013A_11D2_98BD_00C04FC96ABD_.wvu.Rows" localSheetId="25" hidden="1">[49]BOP!$A$36:$IV$36,[49]BOP!$A$44:$IV$44,[49]BOP!$A$59:$IV$59,[49]BOP!#REF!,[49]BOP!#REF!,[49]BOP!$A$79:$IV$79,[49]BOP!$A$81:$IV$88,[49]BOP!#REF!</definedName>
    <definedName name="Z_C21FAE8D_013A_11D2_98BD_00C04FC96ABD_.wvu.Rows" localSheetId="28" hidden="1">[49]BOP!$A$36:$IV$36,[49]BOP!$A$44:$IV$44,[49]BOP!$A$59:$IV$59,[49]BOP!#REF!,[49]BOP!#REF!,[49]BOP!$A$79:$IV$79,[49]BOP!$A$81:$IV$88,[49]BOP!#REF!</definedName>
    <definedName name="Z_C21FAE8D_013A_11D2_98BD_00C04FC96ABD_.wvu.Rows" localSheetId="30" hidden="1">[49]BOP!$A$36:$IV$36,[49]BOP!$A$44:$IV$44,[49]BOP!$A$59:$IV$59,[49]BOP!#REF!,[49]BOP!#REF!,[49]BOP!$A$79:$IV$79,[49]BOP!$A$81:$IV$88,[49]BOP!#REF!</definedName>
    <definedName name="Z_C21FAE8D_013A_11D2_98BD_00C04FC96ABD_.wvu.Rows" localSheetId="44" hidden="1">[49]BOP!$A$36:$IV$36,[49]BOP!$A$44:$IV$44,[49]BOP!$A$59:$IV$59,[49]BOP!#REF!,[49]BOP!#REF!,[49]BOP!$A$79:$IV$79,[49]BOP!$A$81:$IV$88,[49]BOP!#REF!</definedName>
    <definedName name="Z_C21FAE8D_013A_11D2_98BD_00C04FC96ABD_.wvu.Rows" hidden="1">[49]BOP!$A$36:$IV$36,[49]BOP!$A$44:$IV$44,[49]BOP!$A$59:$IV$59,[49]BOP!#REF!,[49]BOP!#REF!,[49]BOP!$A$79:$IV$79,[49]BOP!$A$81:$IV$88,[49]BOP!#REF!</definedName>
    <definedName name="Z_C21FAE8E_013A_11D2_98BD_00C04FC96ABD_.wvu.Rows" localSheetId="57" hidden="1">[49]BOP!$A$36:$IV$36,[49]BOP!$A$44:$IV$44,[49]BOP!$A$59:$IV$59,[49]BOP!#REF!,[49]BOP!#REF!,[49]BOP!$A$79:$IV$79,[49]BOP!$A$81:$IV$88,[49]BOP!#REF!</definedName>
    <definedName name="Z_C21FAE8E_013A_11D2_98BD_00C04FC96ABD_.wvu.Rows" localSheetId="58" hidden="1">[49]BOP!$A$36:$IV$36,[49]BOP!$A$44:$IV$44,[49]BOP!$A$59:$IV$59,[49]BOP!#REF!,[49]BOP!#REF!,[49]BOP!$A$79:$IV$79,[49]BOP!$A$81:$IV$88,[49]BOP!#REF!</definedName>
    <definedName name="Z_C21FAE8E_013A_11D2_98BD_00C04FC96ABD_.wvu.Rows" localSheetId="62" hidden="1">[49]BOP!$A$36:$IV$36,[49]BOP!$A$44:$IV$44,[49]BOP!$A$59:$IV$59,[49]BOP!#REF!,[49]BOP!#REF!,[49]BOP!$A$79:$IV$79,[49]BOP!$A$81:$IV$88,[49]BOP!#REF!</definedName>
    <definedName name="Z_C21FAE8E_013A_11D2_98BD_00C04FC96ABD_.wvu.Rows" localSheetId="77" hidden="1">[49]BOP!$A$36:$IV$36,[49]BOP!$A$44:$IV$44,[49]BOP!$A$59:$IV$59,[49]BOP!#REF!,[49]BOP!#REF!,[49]BOP!$A$79:$IV$79,[49]BOP!$A$81:$IV$88,[49]BOP!#REF!</definedName>
    <definedName name="Z_C21FAE8E_013A_11D2_98BD_00C04FC96ABD_.wvu.Rows" localSheetId="78" hidden="1">[49]BOP!$A$36:$IV$36,[49]BOP!$A$44:$IV$44,[49]BOP!$A$59:$IV$59,[49]BOP!#REF!,[49]BOP!#REF!,[49]BOP!$A$79:$IV$79,[49]BOP!$A$81:$IV$88,[49]BOP!#REF!</definedName>
    <definedName name="Z_C21FAE8E_013A_11D2_98BD_00C04FC96ABD_.wvu.Rows" localSheetId="79" hidden="1">[49]BOP!$A$36:$IV$36,[49]BOP!$A$44:$IV$44,[49]BOP!$A$59:$IV$59,[49]BOP!#REF!,[49]BOP!#REF!,[49]BOP!$A$79:$IV$79,[49]BOP!$A$81:$IV$88,[49]BOP!#REF!</definedName>
    <definedName name="Z_C21FAE8E_013A_11D2_98BD_00C04FC96ABD_.wvu.Rows" localSheetId="80" hidden="1">[49]BOP!$A$36:$IV$36,[49]BOP!$A$44:$IV$44,[49]BOP!$A$59:$IV$59,[49]BOP!#REF!,[49]BOP!#REF!,[49]BOP!$A$79:$IV$79,[49]BOP!$A$81:$IV$88,[49]BOP!#REF!</definedName>
    <definedName name="Z_C21FAE8E_013A_11D2_98BD_00C04FC96ABD_.wvu.Rows" localSheetId="81" hidden="1">[49]BOP!$A$36:$IV$36,[49]BOP!$A$44:$IV$44,[49]BOP!$A$59:$IV$59,[49]BOP!#REF!,[49]BOP!#REF!,[49]BOP!$A$79:$IV$79,[49]BOP!$A$81:$IV$88,[49]BOP!#REF!</definedName>
    <definedName name="Z_C21FAE8E_013A_11D2_98BD_00C04FC96ABD_.wvu.Rows" localSheetId="24" hidden="1">[49]BOP!$A$36:$IV$36,[49]BOP!$A$44:$IV$44,[49]BOP!$A$59:$IV$59,[49]BOP!#REF!,[49]BOP!#REF!,[49]BOP!$A$79:$IV$79,[49]BOP!$A$81:$IV$88,[49]BOP!#REF!</definedName>
    <definedName name="Z_C21FAE8E_013A_11D2_98BD_00C04FC96ABD_.wvu.Rows" localSheetId="25" hidden="1">[49]BOP!$A$36:$IV$36,[49]BOP!$A$44:$IV$44,[49]BOP!$A$59:$IV$59,[49]BOP!#REF!,[49]BOP!#REF!,[49]BOP!$A$79:$IV$79,[49]BOP!$A$81:$IV$88,[49]BOP!#REF!</definedName>
    <definedName name="Z_C21FAE8E_013A_11D2_98BD_00C04FC96ABD_.wvu.Rows" localSheetId="28" hidden="1">[49]BOP!$A$36:$IV$36,[49]BOP!$A$44:$IV$44,[49]BOP!$A$59:$IV$59,[49]BOP!#REF!,[49]BOP!#REF!,[49]BOP!$A$79:$IV$79,[49]BOP!$A$81:$IV$88,[49]BOP!#REF!</definedName>
    <definedName name="Z_C21FAE8E_013A_11D2_98BD_00C04FC96ABD_.wvu.Rows" localSheetId="30" hidden="1">[49]BOP!$A$36:$IV$36,[49]BOP!$A$44:$IV$44,[49]BOP!$A$59:$IV$59,[49]BOP!#REF!,[49]BOP!#REF!,[49]BOP!$A$79:$IV$79,[49]BOP!$A$81:$IV$88,[49]BOP!#REF!</definedName>
    <definedName name="Z_C21FAE8E_013A_11D2_98BD_00C04FC96ABD_.wvu.Rows" localSheetId="44" hidden="1">[49]BOP!$A$36:$IV$36,[49]BOP!$A$44:$IV$44,[49]BOP!$A$59:$IV$59,[49]BOP!#REF!,[49]BOP!#REF!,[49]BOP!$A$79:$IV$79,[49]BOP!$A$81:$IV$88,[49]BOP!#REF!</definedName>
    <definedName name="Z_C21FAE8E_013A_11D2_98BD_00C04FC96ABD_.wvu.Rows" hidden="1">[49]BOP!$A$36:$IV$36,[49]BOP!$A$44:$IV$44,[49]BOP!$A$59:$IV$59,[49]BOP!#REF!,[49]BOP!#REF!,[49]BOP!$A$79:$IV$79,[49]BOP!$A$81:$IV$88,[49]BOP!#REF!</definedName>
    <definedName name="Z_C21FAE90_013A_11D2_98BD_00C04FC96ABD_.wvu.Rows" localSheetId="57" hidden="1">[49]BOP!$A$36:$IV$36,[49]BOP!$A$44:$IV$44,[49]BOP!$A$59:$IV$59,[49]BOP!#REF!,[49]BOP!#REF!,[49]BOP!$A$79:$IV$79,[49]BOP!$A$81:$IV$88,[49]BOP!#REF!,[49]BOP!#REF!</definedName>
    <definedName name="Z_C21FAE90_013A_11D2_98BD_00C04FC96ABD_.wvu.Rows" localSheetId="58" hidden="1">[49]BOP!$A$36:$IV$36,[49]BOP!$A$44:$IV$44,[49]BOP!$A$59:$IV$59,[49]BOP!#REF!,[49]BOP!#REF!,[49]BOP!$A$79:$IV$79,[49]BOP!$A$81:$IV$88,[49]BOP!#REF!,[49]BOP!#REF!</definedName>
    <definedName name="Z_C21FAE90_013A_11D2_98BD_00C04FC96ABD_.wvu.Rows" localSheetId="62" hidden="1">[49]BOP!$A$36:$IV$36,[49]BOP!$A$44:$IV$44,[49]BOP!$A$59:$IV$59,[49]BOP!#REF!,[49]BOP!#REF!,[49]BOP!$A$79:$IV$79,[49]BOP!$A$81:$IV$88,[49]BOP!#REF!,[49]BOP!#REF!</definedName>
    <definedName name="Z_C21FAE90_013A_11D2_98BD_00C04FC96ABD_.wvu.Rows" localSheetId="77" hidden="1">[49]BOP!$A$36:$IV$36,[49]BOP!$A$44:$IV$44,[49]BOP!$A$59:$IV$59,[49]BOP!#REF!,[49]BOP!#REF!,[49]BOP!$A$79:$IV$79,[49]BOP!$A$81:$IV$88,[49]BOP!#REF!,[49]BOP!#REF!</definedName>
    <definedName name="Z_C21FAE90_013A_11D2_98BD_00C04FC96ABD_.wvu.Rows" localSheetId="78" hidden="1">[49]BOP!$A$36:$IV$36,[49]BOP!$A$44:$IV$44,[49]BOP!$A$59:$IV$59,[49]BOP!#REF!,[49]BOP!#REF!,[49]BOP!$A$79:$IV$79,[49]BOP!$A$81:$IV$88,[49]BOP!#REF!,[49]BOP!#REF!</definedName>
    <definedName name="Z_C21FAE90_013A_11D2_98BD_00C04FC96ABD_.wvu.Rows" localSheetId="79" hidden="1">[49]BOP!$A$36:$IV$36,[49]BOP!$A$44:$IV$44,[49]BOP!$A$59:$IV$59,[49]BOP!#REF!,[49]BOP!#REF!,[49]BOP!$A$79:$IV$79,[49]BOP!$A$81:$IV$88,[49]BOP!#REF!,[49]BOP!#REF!</definedName>
    <definedName name="Z_C21FAE90_013A_11D2_98BD_00C04FC96ABD_.wvu.Rows" localSheetId="80" hidden="1">[49]BOP!$A$36:$IV$36,[49]BOP!$A$44:$IV$44,[49]BOP!$A$59:$IV$59,[49]BOP!#REF!,[49]BOP!#REF!,[49]BOP!$A$79:$IV$79,[49]BOP!$A$81:$IV$88,[49]BOP!#REF!,[49]BOP!#REF!</definedName>
    <definedName name="Z_C21FAE90_013A_11D2_98BD_00C04FC96ABD_.wvu.Rows" localSheetId="81" hidden="1">[49]BOP!$A$36:$IV$36,[49]BOP!$A$44:$IV$44,[49]BOP!$A$59:$IV$59,[49]BOP!#REF!,[49]BOP!#REF!,[49]BOP!$A$79:$IV$79,[49]BOP!$A$81:$IV$88,[49]BOP!#REF!,[49]BOP!#REF!</definedName>
    <definedName name="Z_C21FAE90_013A_11D2_98BD_00C04FC96ABD_.wvu.Rows" localSheetId="24" hidden="1">[49]BOP!$A$36:$IV$36,[49]BOP!$A$44:$IV$44,[49]BOP!$A$59:$IV$59,[49]BOP!#REF!,[49]BOP!#REF!,[49]BOP!$A$79:$IV$79,[49]BOP!$A$81:$IV$88,[49]BOP!#REF!,[49]BOP!#REF!</definedName>
    <definedName name="Z_C21FAE90_013A_11D2_98BD_00C04FC96ABD_.wvu.Rows" localSheetId="25" hidden="1">[49]BOP!$A$36:$IV$36,[49]BOP!$A$44:$IV$44,[49]BOP!$A$59:$IV$59,[49]BOP!#REF!,[49]BOP!#REF!,[49]BOP!$A$79:$IV$79,[49]BOP!$A$81:$IV$88,[49]BOP!#REF!,[49]BOP!#REF!</definedName>
    <definedName name="Z_C21FAE90_013A_11D2_98BD_00C04FC96ABD_.wvu.Rows" localSheetId="28" hidden="1">[49]BOP!$A$36:$IV$36,[49]BOP!$A$44:$IV$44,[49]BOP!$A$59:$IV$59,[49]BOP!#REF!,[49]BOP!#REF!,[49]BOP!$A$79:$IV$79,[49]BOP!$A$81:$IV$88,[49]BOP!#REF!,[49]BOP!#REF!</definedName>
    <definedName name="Z_C21FAE90_013A_11D2_98BD_00C04FC96ABD_.wvu.Rows" localSheetId="30" hidden="1">[49]BOP!$A$36:$IV$36,[49]BOP!$A$44:$IV$44,[49]BOP!$A$59:$IV$59,[49]BOP!#REF!,[49]BOP!#REF!,[49]BOP!$A$79:$IV$79,[49]BOP!$A$81:$IV$88,[49]BOP!#REF!,[49]BOP!#REF!</definedName>
    <definedName name="Z_C21FAE90_013A_11D2_98BD_00C04FC96ABD_.wvu.Rows" localSheetId="44" hidden="1">[49]BOP!$A$36:$IV$36,[49]BOP!$A$44:$IV$44,[49]BOP!$A$59:$IV$59,[49]BOP!#REF!,[49]BOP!#REF!,[49]BOP!$A$79:$IV$79,[49]BOP!$A$81:$IV$88,[49]BOP!#REF!,[49]BOP!#REF!</definedName>
    <definedName name="Z_C21FAE90_013A_11D2_98BD_00C04FC96ABD_.wvu.Rows" hidden="1">[49]BOP!$A$36:$IV$36,[49]BOP!$A$44:$IV$44,[49]BOP!$A$59:$IV$59,[49]BOP!#REF!,[49]BOP!#REF!,[49]BOP!$A$79:$IV$79,[49]BOP!$A$81:$IV$88,[49]BOP!#REF!,[49]BOP!#REF!</definedName>
    <definedName name="Z_C21FAE91_013A_11D2_98BD_00C04FC96ABD_.wvu.Rows" localSheetId="57" hidden="1">[49]BOP!$A$36:$IV$36,[49]BOP!$A$44:$IV$44,[49]BOP!$A$59:$IV$59,[49]BOP!#REF!,[49]BOP!#REF!,[49]BOP!$A$79:$IV$79,[49]BOP!$A$81:$IV$88,[49]BOP!#REF!,[49]BOP!#REF!</definedName>
    <definedName name="Z_C21FAE91_013A_11D2_98BD_00C04FC96ABD_.wvu.Rows" localSheetId="58" hidden="1">[49]BOP!$A$36:$IV$36,[49]BOP!$A$44:$IV$44,[49]BOP!$A$59:$IV$59,[49]BOP!#REF!,[49]BOP!#REF!,[49]BOP!$A$79:$IV$79,[49]BOP!$A$81:$IV$88,[49]BOP!#REF!,[49]BOP!#REF!</definedName>
    <definedName name="Z_C21FAE91_013A_11D2_98BD_00C04FC96ABD_.wvu.Rows" localSheetId="62" hidden="1">[49]BOP!$A$36:$IV$36,[49]BOP!$A$44:$IV$44,[49]BOP!$A$59:$IV$59,[49]BOP!#REF!,[49]BOP!#REF!,[49]BOP!$A$79:$IV$79,[49]BOP!$A$81:$IV$88,[49]BOP!#REF!,[49]BOP!#REF!</definedName>
    <definedName name="Z_C21FAE91_013A_11D2_98BD_00C04FC96ABD_.wvu.Rows" localSheetId="77" hidden="1">[49]BOP!$A$36:$IV$36,[49]BOP!$A$44:$IV$44,[49]BOP!$A$59:$IV$59,[49]BOP!#REF!,[49]BOP!#REF!,[49]BOP!$A$79:$IV$79,[49]BOP!$A$81:$IV$88,[49]BOP!#REF!,[49]BOP!#REF!</definedName>
    <definedName name="Z_C21FAE91_013A_11D2_98BD_00C04FC96ABD_.wvu.Rows" localSheetId="78" hidden="1">[49]BOP!$A$36:$IV$36,[49]BOP!$A$44:$IV$44,[49]BOP!$A$59:$IV$59,[49]BOP!#REF!,[49]BOP!#REF!,[49]BOP!$A$79:$IV$79,[49]BOP!$A$81:$IV$88,[49]BOP!#REF!,[49]BOP!#REF!</definedName>
    <definedName name="Z_C21FAE91_013A_11D2_98BD_00C04FC96ABD_.wvu.Rows" localSheetId="79" hidden="1">[49]BOP!$A$36:$IV$36,[49]BOP!$A$44:$IV$44,[49]BOP!$A$59:$IV$59,[49]BOP!#REF!,[49]BOP!#REF!,[49]BOP!$A$79:$IV$79,[49]BOP!$A$81:$IV$88,[49]BOP!#REF!,[49]BOP!#REF!</definedName>
    <definedName name="Z_C21FAE91_013A_11D2_98BD_00C04FC96ABD_.wvu.Rows" localSheetId="80" hidden="1">[49]BOP!$A$36:$IV$36,[49]BOP!$A$44:$IV$44,[49]BOP!$A$59:$IV$59,[49]BOP!#REF!,[49]BOP!#REF!,[49]BOP!$A$79:$IV$79,[49]BOP!$A$81:$IV$88,[49]BOP!#REF!,[49]BOP!#REF!</definedName>
    <definedName name="Z_C21FAE91_013A_11D2_98BD_00C04FC96ABD_.wvu.Rows" localSheetId="81" hidden="1">[49]BOP!$A$36:$IV$36,[49]BOP!$A$44:$IV$44,[49]BOP!$A$59:$IV$59,[49]BOP!#REF!,[49]BOP!#REF!,[49]BOP!$A$79:$IV$79,[49]BOP!$A$81:$IV$88,[49]BOP!#REF!,[49]BOP!#REF!</definedName>
    <definedName name="Z_C21FAE91_013A_11D2_98BD_00C04FC96ABD_.wvu.Rows" localSheetId="24" hidden="1">[49]BOP!$A$36:$IV$36,[49]BOP!$A$44:$IV$44,[49]BOP!$A$59:$IV$59,[49]BOP!#REF!,[49]BOP!#REF!,[49]BOP!$A$79:$IV$79,[49]BOP!$A$81:$IV$88,[49]BOP!#REF!,[49]BOP!#REF!</definedName>
    <definedName name="Z_C21FAE91_013A_11D2_98BD_00C04FC96ABD_.wvu.Rows" localSheetId="25" hidden="1">[49]BOP!$A$36:$IV$36,[49]BOP!$A$44:$IV$44,[49]BOP!$A$59:$IV$59,[49]BOP!#REF!,[49]BOP!#REF!,[49]BOP!$A$79:$IV$79,[49]BOP!$A$81:$IV$88,[49]BOP!#REF!,[49]BOP!#REF!</definedName>
    <definedName name="Z_C21FAE91_013A_11D2_98BD_00C04FC96ABD_.wvu.Rows" localSheetId="28" hidden="1">[49]BOP!$A$36:$IV$36,[49]BOP!$A$44:$IV$44,[49]BOP!$A$59:$IV$59,[49]BOP!#REF!,[49]BOP!#REF!,[49]BOP!$A$79:$IV$79,[49]BOP!$A$81:$IV$88,[49]BOP!#REF!,[49]BOP!#REF!</definedName>
    <definedName name="Z_C21FAE91_013A_11D2_98BD_00C04FC96ABD_.wvu.Rows" localSheetId="30" hidden="1">[49]BOP!$A$36:$IV$36,[49]BOP!$A$44:$IV$44,[49]BOP!$A$59:$IV$59,[49]BOP!#REF!,[49]BOP!#REF!,[49]BOP!$A$79:$IV$79,[49]BOP!$A$81:$IV$88,[49]BOP!#REF!,[49]BOP!#REF!</definedName>
    <definedName name="Z_C21FAE91_013A_11D2_98BD_00C04FC96ABD_.wvu.Rows" localSheetId="44" hidden="1">[49]BOP!$A$36:$IV$36,[49]BOP!$A$44:$IV$44,[49]BOP!$A$59:$IV$59,[49]BOP!#REF!,[49]BOP!#REF!,[49]BOP!$A$79:$IV$79,[49]BOP!$A$81:$IV$88,[49]BOP!#REF!,[49]BOP!#REF!</definedName>
    <definedName name="Z_C21FAE91_013A_11D2_98BD_00C04FC96ABD_.wvu.Rows" hidden="1">[49]BOP!$A$36:$IV$36,[49]BOP!$A$44:$IV$44,[49]BOP!$A$59:$IV$59,[49]BOP!#REF!,[49]BOP!#REF!,[49]BOP!$A$79:$IV$79,[49]BOP!$A$81:$IV$88,[49]BOP!#REF!,[49]BOP!#REF!</definedName>
    <definedName name="Z_C21FAE92_013A_11D2_98BD_00C04FC96ABD_.wvu.Rows" localSheetId="57" hidden="1">[49]BOP!$A$36:$IV$36,[49]BOP!$A$44:$IV$44,[49]BOP!$A$59:$IV$59,[49]BOP!#REF!,[49]BOP!#REF!,[49]BOP!$A$79:$IV$79</definedName>
    <definedName name="Z_C21FAE92_013A_11D2_98BD_00C04FC96ABD_.wvu.Rows" localSheetId="58" hidden="1">[49]BOP!$A$36:$IV$36,[49]BOP!$A$44:$IV$44,[49]BOP!$A$59:$IV$59,[49]BOP!#REF!,[49]BOP!#REF!,[49]BOP!$A$79:$IV$79</definedName>
    <definedName name="Z_C21FAE92_013A_11D2_98BD_00C04FC96ABD_.wvu.Rows" localSheetId="62" hidden="1">[49]BOP!$A$36:$IV$36,[49]BOP!$A$44:$IV$44,[49]BOP!$A$59:$IV$59,[49]BOP!#REF!,[49]BOP!#REF!,[49]BOP!$A$79:$IV$79</definedName>
    <definedName name="Z_C21FAE92_013A_11D2_98BD_00C04FC96ABD_.wvu.Rows" localSheetId="77" hidden="1">[49]BOP!$A$36:$IV$36,[49]BOP!$A$44:$IV$44,[49]BOP!$A$59:$IV$59,[49]BOP!#REF!,[49]BOP!#REF!,[49]BOP!$A$79:$IV$79</definedName>
    <definedName name="Z_C21FAE92_013A_11D2_98BD_00C04FC96ABD_.wvu.Rows" localSheetId="78" hidden="1">[49]BOP!$A$36:$IV$36,[49]BOP!$A$44:$IV$44,[49]BOP!$A$59:$IV$59,[49]BOP!#REF!,[49]BOP!#REF!,[49]BOP!$A$79:$IV$79</definedName>
    <definedName name="Z_C21FAE92_013A_11D2_98BD_00C04FC96ABD_.wvu.Rows" localSheetId="79" hidden="1">[49]BOP!$A$36:$IV$36,[49]BOP!$A$44:$IV$44,[49]BOP!$A$59:$IV$59,[49]BOP!#REF!,[49]BOP!#REF!,[49]BOP!$A$79:$IV$79</definedName>
    <definedName name="Z_C21FAE92_013A_11D2_98BD_00C04FC96ABD_.wvu.Rows" localSheetId="80" hidden="1">[49]BOP!$A$36:$IV$36,[49]BOP!$A$44:$IV$44,[49]BOP!$A$59:$IV$59,[49]BOP!#REF!,[49]BOP!#REF!,[49]BOP!$A$79:$IV$79</definedName>
    <definedName name="Z_C21FAE92_013A_11D2_98BD_00C04FC96ABD_.wvu.Rows" localSheetId="81" hidden="1">[49]BOP!$A$36:$IV$36,[49]BOP!$A$44:$IV$44,[49]BOP!$A$59:$IV$59,[49]BOP!#REF!,[49]BOP!#REF!,[49]BOP!$A$79:$IV$79</definedName>
    <definedName name="Z_C21FAE92_013A_11D2_98BD_00C04FC96ABD_.wvu.Rows" localSheetId="24" hidden="1">[49]BOP!$A$36:$IV$36,[49]BOP!$A$44:$IV$44,[49]BOP!$A$59:$IV$59,[49]BOP!#REF!,[49]BOP!#REF!,[49]BOP!$A$79:$IV$79</definedName>
    <definedName name="Z_C21FAE92_013A_11D2_98BD_00C04FC96ABD_.wvu.Rows" localSheetId="25" hidden="1">[49]BOP!$A$36:$IV$36,[49]BOP!$A$44:$IV$44,[49]BOP!$A$59:$IV$59,[49]BOP!#REF!,[49]BOP!#REF!,[49]BOP!$A$79:$IV$79</definedName>
    <definedName name="Z_C21FAE92_013A_11D2_98BD_00C04FC96ABD_.wvu.Rows" localSheetId="28" hidden="1">[49]BOP!$A$36:$IV$36,[49]BOP!$A$44:$IV$44,[49]BOP!$A$59:$IV$59,[49]BOP!#REF!,[49]BOP!#REF!,[49]BOP!$A$79:$IV$79</definedName>
    <definedName name="Z_C21FAE92_013A_11D2_98BD_00C04FC96ABD_.wvu.Rows" localSheetId="30" hidden="1">[49]BOP!$A$36:$IV$36,[49]BOP!$A$44:$IV$44,[49]BOP!$A$59:$IV$59,[49]BOP!#REF!,[49]BOP!#REF!,[49]BOP!$A$79:$IV$79</definedName>
    <definedName name="Z_C21FAE92_013A_11D2_98BD_00C04FC96ABD_.wvu.Rows" localSheetId="44" hidden="1">[49]BOP!$A$36:$IV$36,[49]BOP!$A$44:$IV$44,[49]BOP!$A$59:$IV$59,[49]BOP!#REF!,[49]BOP!#REF!,[49]BOP!$A$79:$IV$79</definedName>
    <definedName name="Z_C21FAE92_013A_11D2_98BD_00C04FC96ABD_.wvu.Rows" hidden="1">[49]BOP!$A$36:$IV$36,[49]BOP!$A$44:$IV$44,[49]BOP!$A$59:$IV$59,[49]BOP!#REF!,[49]BOP!#REF!,[49]BOP!$A$79:$IV$79</definedName>
    <definedName name="Z_CF25EF4A_FFAB_11D1_98B7_00C04FC96ABD_.wvu.Rows" localSheetId="57" hidden="1">[49]BOP!$A$36:$IV$36,[49]BOP!$A$44:$IV$44,[49]BOP!$A$59:$IV$59,[49]BOP!#REF!,[49]BOP!#REF!,[49]BOP!$A$81:$IV$88</definedName>
    <definedName name="Z_CF25EF4A_FFAB_11D1_98B7_00C04FC96ABD_.wvu.Rows" localSheetId="58" hidden="1">[49]BOP!$A$36:$IV$36,[49]BOP!$A$44:$IV$44,[49]BOP!$A$59:$IV$59,[49]BOP!#REF!,[49]BOP!#REF!,[49]BOP!$A$81:$IV$88</definedName>
    <definedName name="Z_CF25EF4A_FFAB_11D1_98B7_00C04FC96ABD_.wvu.Rows" localSheetId="62" hidden="1">[49]BOP!$A$36:$IV$36,[49]BOP!$A$44:$IV$44,[49]BOP!$A$59:$IV$59,[49]BOP!#REF!,[49]BOP!#REF!,[49]BOP!$A$81:$IV$88</definedName>
    <definedName name="Z_CF25EF4A_FFAB_11D1_98B7_00C04FC96ABD_.wvu.Rows" localSheetId="77" hidden="1">[49]BOP!$A$36:$IV$36,[49]BOP!$A$44:$IV$44,[49]BOP!$A$59:$IV$59,[49]BOP!#REF!,[49]BOP!#REF!,[49]BOP!$A$81:$IV$88</definedName>
    <definedName name="Z_CF25EF4A_FFAB_11D1_98B7_00C04FC96ABD_.wvu.Rows" localSheetId="78" hidden="1">[49]BOP!$A$36:$IV$36,[49]BOP!$A$44:$IV$44,[49]BOP!$A$59:$IV$59,[49]BOP!#REF!,[49]BOP!#REF!,[49]BOP!$A$81:$IV$88</definedName>
    <definedName name="Z_CF25EF4A_FFAB_11D1_98B7_00C04FC96ABD_.wvu.Rows" localSheetId="79" hidden="1">[49]BOP!$A$36:$IV$36,[49]BOP!$A$44:$IV$44,[49]BOP!$A$59:$IV$59,[49]BOP!#REF!,[49]BOP!#REF!,[49]BOP!$A$81:$IV$88</definedName>
    <definedName name="Z_CF25EF4A_FFAB_11D1_98B7_00C04FC96ABD_.wvu.Rows" localSheetId="80" hidden="1">[49]BOP!$A$36:$IV$36,[49]BOP!$A$44:$IV$44,[49]BOP!$A$59:$IV$59,[49]BOP!#REF!,[49]BOP!#REF!,[49]BOP!$A$81:$IV$88</definedName>
    <definedName name="Z_CF25EF4A_FFAB_11D1_98B7_00C04FC96ABD_.wvu.Rows" localSheetId="81" hidden="1">[49]BOP!$A$36:$IV$36,[49]BOP!$A$44:$IV$44,[49]BOP!$A$59:$IV$59,[49]BOP!#REF!,[49]BOP!#REF!,[49]BOP!$A$81:$IV$88</definedName>
    <definedName name="Z_CF25EF4A_FFAB_11D1_98B7_00C04FC96ABD_.wvu.Rows" localSheetId="24" hidden="1">[49]BOP!$A$36:$IV$36,[49]BOP!$A$44:$IV$44,[49]BOP!$A$59:$IV$59,[49]BOP!#REF!,[49]BOP!#REF!,[49]BOP!$A$81:$IV$88</definedName>
    <definedName name="Z_CF25EF4A_FFAB_11D1_98B7_00C04FC96ABD_.wvu.Rows" localSheetId="25" hidden="1">[49]BOP!$A$36:$IV$36,[49]BOP!$A$44:$IV$44,[49]BOP!$A$59:$IV$59,[49]BOP!#REF!,[49]BOP!#REF!,[49]BOP!$A$81:$IV$88</definedName>
    <definedName name="Z_CF25EF4A_FFAB_11D1_98B7_00C04FC96ABD_.wvu.Rows" localSheetId="28" hidden="1">[49]BOP!$A$36:$IV$36,[49]BOP!$A$44:$IV$44,[49]BOP!$A$59:$IV$59,[49]BOP!#REF!,[49]BOP!#REF!,[49]BOP!$A$81:$IV$88</definedName>
    <definedName name="Z_CF25EF4A_FFAB_11D1_98B7_00C04FC96ABD_.wvu.Rows" localSheetId="30" hidden="1">[49]BOP!$A$36:$IV$36,[49]BOP!$A$44:$IV$44,[49]BOP!$A$59:$IV$59,[49]BOP!#REF!,[49]BOP!#REF!,[49]BOP!$A$81:$IV$88</definedName>
    <definedName name="Z_CF25EF4A_FFAB_11D1_98B7_00C04FC96ABD_.wvu.Rows" localSheetId="44" hidden="1">[49]BOP!$A$36:$IV$36,[49]BOP!$A$44:$IV$44,[49]BOP!$A$59:$IV$59,[49]BOP!#REF!,[49]BOP!#REF!,[49]BOP!$A$81:$IV$88</definedName>
    <definedName name="Z_CF25EF4A_FFAB_11D1_98B7_00C04FC96ABD_.wvu.Rows" hidden="1">[49]BOP!$A$36:$IV$36,[49]BOP!$A$44:$IV$44,[49]BOP!$A$59:$IV$59,[49]BOP!#REF!,[49]BOP!#REF!,[49]BOP!$A$81:$IV$88</definedName>
    <definedName name="Z_CF25EF4B_FFAB_11D1_98B7_00C04FC96ABD_.wvu.Rows" localSheetId="57" hidden="1">[49]BOP!$A$36:$IV$36,[49]BOP!$A$44:$IV$44,[49]BOP!$A$59:$IV$59,[49]BOP!#REF!,[49]BOP!#REF!,[49]BOP!$A$81:$IV$88</definedName>
    <definedName name="Z_CF25EF4B_FFAB_11D1_98B7_00C04FC96ABD_.wvu.Rows" localSheetId="58" hidden="1">[49]BOP!$A$36:$IV$36,[49]BOP!$A$44:$IV$44,[49]BOP!$A$59:$IV$59,[49]BOP!#REF!,[49]BOP!#REF!,[49]BOP!$A$81:$IV$88</definedName>
    <definedName name="Z_CF25EF4B_FFAB_11D1_98B7_00C04FC96ABD_.wvu.Rows" localSheetId="62" hidden="1">[49]BOP!$A$36:$IV$36,[49]BOP!$A$44:$IV$44,[49]BOP!$A$59:$IV$59,[49]BOP!#REF!,[49]BOP!#REF!,[49]BOP!$A$81:$IV$88</definedName>
    <definedName name="Z_CF25EF4B_FFAB_11D1_98B7_00C04FC96ABD_.wvu.Rows" localSheetId="77" hidden="1">[49]BOP!$A$36:$IV$36,[49]BOP!$A$44:$IV$44,[49]BOP!$A$59:$IV$59,[49]BOP!#REF!,[49]BOP!#REF!,[49]BOP!$A$81:$IV$88</definedName>
    <definedName name="Z_CF25EF4B_FFAB_11D1_98B7_00C04FC96ABD_.wvu.Rows" localSheetId="78" hidden="1">[49]BOP!$A$36:$IV$36,[49]BOP!$A$44:$IV$44,[49]BOP!$A$59:$IV$59,[49]BOP!#REF!,[49]BOP!#REF!,[49]BOP!$A$81:$IV$88</definedName>
    <definedName name="Z_CF25EF4B_FFAB_11D1_98B7_00C04FC96ABD_.wvu.Rows" localSheetId="79" hidden="1">[49]BOP!$A$36:$IV$36,[49]BOP!$A$44:$IV$44,[49]BOP!$A$59:$IV$59,[49]BOP!#REF!,[49]BOP!#REF!,[49]BOP!$A$81:$IV$88</definedName>
    <definedName name="Z_CF25EF4B_FFAB_11D1_98B7_00C04FC96ABD_.wvu.Rows" localSheetId="80" hidden="1">[49]BOP!$A$36:$IV$36,[49]BOP!$A$44:$IV$44,[49]BOP!$A$59:$IV$59,[49]BOP!#REF!,[49]BOP!#REF!,[49]BOP!$A$81:$IV$88</definedName>
    <definedName name="Z_CF25EF4B_FFAB_11D1_98B7_00C04FC96ABD_.wvu.Rows" localSheetId="81" hidden="1">[49]BOP!$A$36:$IV$36,[49]BOP!$A$44:$IV$44,[49]BOP!$A$59:$IV$59,[49]BOP!#REF!,[49]BOP!#REF!,[49]BOP!$A$81:$IV$88</definedName>
    <definedName name="Z_CF25EF4B_FFAB_11D1_98B7_00C04FC96ABD_.wvu.Rows" localSheetId="24" hidden="1">[49]BOP!$A$36:$IV$36,[49]BOP!$A$44:$IV$44,[49]BOP!$A$59:$IV$59,[49]BOP!#REF!,[49]BOP!#REF!,[49]BOP!$A$81:$IV$88</definedName>
    <definedName name="Z_CF25EF4B_FFAB_11D1_98B7_00C04FC96ABD_.wvu.Rows" localSheetId="25" hidden="1">[49]BOP!$A$36:$IV$36,[49]BOP!$A$44:$IV$44,[49]BOP!$A$59:$IV$59,[49]BOP!#REF!,[49]BOP!#REF!,[49]BOP!$A$81:$IV$88</definedName>
    <definedName name="Z_CF25EF4B_FFAB_11D1_98B7_00C04FC96ABD_.wvu.Rows" localSheetId="28" hidden="1">[49]BOP!$A$36:$IV$36,[49]BOP!$A$44:$IV$44,[49]BOP!$A$59:$IV$59,[49]BOP!#REF!,[49]BOP!#REF!,[49]BOP!$A$81:$IV$88</definedName>
    <definedName name="Z_CF25EF4B_FFAB_11D1_98B7_00C04FC96ABD_.wvu.Rows" localSheetId="30" hidden="1">[49]BOP!$A$36:$IV$36,[49]BOP!$A$44:$IV$44,[49]BOP!$A$59:$IV$59,[49]BOP!#REF!,[49]BOP!#REF!,[49]BOP!$A$81:$IV$88</definedName>
    <definedName name="Z_CF25EF4B_FFAB_11D1_98B7_00C04FC96ABD_.wvu.Rows" localSheetId="44" hidden="1">[49]BOP!$A$36:$IV$36,[49]BOP!$A$44:$IV$44,[49]BOP!$A$59:$IV$59,[49]BOP!#REF!,[49]BOP!#REF!,[49]BOP!$A$81:$IV$88</definedName>
    <definedName name="Z_CF25EF4B_FFAB_11D1_98B7_00C04FC96ABD_.wvu.Rows" hidden="1">[49]BOP!$A$36:$IV$36,[49]BOP!$A$44:$IV$44,[49]BOP!$A$59:$IV$59,[49]BOP!#REF!,[49]BOP!#REF!,[49]BOP!$A$81:$IV$88</definedName>
    <definedName name="Z_CF25EF4C_FFAB_11D1_98B7_00C04FC96ABD_.wvu.Rows" localSheetId="57" hidden="1">[49]BOP!$A$36:$IV$36,[49]BOP!$A$44:$IV$44,[49]BOP!$A$59:$IV$59,[49]BOP!#REF!,[49]BOP!#REF!,[49]BOP!$A$81:$IV$88</definedName>
    <definedName name="Z_CF25EF4C_FFAB_11D1_98B7_00C04FC96ABD_.wvu.Rows" localSheetId="58" hidden="1">[49]BOP!$A$36:$IV$36,[49]BOP!$A$44:$IV$44,[49]BOP!$A$59:$IV$59,[49]BOP!#REF!,[49]BOP!#REF!,[49]BOP!$A$81:$IV$88</definedName>
    <definedName name="Z_CF25EF4C_FFAB_11D1_98B7_00C04FC96ABD_.wvu.Rows" localSheetId="62" hidden="1">[49]BOP!$A$36:$IV$36,[49]BOP!$A$44:$IV$44,[49]BOP!$A$59:$IV$59,[49]BOP!#REF!,[49]BOP!#REF!,[49]BOP!$A$81:$IV$88</definedName>
    <definedName name="Z_CF25EF4C_FFAB_11D1_98B7_00C04FC96ABD_.wvu.Rows" localSheetId="77" hidden="1">[49]BOP!$A$36:$IV$36,[49]BOP!$A$44:$IV$44,[49]BOP!$A$59:$IV$59,[49]BOP!#REF!,[49]BOP!#REF!,[49]BOP!$A$81:$IV$88</definedName>
    <definedName name="Z_CF25EF4C_FFAB_11D1_98B7_00C04FC96ABD_.wvu.Rows" localSheetId="78" hidden="1">[49]BOP!$A$36:$IV$36,[49]BOP!$A$44:$IV$44,[49]BOP!$A$59:$IV$59,[49]BOP!#REF!,[49]BOP!#REF!,[49]BOP!$A$81:$IV$88</definedName>
    <definedName name="Z_CF25EF4C_FFAB_11D1_98B7_00C04FC96ABD_.wvu.Rows" localSheetId="79" hidden="1">[49]BOP!$A$36:$IV$36,[49]BOP!$A$44:$IV$44,[49]BOP!$A$59:$IV$59,[49]BOP!#REF!,[49]BOP!#REF!,[49]BOP!$A$81:$IV$88</definedName>
    <definedName name="Z_CF25EF4C_FFAB_11D1_98B7_00C04FC96ABD_.wvu.Rows" localSheetId="80" hidden="1">[49]BOP!$A$36:$IV$36,[49]BOP!$A$44:$IV$44,[49]BOP!$A$59:$IV$59,[49]BOP!#REF!,[49]BOP!#REF!,[49]BOP!$A$81:$IV$88</definedName>
    <definedName name="Z_CF25EF4C_FFAB_11D1_98B7_00C04FC96ABD_.wvu.Rows" localSheetId="81" hidden="1">[49]BOP!$A$36:$IV$36,[49]BOP!$A$44:$IV$44,[49]BOP!$A$59:$IV$59,[49]BOP!#REF!,[49]BOP!#REF!,[49]BOP!$A$81:$IV$88</definedName>
    <definedName name="Z_CF25EF4C_FFAB_11D1_98B7_00C04FC96ABD_.wvu.Rows" localSheetId="24" hidden="1">[49]BOP!$A$36:$IV$36,[49]BOP!$A$44:$IV$44,[49]BOP!$A$59:$IV$59,[49]BOP!#REF!,[49]BOP!#REF!,[49]BOP!$A$81:$IV$88</definedName>
    <definedName name="Z_CF25EF4C_FFAB_11D1_98B7_00C04FC96ABD_.wvu.Rows" localSheetId="25" hidden="1">[49]BOP!$A$36:$IV$36,[49]BOP!$A$44:$IV$44,[49]BOP!$A$59:$IV$59,[49]BOP!#REF!,[49]BOP!#REF!,[49]BOP!$A$81:$IV$88</definedName>
    <definedName name="Z_CF25EF4C_FFAB_11D1_98B7_00C04FC96ABD_.wvu.Rows" localSheetId="28" hidden="1">[49]BOP!$A$36:$IV$36,[49]BOP!$A$44:$IV$44,[49]BOP!$A$59:$IV$59,[49]BOP!#REF!,[49]BOP!#REF!,[49]BOP!$A$81:$IV$88</definedName>
    <definedName name="Z_CF25EF4C_FFAB_11D1_98B7_00C04FC96ABD_.wvu.Rows" localSheetId="30" hidden="1">[49]BOP!$A$36:$IV$36,[49]BOP!$A$44:$IV$44,[49]BOP!$A$59:$IV$59,[49]BOP!#REF!,[49]BOP!#REF!,[49]BOP!$A$81:$IV$88</definedName>
    <definedName name="Z_CF25EF4C_FFAB_11D1_98B7_00C04FC96ABD_.wvu.Rows" localSheetId="44" hidden="1">[49]BOP!$A$36:$IV$36,[49]BOP!$A$44:$IV$44,[49]BOP!$A$59:$IV$59,[49]BOP!#REF!,[49]BOP!#REF!,[49]BOP!$A$81:$IV$88</definedName>
    <definedName name="Z_CF25EF4C_FFAB_11D1_98B7_00C04FC96ABD_.wvu.Rows" hidden="1">[49]BOP!$A$36:$IV$36,[49]BOP!$A$44:$IV$44,[49]BOP!$A$59:$IV$59,[49]BOP!#REF!,[49]BOP!#REF!,[49]BOP!$A$81:$IV$88</definedName>
    <definedName name="Z_CF25EF4D_FFAB_11D1_98B7_00C04FC96ABD_.wvu.Rows" localSheetId="57" hidden="1">[49]BOP!$A$36:$IV$36,[49]BOP!$A$44:$IV$44,[49]BOP!$A$59:$IV$59,[49]BOP!#REF!,[49]BOP!#REF!,[49]BOP!$A$81:$IV$88</definedName>
    <definedName name="Z_CF25EF4D_FFAB_11D1_98B7_00C04FC96ABD_.wvu.Rows" localSheetId="58" hidden="1">[49]BOP!$A$36:$IV$36,[49]BOP!$A$44:$IV$44,[49]BOP!$A$59:$IV$59,[49]BOP!#REF!,[49]BOP!#REF!,[49]BOP!$A$81:$IV$88</definedName>
    <definedName name="Z_CF25EF4D_FFAB_11D1_98B7_00C04FC96ABD_.wvu.Rows" localSheetId="62" hidden="1">[49]BOP!$A$36:$IV$36,[49]BOP!$A$44:$IV$44,[49]BOP!$A$59:$IV$59,[49]BOP!#REF!,[49]BOP!#REF!,[49]BOP!$A$81:$IV$88</definedName>
    <definedName name="Z_CF25EF4D_FFAB_11D1_98B7_00C04FC96ABD_.wvu.Rows" localSheetId="77" hidden="1">[49]BOP!$A$36:$IV$36,[49]BOP!$A$44:$IV$44,[49]BOP!$A$59:$IV$59,[49]BOP!#REF!,[49]BOP!#REF!,[49]BOP!$A$81:$IV$88</definedName>
    <definedName name="Z_CF25EF4D_FFAB_11D1_98B7_00C04FC96ABD_.wvu.Rows" localSheetId="78" hidden="1">[49]BOP!$A$36:$IV$36,[49]BOP!$A$44:$IV$44,[49]BOP!$A$59:$IV$59,[49]BOP!#REF!,[49]BOP!#REF!,[49]BOP!$A$81:$IV$88</definedName>
    <definedName name="Z_CF25EF4D_FFAB_11D1_98B7_00C04FC96ABD_.wvu.Rows" localSheetId="79" hidden="1">[49]BOP!$A$36:$IV$36,[49]BOP!$A$44:$IV$44,[49]BOP!$A$59:$IV$59,[49]BOP!#REF!,[49]BOP!#REF!,[49]BOP!$A$81:$IV$88</definedName>
    <definedName name="Z_CF25EF4D_FFAB_11D1_98B7_00C04FC96ABD_.wvu.Rows" localSheetId="80" hidden="1">[49]BOP!$A$36:$IV$36,[49]BOP!$A$44:$IV$44,[49]BOP!$A$59:$IV$59,[49]BOP!#REF!,[49]BOP!#REF!,[49]BOP!$A$81:$IV$88</definedName>
    <definedName name="Z_CF25EF4D_FFAB_11D1_98B7_00C04FC96ABD_.wvu.Rows" localSheetId="81" hidden="1">[49]BOP!$A$36:$IV$36,[49]BOP!$A$44:$IV$44,[49]BOP!$A$59:$IV$59,[49]BOP!#REF!,[49]BOP!#REF!,[49]BOP!$A$81:$IV$88</definedName>
    <definedName name="Z_CF25EF4D_FFAB_11D1_98B7_00C04FC96ABD_.wvu.Rows" localSheetId="24" hidden="1">[49]BOP!$A$36:$IV$36,[49]BOP!$A$44:$IV$44,[49]BOP!$A$59:$IV$59,[49]BOP!#REF!,[49]BOP!#REF!,[49]BOP!$A$81:$IV$88</definedName>
    <definedName name="Z_CF25EF4D_FFAB_11D1_98B7_00C04FC96ABD_.wvu.Rows" localSheetId="25" hidden="1">[49]BOP!$A$36:$IV$36,[49]BOP!$A$44:$IV$44,[49]BOP!$A$59:$IV$59,[49]BOP!#REF!,[49]BOP!#REF!,[49]BOP!$A$81:$IV$88</definedName>
    <definedName name="Z_CF25EF4D_FFAB_11D1_98B7_00C04FC96ABD_.wvu.Rows" localSheetId="28" hidden="1">[49]BOP!$A$36:$IV$36,[49]BOP!$A$44:$IV$44,[49]BOP!$A$59:$IV$59,[49]BOP!#REF!,[49]BOP!#REF!,[49]BOP!$A$81:$IV$88</definedName>
    <definedName name="Z_CF25EF4D_FFAB_11D1_98B7_00C04FC96ABD_.wvu.Rows" localSheetId="30" hidden="1">[49]BOP!$A$36:$IV$36,[49]BOP!$A$44:$IV$44,[49]BOP!$A$59:$IV$59,[49]BOP!#REF!,[49]BOP!#REF!,[49]BOP!$A$81:$IV$88</definedName>
    <definedName name="Z_CF25EF4D_FFAB_11D1_98B7_00C04FC96ABD_.wvu.Rows" localSheetId="44" hidden="1">[49]BOP!$A$36:$IV$36,[49]BOP!$A$44:$IV$44,[49]BOP!$A$59:$IV$59,[49]BOP!#REF!,[49]BOP!#REF!,[49]BOP!$A$81:$IV$88</definedName>
    <definedName name="Z_CF25EF4D_FFAB_11D1_98B7_00C04FC96ABD_.wvu.Rows" hidden="1">[49]BOP!$A$36:$IV$36,[49]BOP!$A$44:$IV$44,[49]BOP!$A$59:$IV$59,[49]BOP!#REF!,[49]BOP!#REF!,[49]BOP!$A$81:$IV$88</definedName>
    <definedName name="Z_CF25EF4E_FFAB_11D1_98B7_00C04FC96ABD_.wvu.Rows" localSheetId="57" hidden="1">[49]BOP!$A$36:$IV$36,[49]BOP!$A$44:$IV$44,[49]BOP!$A$59:$IV$59,[49]BOP!#REF!,[49]BOP!#REF!,[49]BOP!$A$79:$IV$79,[49]BOP!$A$81:$IV$88,[49]BOP!#REF!</definedName>
    <definedName name="Z_CF25EF4E_FFAB_11D1_98B7_00C04FC96ABD_.wvu.Rows" localSheetId="58" hidden="1">[49]BOP!$A$36:$IV$36,[49]BOP!$A$44:$IV$44,[49]BOP!$A$59:$IV$59,[49]BOP!#REF!,[49]BOP!#REF!,[49]BOP!$A$79:$IV$79,[49]BOP!$A$81:$IV$88,[49]BOP!#REF!</definedName>
    <definedName name="Z_CF25EF4E_FFAB_11D1_98B7_00C04FC96ABD_.wvu.Rows" localSheetId="62" hidden="1">[49]BOP!$A$36:$IV$36,[49]BOP!$A$44:$IV$44,[49]BOP!$A$59:$IV$59,[49]BOP!#REF!,[49]BOP!#REF!,[49]BOP!$A$79:$IV$79,[49]BOP!$A$81:$IV$88,[49]BOP!#REF!</definedName>
    <definedName name="Z_CF25EF4E_FFAB_11D1_98B7_00C04FC96ABD_.wvu.Rows" localSheetId="77" hidden="1">[49]BOP!$A$36:$IV$36,[49]BOP!$A$44:$IV$44,[49]BOP!$A$59:$IV$59,[49]BOP!#REF!,[49]BOP!#REF!,[49]BOP!$A$79:$IV$79,[49]BOP!$A$81:$IV$88,[49]BOP!#REF!</definedName>
    <definedName name="Z_CF25EF4E_FFAB_11D1_98B7_00C04FC96ABD_.wvu.Rows" localSheetId="78" hidden="1">[49]BOP!$A$36:$IV$36,[49]BOP!$A$44:$IV$44,[49]BOP!$A$59:$IV$59,[49]BOP!#REF!,[49]BOP!#REF!,[49]BOP!$A$79:$IV$79,[49]BOP!$A$81:$IV$88,[49]BOP!#REF!</definedName>
    <definedName name="Z_CF25EF4E_FFAB_11D1_98B7_00C04FC96ABD_.wvu.Rows" localSheetId="79" hidden="1">[49]BOP!$A$36:$IV$36,[49]BOP!$A$44:$IV$44,[49]BOP!$A$59:$IV$59,[49]BOP!#REF!,[49]BOP!#REF!,[49]BOP!$A$79:$IV$79,[49]BOP!$A$81:$IV$88,[49]BOP!#REF!</definedName>
    <definedName name="Z_CF25EF4E_FFAB_11D1_98B7_00C04FC96ABD_.wvu.Rows" localSheetId="80" hidden="1">[49]BOP!$A$36:$IV$36,[49]BOP!$A$44:$IV$44,[49]BOP!$A$59:$IV$59,[49]BOP!#REF!,[49]BOP!#REF!,[49]BOP!$A$79:$IV$79,[49]BOP!$A$81:$IV$88,[49]BOP!#REF!</definedName>
    <definedName name="Z_CF25EF4E_FFAB_11D1_98B7_00C04FC96ABD_.wvu.Rows" localSheetId="81" hidden="1">[49]BOP!$A$36:$IV$36,[49]BOP!$A$44:$IV$44,[49]BOP!$A$59:$IV$59,[49]BOP!#REF!,[49]BOP!#REF!,[49]BOP!$A$79:$IV$79,[49]BOP!$A$81:$IV$88,[49]BOP!#REF!</definedName>
    <definedName name="Z_CF25EF4E_FFAB_11D1_98B7_00C04FC96ABD_.wvu.Rows" localSheetId="24" hidden="1">[49]BOP!$A$36:$IV$36,[49]BOP!$A$44:$IV$44,[49]BOP!$A$59:$IV$59,[49]BOP!#REF!,[49]BOP!#REF!,[49]BOP!$A$79:$IV$79,[49]BOP!$A$81:$IV$88,[49]BOP!#REF!</definedName>
    <definedName name="Z_CF25EF4E_FFAB_11D1_98B7_00C04FC96ABD_.wvu.Rows" localSheetId="25" hidden="1">[49]BOP!$A$36:$IV$36,[49]BOP!$A$44:$IV$44,[49]BOP!$A$59:$IV$59,[49]BOP!#REF!,[49]BOP!#REF!,[49]BOP!$A$79:$IV$79,[49]BOP!$A$81:$IV$88,[49]BOP!#REF!</definedName>
    <definedName name="Z_CF25EF4E_FFAB_11D1_98B7_00C04FC96ABD_.wvu.Rows" localSheetId="28" hidden="1">[49]BOP!$A$36:$IV$36,[49]BOP!$A$44:$IV$44,[49]BOP!$A$59:$IV$59,[49]BOP!#REF!,[49]BOP!#REF!,[49]BOP!$A$79:$IV$79,[49]BOP!$A$81:$IV$88,[49]BOP!#REF!</definedName>
    <definedName name="Z_CF25EF4E_FFAB_11D1_98B7_00C04FC96ABD_.wvu.Rows" localSheetId="30" hidden="1">[49]BOP!$A$36:$IV$36,[49]BOP!$A$44:$IV$44,[49]BOP!$A$59:$IV$59,[49]BOP!#REF!,[49]BOP!#REF!,[49]BOP!$A$79:$IV$79,[49]BOP!$A$81:$IV$88,[49]BOP!#REF!</definedName>
    <definedName name="Z_CF25EF4E_FFAB_11D1_98B7_00C04FC96ABD_.wvu.Rows" localSheetId="44" hidden="1">[49]BOP!$A$36:$IV$36,[49]BOP!$A$44:$IV$44,[49]BOP!$A$59:$IV$59,[49]BOP!#REF!,[49]BOP!#REF!,[49]BOP!$A$79:$IV$79,[49]BOP!$A$81:$IV$88,[49]BOP!#REF!</definedName>
    <definedName name="Z_CF25EF4E_FFAB_11D1_98B7_00C04FC96ABD_.wvu.Rows" hidden="1">[49]BOP!$A$36:$IV$36,[49]BOP!$A$44:$IV$44,[49]BOP!$A$59:$IV$59,[49]BOP!#REF!,[49]BOP!#REF!,[49]BOP!$A$79:$IV$79,[49]BOP!$A$81:$IV$88,[49]BOP!#REF!</definedName>
    <definedName name="Z_CF25EF4F_FFAB_11D1_98B7_00C04FC96ABD_.wvu.Rows" localSheetId="57" hidden="1">[49]BOP!$A$36:$IV$36,[49]BOP!$A$44:$IV$44,[49]BOP!$A$59:$IV$59,[49]BOP!#REF!,[49]BOP!#REF!,[49]BOP!$A$79:$IV$79,[49]BOP!$A$81:$IV$88</definedName>
    <definedName name="Z_CF25EF4F_FFAB_11D1_98B7_00C04FC96ABD_.wvu.Rows" localSheetId="58" hidden="1">[49]BOP!$A$36:$IV$36,[49]BOP!$A$44:$IV$44,[49]BOP!$A$59:$IV$59,[49]BOP!#REF!,[49]BOP!#REF!,[49]BOP!$A$79:$IV$79,[49]BOP!$A$81:$IV$88</definedName>
    <definedName name="Z_CF25EF4F_FFAB_11D1_98B7_00C04FC96ABD_.wvu.Rows" localSheetId="62" hidden="1">[49]BOP!$A$36:$IV$36,[49]BOP!$A$44:$IV$44,[49]BOP!$A$59:$IV$59,[49]BOP!#REF!,[49]BOP!#REF!,[49]BOP!$A$79:$IV$79,[49]BOP!$A$81:$IV$88</definedName>
    <definedName name="Z_CF25EF4F_FFAB_11D1_98B7_00C04FC96ABD_.wvu.Rows" localSheetId="77" hidden="1">[49]BOP!$A$36:$IV$36,[49]BOP!$A$44:$IV$44,[49]BOP!$A$59:$IV$59,[49]BOP!#REF!,[49]BOP!#REF!,[49]BOP!$A$79:$IV$79,[49]BOP!$A$81:$IV$88</definedName>
    <definedName name="Z_CF25EF4F_FFAB_11D1_98B7_00C04FC96ABD_.wvu.Rows" localSheetId="78" hidden="1">[49]BOP!$A$36:$IV$36,[49]BOP!$A$44:$IV$44,[49]BOP!$A$59:$IV$59,[49]BOP!#REF!,[49]BOP!#REF!,[49]BOP!$A$79:$IV$79,[49]BOP!$A$81:$IV$88</definedName>
    <definedName name="Z_CF25EF4F_FFAB_11D1_98B7_00C04FC96ABD_.wvu.Rows" localSheetId="79" hidden="1">[49]BOP!$A$36:$IV$36,[49]BOP!$A$44:$IV$44,[49]BOP!$A$59:$IV$59,[49]BOP!#REF!,[49]BOP!#REF!,[49]BOP!$A$79:$IV$79,[49]BOP!$A$81:$IV$88</definedName>
    <definedName name="Z_CF25EF4F_FFAB_11D1_98B7_00C04FC96ABD_.wvu.Rows" localSheetId="80" hidden="1">[49]BOP!$A$36:$IV$36,[49]BOP!$A$44:$IV$44,[49]BOP!$A$59:$IV$59,[49]BOP!#REF!,[49]BOP!#REF!,[49]BOP!$A$79:$IV$79,[49]BOP!$A$81:$IV$88</definedName>
    <definedName name="Z_CF25EF4F_FFAB_11D1_98B7_00C04FC96ABD_.wvu.Rows" localSheetId="81" hidden="1">[49]BOP!$A$36:$IV$36,[49]BOP!$A$44:$IV$44,[49]BOP!$A$59:$IV$59,[49]BOP!#REF!,[49]BOP!#REF!,[49]BOP!$A$79:$IV$79,[49]BOP!$A$81:$IV$88</definedName>
    <definedName name="Z_CF25EF4F_FFAB_11D1_98B7_00C04FC96ABD_.wvu.Rows" localSheetId="24" hidden="1">[49]BOP!$A$36:$IV$36,[49]BOP!$A$44:$IV$44,[49]BOP!$A$59:$IV$59,[49]BOP!#REF!,[49]BOP!#REF!,[49]BOP!$A$79:$IV$79,[49]BOP!$A$81:$IV$88</definedName>
    <definedName name="Z_CF25EF4F_FFAB_11D1_98B7_00C04FC96ABD_.wvu.Rows" localSheetId="25" hidden="1">[49]BOP!$A$36:$IV$36,[49]BOP!$A$44:$IV$44,[49]BOP!$A$59:$IV$59,[49]BOP!#REF!,[49]BOP!#REF!,[49]BOP!$A$79:$IV$79,[49]BOP!$A$81:$IV$88</definedName>
    <definedName name="Z_CF25EF4F_FFAB_11D1_98B7_00C04FC96ABD_.wvu.Rows" localSheetId="28" hidden="1">[49]BOP!$A$36:$IV$36,[49]BOP!$A$44:$IV$44,[49]BOP!$A$59:$IV$59,[49]BOP!#REF!,[49]BOP!#REF!,[49]BOP!$A$79:$IV$79,[49]BOP!$A$81:$IV$88</definedName>
    <definedName name="Z_CF25EF4F_FFAB_11D1_98B7_00C04FC96ABD_.wvu.Rows" localSheetId="30" hidden="1">[49]BOP!$A$36:$IV$36,[49]BOP!$A$44:$IV$44,[49]BOP!$A$59:$IV$59,[49]BOP!#REF!,[49]BOP!#REF!,[49]BOP!$A$79:$IV$79,[49]BOP!$A$81:$IV$88</definedName>
    <definedName name="Z_CF25EF4F_FFAB_11D1_98B7_00C04FC96ABD_.wvu.Rows" localSheetId="44" hidden="1">[49]BOP!$A$36:$IV$36,[49]BOP!$A$44:$IV$44,[49]BOP!$A$59:$IV$59,[49]BOP!#REF!,[49]BOP!#REF!,[49]BOP!$A$79:$IV$79,[49]BOP!$A$81:$IV$88</definedName>
    <definedName name="Z_CF25EF4F_FFAB_11D1_98B7_00C04FC96ABD_.wvu.Rows" hidden="1">[49]BOP!$A$36:$IV$36,[49]BOP!$A$44:$IV$44,[49]BOP!$A$59:$IV$59,[49]BOP!#REF!,[49]BOP!#REF!,[49]BOP!$A$79:$IV$79,[49]BOP!$A$81:$IV$88</definedName>
    <definedName name="Z_CF25EF50_FFAB_11D1_98B7_00C04FC96ABD_.wvu.Rows" localSheetId="57" hidden="1">[49]BOP!$A$36:$IV$36,[49]BOP!$A$44:$IV$44,[49]BOP!$A$59:$IV$59,[49]BOP!#REF!,[49]BOP!#REF!,[49]BOP!$A$79:$IV$79,[49]BOP!#REF!</definedName>
    <definedName name="Z_CF25EF50_FFAB_11D1_98B7_00C04FC96ABD_.wvu.Rows" localSheetId="58" hidden="1">[49]BOP!$A$36:$IV$36,[49]BOP!$A$44:$IV$44,[49]BOP!$A$59:$IV$59,[49]BOP!#REF!,[49]BOP!#REF!,[49]BOP!$A$79:$IV$79,[49]BOP!#REF!</definedName>
    <definedName name="Z_CF25EF50_FFAB_11D1_98B7_00C04FC96ABD_.wvu.Rows" localSheetId="62" hidden="1">[49]BOP!$A$36:$IV$36,[49]BOP!$A$44:$IV$44,[49]BOP!$A$59:$IV$59,[49]BOP!#REF!,[49]BOP!#REF!,[49]BOP!$A$79:$IV$79,[49]BOP!#REF!</definedName>
    <definedName name="Z_CF25EF50_FFAB_11D1_98B7_00C04FC96ABD_.wvu.Rows" localSheetId="77" hidden="1">[49]BOP!$A$36:$IV$36,[49]BOP!$A$44:$IV$44,[49]BOP!$A$59:$IV$59,[49]BOP!#REF!,[49]BOP!#REF!,[49]BOP!$A$79:$IV$79,[49]BOP!#REF!</definedName>
    <definedName name="Z_CF25EF50_FFAB_11D1_98B7_00C04FC96ABD_.wvu.Rows" localSheetId="78" hidden="1">[49]BOP!$A$36:$IV$36,[49]BOP!$A$44:$IV$44,[49]BOP!$A$59:$IV$59,[49]BOP!#REF!,[49]BOP!#REF!,[49]BOP!$A$79:$IV$79,[49]BOP!#REF!</definedName>
    <definedName name="Z_CF25EF50_FFAB_11D1_98B7_00C04FC96ABD_.wvu.Rows" localSheetId="79" hidden="1">[49]BOP!$A$36:$IV$36,[49]BOP!$A$44:$IV$44,[49]BOP!$A$59:$IV$59,[49]BOP!#REF!,[49]BOP!#REF!,[49]BOP!$A$79:$IV$79,[49]BOP!#REF!</definedName>
    <definedName name="Z_CF25EF50_FFAB_11D1_98B7_00C04FC96ABD_.wvu.Rows" localSheetId="80" hidden="1">[49]BOP!$A$36:$IV$36,[49]BOP!$A$44:$IV$44,[49]BOP!$A$59:$IV$59,[49]BOP!#REF!,[49]BOP!#REF!,[49]BOP!$A$79:$IV$79,[49]BOP!#REF!</definedName>
    <definedName name="Z_CF25EF50_FFAB_11D1_98B7_00C04FC96ABD_.wvu.Rows" localSheetId="81" hidden="1">[49]BOP!$A$36:$IV$36,[49]BOP!$A$44:$IV$44,[49]BOP!$A$59:$IV$59,[49]BOP!#REF!,[49]BOP!#REF!,[49]BOP!$A$79:$IV$79,[49]BOP!#REF!</definedName>
    <definedName name="Z_CF25EF50_FFAB_11D1_98B7_00C04FC96ABD_.wvu.Rows" localSheetId="24" hidden="1">[49]BOP!$A$36:$IV$36,[49]BOP!$A$44:$IV$44,[49]BOP!$A$59:$IV$59,[49]BOP!#REF!,[49]BOP!#REF!,[49]BOP!$A$79:$IV$79,[49]BOP!#REF!</definedName>
    <definedName name="Z_CF25EF50_FFAB_11D1_98B7_00C04FC96ABD_.wvu.Rows" localSheetId="25" hidden="1">[49]BOP!$A$36:$IV$36,[49]BOP!$A$44:$IV$44,[49]BOP!$A$59:$IV$59,[49]BOP!#REF!,[49]BOP!#REF!,[49]BOP!$A$79:$IV$79,[49]BOP!#REF!</definedName>
    <definedName name="Z_CF25EF50_FFAB_11D1_98B7_00C04FC96ABD_.wvu.Rows" localSheetId="28" hidden="1">[49]BOP!$A$36:$IV$36,[49]BOP!$A$44:$IV$44,[49]BOP!$A$59:$IV$59,[49]BOP!#REF!,[49]BOP!#REF!,[49]BOP!$A$79:$IV$79,[49]BOP!#REF!</definedName>
    <definedName name="Z_CF25EF50_FFAB_11D1_98B7_00C04FC96ABD_.wvu.Rows" localSheetId="30" hidden="1">[49]BOP!$A$36:$IV$36,[49]BOP!$A$44:$IV$44,[49]BOP!$A$59:$IV$59,[49]BOP!#REF!,[49]BOP!#REF!,[49]BOP!$A$79:$IV$79,[49]BOP!#REF!</definedName>
    <definedName name="Z_CF25EF50_FFAB_11D1_98B7_00C04FC96ABD_.wvu.Rows" localSheetId="44" hidden="1">[49]BOP!$A$36:$IV$36,[49]BOP!$A$44:$IV$44,[49]BOP!$A$59:$IV$59,[49]BOP!#REF!,[49]BOP!#REF!,[49]BOP!$A$79:$IV$79,[49]BOP!#REF!</definedName>
    <definedName name="Z_CF25EF50_FFAB_11D1_98B7_00C04FC96ABD_.wvu.Rows" hidden="1">[49]BOP!$A$36:$IV$36,[49]BOP!$A$44:$IV$44,[49]BOP!$A$59:$IV$59,[49]BOP!#REF!,[49]BOP!#REF!,[49]BOP!$A$79:$IV$79,[49]BOP!#REF!</definedName>
    <definedName name="Z_CF25EF51_FFAB_11D1_98B7_00C04FC96ABD_.wvu.Rows" localSheetId="57" hidden="1">[49]BOP!$A$36:$IV$36,[49]BOP!$A$44:$IV$44,[49]BOP!$A$59:$IV$59,[49]BOP!#REF!,[49]BOP!#REF!,[49]BOP!$A$79:$IV$79,[49]BOP!$A$81:$IV$88,[49]BOP!#REF!</definedName>
    <definedName name="Z_CF25EF51_FFAB_11D1_98B7_00C04FC96ABD_.wvu.Rows" localSheetId="58" hidden="1">[49]BOP!$A$36:$IV$36,[49]BOP!$A$44:$IV$44,[49]BOP!$A$59:$IV$59,[49]BOP!#REF!,[49]BOP!#REF!,[49]BOP!$A$79:$IV$79,[49]BOP!$A$81:$IV$88,[49]BOP!#REF!</definedName>
    <definedName name="Z_CF25EF51_FFAB_11D1_98B7_00C04FC96ABD_.wvu.Rows" localSheetId="62" hidden="1">[49]BOP!$A$36:$IV$36,[49]BOP!$A$44:$IV$44,[49]BOP!$A$59:$IV$59,[49]BOP!#REF!,[49]BOP!#REF!,[49]BOP!$A$79:$IV$79,[49]BOP!$A$81:$IV$88,[49]BOP!#REF!</definedName>
    <definedName name="Z_CF25EF51_FFAB_11D1_98B7_00C04FC96ABD_.wvu.Rows" localSheetId="77" hidden="1">[49]BOP!$A$36:$IV$36,[49]BOP!$A$44:$IV$44,[49]BOP!$A$59:$IV$59,[49]BOP!#REF!,[49]BOP!#REF!,[49]BOP!$A$79:$IV$79,[49]BOP!$A$81:$IV$88,[49]BOP!#REF!</definedName>
    <definedName name="Z_CF25EF51_FFAB_11D1_98B7_00C04FC96ABD_.wvu.Rows" localSheetId="78" hidden="1">[49]BOP!$A$36:$IV$36,[49]BOP!$A$44:$IV$44,[49]BOP!$A$59:$IV$59,[49]BOP!#REF!,[49]BOP!#REF!,[49]BOP!$A$79:$IV$79,[49]BOP!$A$81:$IV$88,[49]BOP!#REF!</definedName>
    <definedName name="Z_CF25EF51_FFAB_11D1_98B7_00C04FC96ABD_.wvu.Rows" localSheetId="79" hidden="1">[49]BOP!$A$36:$IV$36,[49]BOP!$A$44:$IV$44,[49]BOP!$A$59:$IV$59,[49]BOP!#REF!,[49]BOP!#REF!,[49]BOP!$A$79:$IV$79,[49]BOP!$A$81:$IV$88,[49]BOP!#REF!</definedName>
    <definedName name="Z_CF25EF51_FFAB_11D1_98B7_00C04FC96ABD_.wvu.Rows" localSheetId="80" hidden="1">[49]BOP!$A$36:$IV$36,[49]BOP!$A$44:$IV$44,[49]BOP!$A$59:$IV$59,[49]BOP!#REF!,[49]BOP!#REF!,[49]BOP!$A$79:$IV$79,[49]BOP!$A$81:$IV$88,[49]BOP!#REF!</definedName>
    <definedName name="Z_CF25EF51_FFAB_11D1_98B7_00C04FC96ABD_.wvu.Rows" localSheetId="81" hidden="1">[49]BOP!$A$36:$IV$36,[49]BOP!$A$44:$IV$44,[49]BOP!$A$59:$IV$59,[49]BOP!#REF!,[49]BOP!#REF!,[49]BOP!$A$79:$IV$79,[49]BOP!$A$81:$IV$88,[49]BOP!#REF!</definedName>
    <definedName name="Z_CF25EF51_FFAB_11D1_98B7_00C04FC96ABD_.wvu.Rows" localSheetId="24" hidden="1">[49]BOP!$A$36:$IV$36,[49]BOP!$A$44:$IV$44,[49]BOP!$A$59:$IV$59,[49]BOP!#REF!,[49]BOP!#REF!,[49]BOP!$A$79:$IV$79,[49]BOP!$A$81:$IV$88,[49]BOP!#REF!</definedName>
    <definedName name="Z_CF25EF51_FFAB_11D1_98B7_00C04FC96ABD_.wvu.Rows" localSheetId="25" hidden="1">[49]BOP!$A$36:$IV$36,[49]BOP!$A$44:$IV$44,[49]BOP!$A$59:$IV$59,[49]BOP!#REF!,[49]BOP!#REF!,[49]BOP!$A$79:$IV$79,[49]BOP!$A$81:$IV$88,[49]BOP!#REF!</definedName>
    <definedName name="Z_CF25EF51_FFAB_11D1_98B7_00C04FC96ABD_.wvu.Rows" localSheetId="28" hidden="1">[49]BOP!$A$36:$IV$36,[49]BOP!$A$44:$IV$44,[49]BOP!$A$59:$IV$59,[49]BOP!#REF!,[49]BOP!#REF!,[49]BOP!$A$79:$IV$79,[49]BOP!$A$81:$IV$88,[49]BOP!#REF!</definedName>
    <definedName name="Z_CF25EF51_FFAB_11D1_98B7_00C04FC96ABD_.wvu.Rows" localSheetId="30" hidden="1">[49]BOP!$A$36:$IV$36,[49]BOP!$A$44:$IV$44,[49]BOP!$A$59:$IV$59,[49]BOP!#REF!,[49]BOP!#REF!,[49]BOP!$A$79:$IV$79,[49]BOP!$A$81:$IV$88,[49]BOP!#REF!</definedName>
    <definedName name="Z_CF25EF51_FFAB_11D1_98B7_00C04FC96ABD_.wvu.Rows" localSheetId="44" hidden="1">[49]BOP!$A$36:$IV$36,[49]BOP!$A$44:$IV$44,[49]BOP!$A$59:$IV$59,[49]BOP!#REF!,[49]BOP!#REF!,[49]BOP!$A$79:$IV$79,[49]BOP!$A$81:$IV$88,[49]BOP!#REF!</definedName>
    <definedName name="Z_CF25EF51_FFAB_11D1_98B7_00C04FC96ABD_.wvu.Rows" hidden="1">[49]BOP!$A$36:$IV$36,[49]BOP!$A$44:$IV$44,[49]BOP!$A$59:$IV$59,[49]BOP!#REF!,[49]BOP!#REF!,[49]BOP!$A$79:$IV$79,[49]BOP!$A$81:$IV$88,[49]BOP!#REF!</definedName>
    <definedName name="Z_CF25EF52_FFAB_11D1_98B7_00C04FC96ABD_.wvu.Rows" localSheetId="57" hidden="1">[49]BOP!$A$36:$IV$36,[49]BOP!$A$44:$IV$44,[49]BOP!$A$59:$IV$59,[49]BOP!#REF!,[49]BOP!#REF!,[49]BOP!$A$79:$IV$79,[49]BOP!$A$81:$IV$88,[49]BOP!#REF!</definedName>
    <definedName name="Z_CF25EF52_FFAB_11D1_98B7_00C04FC96ABD_.wvu.Rows" localSheetId="58" hidden="1">[49]BOP!$A$36:$IV$36,[49]BOP!$A$44:$IV$44,[49]BOP!$A$59:$IV$59,[49]BOP!#REF!,[49]BOP!#REF!,[49]BOP!$A$79:$IV$79,[49]BOP!$A$81:$IV$88,[49]BOP!#REF!</definedName>
    <definedName name="Z_CF25EF52_FFAB_11D1_98B7_00C04FC96ABD_.wvu.Rows" localSheetId="62" hidden="1">[49]BOP!$A$36:$IV$36,[49]BOP!$A$44:$IV$44,[49]BOP!$A$59:$IV$59,[49]BOP!#REF!,[49]BOP!#REF!,[49]BOP!$A$79:$IV$79,[49]BOP!$A$81:$IV$88,[49]BOP!#REF!</definedName>
    <definedName name="Z_CF25EF52_FFAB_11D1_98B7_00C04FC96ABD_.wvu.Rows" localSheetId="77" hidden="1">[49]BOP!$A$36:$IV$36,[49]BOP!$A$44:$IV$44,[49]BOP!$A$59:$IV$59,[49]BOP!#REF!,[49]BOP!#REF!,[49]BOP!$A$79:$IV$79,[49]BOP!$A$81:$IV$88,[49]BOP!#REF!</definedName>
    <definedName name="Z_CF25EF52_FFAB_11D1_98B7_00C04FC96ABD_.wvu.Rows" localSheetId="78" hidden="1">[49]BOP!$A$36:$IV$36,[49]BOP!$A$44:$IV$44,[49]BOP!$A$59:$IV$59,[49]BOP!#REF!,[49]BOP!#REF!,[49]BOP!$A$79:$IV$79,[49]BOP!$A$81:$IV$88,[49]BOP!#REF!</definedName>
    <definedName name="Z_CF25EF52_FFAB_11D1_98B7_00C04FC96ABD_.wvu.Rows" localSheetId="79" hidden="1">[49]BOP!$A$36:$IV$36,[49]BOP!$A$44:$IV$44,[49]BOP!$A$59:$IV$59,[49]BOP!#REF!,[49]BOP!#REF!,[49]BOP!$A$79:$IV$79,[49]BOP!$A$81:$IV$88,[49]BOP!#REF!</definedName>
    <definedName name="Z_CF25EF52_FFAB_11D1_98B7_00C04FC96ABD_.wvu.Rows" localSheetId="80" hidden="1">[49]BOP!$A$36:$IV$36,[49]BOP!$A$44:$IV$44,[49]BOP!$A$59:$IV$59,[49]BOP!#REF!,[49]BOP!#REF!,[49]BOP!$A$79:$IV$79,[49]BOP!$A$81:$IV$88,[49]BOP!#REF!</definedName>
    <definedName name="Z_CF25EF52_FFAB_11D1_98B7_00C04FC96ABD_.wvu.Rows" localSheetId="81" hidden="1">[49]BOP!$A$36:$IV$36,[49]BOP!$A$44:$IV$44,[49]BOP!$A$59:$IV$59,[49]BOP!#REF!,[49]BOP!#REF!,[49]BOP!$A$79:$IV$79,[49]BOP!$A$81:$IV$88,[49]BOP!#REF!</definedName>
    <definedName name="Z_CF25EF52_FFAB_11D1_98B7_00C04FC96ABD_.wvu.Rows" localSheetId="24" hidden="1">[49]BOP!$A$36:$IV$36,[49]BOP!$A$44:$IV$44,[49]BOP!$A$59:$IV$59,[49]BOP!#REF!,[49]BOP!#REF!,[49]BOP!$A$79:$IV$79,[49]BOP!$A$81:$IV$88,[49]BOP!#REF!</definedName>
    <definedName name="Z_CF25EF52_FFAB_11D1_98B7_00C04FC96ABD_.wvu.Rows" localSheetId="25" hidden="1">[49]BOP!$A$36:$IV$36,[49]BOP!$A$44:$IV$44,[49]BOP!$A$59:$IV$59,[49]BOP!#REF!,[49]BOP!#REF!,[49]BOP!$A$79:$IV$79,[49]BOP!$A$81:$IV$88,[49]BOP!#REF!</definedName>
    <definedName name="Z_CF25EF52_FFAB_11D1_98B7_00C04FC96ABD_.wvu.Rows" localSheetId="28" hidden="1">[49]BOP!$A$36:$IV$36,[49]BOP!$A$44:$IV$44,[49]BOP!$A$59:$IV$59,[49]BOP!#REF!,[49]BOP!#REF!,[49]BOP!$A$79:$IV$79,[49]BOP!$A$81:$IV$88,[49]BOP!#REF!</definedName>
    <definedName name="Z_CF25EF52_FFAB_11D1_98B7_00C04FC96ABD_.wvu.Rows" localSheetId="30" hidden="1">[49]BOP!$A$36:$IV$36,[49]BOP!$A$44:$IV$44,[49]BOP!$A$59:$IV$59,[49]BOP!#REF!,[49]BOP!#REF!,[49]BOP!$A$79:$IV$79,[49]BOP!$A$81:$IV$88,[49]BOP!#REF!</definedName>
    <definedName name="Z_CF25EF52_FFAB_11D1_98B7_00C04FC96ABD_.wvu.Rows" localSheetId="44" hidden="1">[49]BOP!$A$36:$IV$36,[49]BOP!$A$44:$IV$44,[49]BOP!$A$59:$IV$59,[49]BOP!#REF!,[49]BOP!#REF!,[49]BOP!$A$79:$IV$79,[49]BOP!$A$81:$IV$88,[49]BOP!#REF!</definedName>
    <definedName name="Z_CF25EF52_FFAB_11D1_98B7_00C04FC96ABD_.wvu.Rows" hidden="1">[49]BOP!$A$36:$IV$36,[49]BOP!$A$44:$IV$44,[49]BOP!$A$59:$IV$59,[49]BOP!#REF!,[49]BOP!#REF!,[49]BOP!$A$79:$IV$79,[49]BOP!$A$81:$IV$88,[49]BOP!#REF!</definedName>
    <definedName name="Z_CF25EF53_FFAB_11D1_98B7_00C04FC96ABD_.wvu.Rows" localSheetId="57" hidden="1">[49]BOP!$A$36:$IV$36,[49]BOP!$A$44:$IV$44,[49]BOP!$A$59:$IV$59,[49]BOP!#REF!,[49]BOP!#REF!,[49]BOP!$A$79:$IV$79,[49]BOP!$A$81:$IV$88,[49]BOP!#REF!</definedName>
    <definedName name="Z_CF25EF53_FFAB_11D1_98B7_00C04FC96ABD_.wvu.Rows" localSheetId="58" hidden="1">[49]BOP!$A$36:$IV$36,[49]BOP!$A$44:$IV$44,[49]BOP!$A$59:$IV$59,[49]BOP!#REF!,[49]BOP!#REF!,[49]BOP!$A$79:$IV$79,[49]BOP!$A$81:$IV$88,[49]BOP!#REF!</definedName>
    <definedName name="Z_CF25EF53_FFAB_11D1_98B7_00C04FC96ABD_.wvu.Rows" localSheetId="62" hidden="1">[49]BOP!$A$36:$IV$36,[49]BOP!$A$44:$IV$44,[49]BOP!$A$59:$IV$59,[49]BOP!#REF!,[49]BOP!#REF!,[49]BOP!$A$79:$IV$79,[49]BOP!$A$81:$IV$88,[49]BOP!#REF!</definedName>
    <definedName name="Z_CF25EF53_FFAB_11D1_98B7_00C04FC96ABD_.wvu.Rows" localSheetId="77" hidden="1">[49]BOP!$A$36:$IV$36,[49]BOP!$A$44:$IV$44,[49]BOP!$A$59:$IV$59,[49]BOP!#REF!,[49]BOP!#REF!,[49]BOP!$A$79:$IV$79,[49]BOP!$A$81:$IV$88,[49]BOP!#REF!</definedName>
    <definedName name="Z_CF25EF53_FFAB_11D1_98B7_00C04FC96ABD_.wvu.Rows" localSheetId="78" hidden="1">[49]BOP!$A$36:$IV$36,[49]BOP!$A$44:$IV$44,[49]BOP!$A$59:$IV$59,[49]BOP!#REF!,[49]BOP!#REF!,[49]BOP!$A$79:$IV$79,[49]BOP!$A$81:$IV$88,[49]BOP!#REF!</definedName>
    <definedName name="Z_CF25EF53_FFAB_11D1_98B7_00C04FC96ABD_.wvu.Rows" localSheetId="79" hidden="1">[49]BOP!$A$36:$IV$36,[49]BOP!$A$44:$IV$44,[49]BOP!$A$59:$IV$59,[49]BOP!#REF!,[49]BOP!#REF!,[49]BOP!$A$79:$IV$79,[49]BOP!$A$81:$IV$88,[49]BOP!#REF!</definedName>
    <definedName name="Z_CF25EF53_FFAB_11D1_98B7_00C04FC96ABD_.wvu.Rows" localSheetId="80" hidden="1">[49]BOP!$A$36:$IV$36,[49]BOP!$A$44:$IV$44,[49]BOP!$A$59:$IV$59,[49]BOP!#REF!,[49]BOP!#REF!,[49]BOP!$A$79:$IV$79,[49]BOP!$A$81:$IV$88,[49]BOP!#REF!</definedName>
    <definedName name="Z_CF25EF53_FFAB_11D1_98B7_00C04FC96ABD_.wvu.Rows" localSheetId="81" hidden="1">[49]BOP!$A$36:$IV$36,[49]BOP!$A$44:$IV$44,[49]BOP!$A$59:$IV$59,[49]BOP!#REF!,[49]BOP!#REF!,[49]BOP!$A$79:$IV$79,[49]BOP!$A$81:$IV$88,[49]BOP!#REF!</definedName>
    <definedName name="Z_CF25EF53_FFAB_11D1_98B7_00C04FC96ABD_.wvu.Rows" localSheetId="24" hidden="1">[49]BOP!$A$36:$IV$36,[49]BOP!$A$44:$IV$44,[49]BOP!$A$59:$IV$59,[49]BOP!#REF!,[49]BOP!#REF!,[49]BOP!$A$79:$IV$79,[49]BOP!$A$81:$IV$88,[49]BOP!#REF!</definedName>
    <definedName name="Z_CF25EF53_FFAB_11D1_98B7_00C04FC96ABD_.wvu.Rows" localSheetId="25" hidden="1">[49]BOP!$A$36:$IV$36,[49]BOP!$A$44:$IV$44,[49]BOP!$A$59:$IV$59,[49]BOP!#REF!,[49]BOP!#REF!,[49]BOP!$A$79:$IV$79,[49]BOP!$A$81:$IV$88,[49]BOP!#REF!</definedName>
    <definedName name="Z_CF25EF53_FFAB_11D1_98B7_00C04FC96ABD_.wvu.Rows" localSheetId="28" hidden="1">[49]BOP!$A$36:$IV$36,[49]BOP!$A$44:$IV$44,[49]BOP!$A$59:$IV$59,[49]BOP!#REF!,[49]BOP!#REF!,[49]BOP!$A$79:$IV$79,[49]BOP!$A$81:$IV$88,[49]BOP!#REF!</definedName>
    <definedName name="Z_CF25EF53_FFAB_11D1_98B7_00C04FC96ABD_.wvu.Rows" localSheetId="30" hidden="1">[49]BOP!$A$36:$IV$36,[49]BOP!$A$44:$IV$44,[49]BOP!$A$59:$IV$59,[49]BOP!#REF!,[49]BOP!#REF!,[49]BOP!$A$79:$IV$79,[49]BOP!$A$81:$IV$88,[49]BOP!#REF!</definedName>
    <definedName name="Z_CF25EF53_FFAB_11D1_98B7_00C04FC96ABD_.wvu.Rows" localSheetId="44" hidden="1">[49]BOP!$A$36:$IV$36,[49]BOP!$A$44:$IV$44,[49]BOP!$A$59:$IV$59,[49]BOP!#REF!,[49]BOP!#REF!,[49]BOP!$A$79:$IV$79,[49]BOP!$A$81:$IV$88,[49]BOP!#REF!</definedName>
    <definedName name="Z_CF25EF53_FFAB_11D1_98B7_00C04FC96ABD_.wvu.Rows" hidden="1">[49]BOP!$A$36:$IV$36,[49]BOP!$A$44:$IV$44,[49]BOP!$A$59:$IV$59,[49]BOP!#REF!,[49]BOP!#REF!,[49]BOP!$A$79:$IV$79,[49]BOP!$A$81:$IV$88,[49]BOP!#REF!</definedName>
    <definedName name="Z_CF25EF55_FFAB_11D1_98B7_00C04FC96ABD_.wvu.Rows" localSheetId="57" hidden="1">[49]BOP!$A$36:$IV$36,[49]BOP!$A$44:$IV$44,[49]BOP!$A$59:$IV$59,[49]BOP!#REF!,[49]BOP!#REF!,[49]BOP!$A$79:$IV$79,[49]BOP!$A$81:$IV$88,[49]BOP!#REF!,[49]BOP!#REF!</definedName>
    <definedName name="Z_CF25EF55_FFAB_11D1_98B7_00C04FC96ABD_.wvu.Rows" localSheetId="58" hidden="1">[49]BOP!$A$36:$IV$36,[49]BOP!$A$44:$IV$44,[49]BOP!$A$59:$IV$59,[49]BOP!#REF!,[49]BOP!#REF!,[49]BOP!$A$79:$IV$79,[49]BOP!$A$81:$IV$88,[49]BOP!#REF!,[49]BOP!#REF!</definedName>
    <definedName name="Z_CF25EF55_FFAB_11D1_98B7_00C04FC96ABD_.wvu.Rows" localSheetId="62" hidden="1">[49]BOP!$A$36:$IV$36,[49]BOP!$A$44:$IV$44,[49]BOP!$A$59:$IV$59,[49]BOP!#REF!,[49]BOP!#REF!,[49]BOP!$A$79:$IV$79,[49]BOP!$A$81:$IV$88,[49]BOP!#REF!,[49]BOP!#REF!</definedName>
    <definedName name="Z_CF25EF55_FFAB_11D1_98B7_00C04FC96ABD_.wvu.Rows" localSheetId="77" hidden="1">[49]BOP!$A$36:$IV$36,[49]BOP!$A$44:$IV$44,[49]BOP!$A$59:$IV$59,[49]BOP!#REF!,[49]BOP!#REF!,[49]BOP!$A$79:$IV$79,[49]BOP!$A$81:$IV$88,[49]BOP!#REF!,[49]BOP!#REF!</definedName>
    <definedName name="Z_CF25EF55_FFAB_11D1_98B7_00C04FC96ABD_.wvu.Rows" localSheetId="78" hidden="1">[49]BOP!$A$36:$IV$36,[49]BOP!$A$44:$IV$44,[49]BOP!$A$59:$IV$59,[49]BOP!#REF!,[49]BOP!#REF!,[49]BOP!$A$79:$IV$79,[49]BOP!$A$81:$IV$88,[49]BOP!#REF!,[49]BOP!#REF!</definedName>
    <definedName name="Z_CF25EF55_FFAB_11D1_98B7_00C04FC96ABD_.wvu.Rows" localSheetId="79" hidden="1">[49]BOP!$A$36:$IV$36,[49]BOP!$A$44:$IV$44,[49]BOP!$A$59:$IV$59,[49]BOP!#REF!,[49]BOP!#REF!,[49]BOP!$A$79:$IV$79,[49]BOP!$A$81:$IV$88,[49]BOP!#REF!,[49]BOP!#REF!</definedName>
    <definedName name="Z_CF25EF55_FFAB_11D1_98B7_00C04FC96ABD_.wvu.Rows" localSheetId="80" hidden="1">[49]BOP!$A$36:$IV$36,[49]BOP!$A$44:$IV$44,[49]BOP!$A$59:$IV$59,[49]BOP!#REF!,[49]BOP!#REF!,[49]BOP!$A$79:$IV$79,[49]BOP!$A$81:$IV$88,[49]BOP!#REF!,[49]BOP!#REF!</definedName>
    <definedName name="Z_CF25EF55_FFAB_11D1_98B7_00C04FC96ABD_.wvu.Rows" localSheetId="81" hidden="1">[49]BOP!$A$36:$IV$36,[49]BOP!$A$44:$IV$44,[49]BOP!$A$59:$IV$59,[49]BOP!#REF!,[49]BOP!#REF!,[49]BOP!$A$79:$IV$79,[49]BOP!$A$81:$IV$88,[49]BOP!#REF!,[49]BOP!#REF!</definedName>
    <definedName name="Z_CF25EF55_FFAB_11D1_98B7_00C04FC96ABD_.wvu.Rows" localSheetId="24" hidden="1">[49]BOP!$A$36:$IV$36,[49]BOP!$A$44:$IV$44,[49]BOP!$A$59:$IV$59,[49]BOP!#REF!,[49]BOP!#REF!,[49]BOP!$A$79:$IV$79,[49]BOP!$A$81:$IV$88,[49]BOP!#REF!,[49]BOP!#REF!</definedName>
    <definedName name="Z_CF25EF55_FFAB_11D1_98B7_00C04FC96ABD_.wvu.Rows" localSheetId="25" hidden="1">[49]BOP!$A$36:$IV$36,[49]BOP!$A$44:$IV$44,[49]BOP!$A$59:$IV$59,[49]BOP!#REF!,[49]BOP!#REF!,[49]BOP!$A$79:$IV$79,[49]BOP!$A$81:$IV$88,[49]BOP!#REF!,[49]BOP!#REF!</definedName>
    <definedName name="Z_CF25EF55_FFAB_11D1_98B7_00C04FC96ABD_.wvu.Rows" localSheetId="28" hidden="1">[49]BOP!$A$36:$IV$36,[49]BOP!$A$44:$IV$44,[49]BOP!$A$59:$IV$59,[49]BOP!#REF!,[49]BOP!#REF!,[49]BOP!$A$79:$IV$79,[49]BOP!$A$81:$IV$88,[49]BOP!#REF!,[49]BOP!#REF!</definedName>
    <definedName name="Z_CF25EF55_FFAB_11D1_98B7_00C04FC96ABD_.wvu.Rows" localSheetId="30" hidden="1">[49]BOP!$A$36:$IV$36,[49]BOP!$A$44:$IV$44,[49]BOP!$A$59:$IV$59,[49]BOP!#REF!,[49]BOP!#REF!,[49]BOP!$A$79:$IV$79,[49]BOP!$A$81:$IV$88,[49]BOP!#REF!,[49]BOP!#REF!</definedName>
    <definedName name="Z_CF25EF55_FFAB_11D1_98B7_00C04FC96ABD_.wvu.Rows" localSheetId="44" hidden="1">[49]BOP!$A$36:$IV$36,[49]BOP!$A$44:$IV$44,[49]BOP!$A$59:$IV$59,[49]BOP!#REF!,[49]BOP!#REF!,[49]BOP!$A$79:$IV$79,[49]BOP!$A$81:$IV$88,[49]BOP!#REF!,[49]BOP!#REF!</definedName>
    <definedName name="Z_CF25EF55_FFAB_11D1_98B7_00C04FC96ABD_.wvu.Rows" hidden="1">[49]BOP!$A$36:$IV$36,[49]BOP!$A$44:$IV$44,[49]BOP!$A$59:$IV$59,[49]BOP!#REF!,[49]BOP!#REF!,[49]BOP!$A$79:$IV$79,[49]BOP!$A$81:$IV$88,[49]BOP!#REF!,[49]BOP!#REF!</definedName>
    <definedName name="Z_CF25EF56_FFAB_11D1_98B7_00C04FC96ABD_.wvu.Rows" localSheetId="57" hidden="1">[49]BOP!$A$36:$IV$36,[49]BOP!$A$44:$IV$44,[49]BOP!$A$59:$IV$59,[49]BOP!#REF!,[49]BOP!#REF!,[49]BOP!$A$79:$IV$79,[49]BOP!$A$81:$IV$88,[49]BOP!#REF!,[49]BOP!#REF!</definedName>
    <definedName name="Z_CF25EF56_FFAB_11D1_98B7_00C04FC96ABD_.wvu.Rows" localSheetId="58" hidden="1">[49]BOP!$A$36:$IV$36,[49]BOP!$A$44:$IV$44,[49]BOP!$A$59:$IV$59,[49]BOP!#REF!,[49]BOP!#REF!,[49]BOP!$A$79:$IV$79,[49]BOP!$A$81:$IV$88,[49]BOP!#REF!,[49]BOP!#REF!</definedName>
    <definedName name="Z_CF25EF56_FFAB_11D1_98B7_00C04FC96ABD_.wvu.Rows" localSheetId="62" hidden="1">[49]BOP!$A$36:$IV$36,[49]BOP!$A$44:$IV$44,[49]BOP!$A$59:$IV$59,[49]BOP!#REF!,[49]BOP!#REF!,[49]BOP!$A$79:$IV$79,[49]BOP!$A$81:$IV$88,[49]BOP!#REF!,[49]BOP!#REF!</definedName>
    <definedName name="Z_CF25EF56_FFAB_11D1_98B7_00C04FC96ABD_.wvu.Rows" localSheetId="77" hidden="1">[49]BOP!$A$36:$IV$36,[49]BOP!$A$44:$IV$44,[49]BOP!$A$59:$IV$59,[49]BOP!#REF!,[49]BOP!#REF!,[49]BOP!$A$79:$IV$79,[49]BOP!$A$81:$IV$88,[49]BOP!#REF!,[49]BOP!#REF!</definedName>
    <definedName name="Z_CF25EF56_FFAB_11D1_98B7_00C04FC96ABD_.wvu.Rows" localSheetId="78" hidden="1">[49]BOP!$A$36:$IV$36,[49]BOP!$A$44:$IV$44,[49]BOP!$A$59:$IV$59,[49]BOP!#REF!,[49]BOP!#REF!,[49]BOP!$A$79:$IV$79,[49]BOP!$A$81:$IV$88,[49]BOP!#REF!,[49]BOP!#REF!</definedName>
    <definedName name="Z_CF25EF56_FFAB_11D1_98B7_00C04FC96ABD_.wvu.Rows" localSheetId="79" hidden="1">[49]BOP!$A$36:$IV$36,[49]BOP!$A$44:$IV$44,[49]BOP!$A$59:$IV$59,[49]BOP!#REF!,[49]BOP!#REF!,[49]BOP!$A$79:$IV$79,[49]BOP!$A$81:$IV$88,[49]BOP!#REF!,[49]BOP!#REF!</definedName>
    <definedName name="Z_CF25EF56_FFAB_11D1_98B7_00C04FC96ABD_.wvu.Rows" localSheetId="80" hidden="1">[49]BOP!$A$36:$IV$36,[49]BOP!$A$44:$IV$44,[49]BOP!$A$59:$IV$59,[49]BOP!#REF!,[49]BOP!#REF!,[49]BOP!$A$79:$IV$79,[49]BOP!$A$81:$IV$88,[49]BOP!#REF!,[49]BOP!#REF!</definedName>
    <definedName name="Z_CF25EF56_FFAB_11D1_98B7_00C04FC96ABD_.wvu.Rows" localSheetId="81" hidden="1">[49]BOP!$A$36:$IV$36,[49]BOP!$A$44:$IV$44,[49]BOP!$A$59:$IV$59,[49]BOP!#REF!,[49]BOP!#REF!,[49]BOP!$A$79:$IV$79,[49]BOP!$A$81:$IV$88,[49]BOP!#REF!,[49]BOP!#REF!</definedName>
    <definedName name="Z_CF25EF56_FFAB_11D1_98B7_00C04FC96ABD_.wvu.Rows" localSheetId="24" hidden="1">[49]BOP!$A$36:$IV$36,[49]BOP!$A$44:$IV$44,[49]BOP!$A$59:$IV$59,[49]BOP!#REF!,[49]BOP!#REF!,[49]BOP!$A$79:$IV$79,[49]BOP!$A$81:$IV$88,[49]BOP!#REF!,[49]BOP!#REF!</definedName>
    <definedName name="Z_CF25EF56_FFAB_11D1_98B7_00C04FC96ABD_.wvu.Rows" localSheetId="25" hidden="1">[49]BOP!$A$36:$IV$36,[49]BOP!$A$44:$IV$44,[49]BOP!$A$59:$IV$59,[49]BOP!#REF!,[49]BOP!#REF!,[49]BOP!$A$79:$IV$79,[49]BOP!$A$81:$IV$88,[49]BOP!#REF!,[49]BOP!#REF!</definedName>
    <definedName name="Z_CF25EF56_FFAB_11D1_98B7_00C04FC96ABD_.wvu.Rows" localSheetId="28" hidden="1">[49]BOP!$A$36:$IV$36,[49]BOP!$A$44:$IV$44,[49]BOP!$A$59:$IV$59,[49]BOP!#REF!,[49]BOP!#REF!,[49]BOP!$A$79:$IV$79,[49]BOP!$A$81:$IV$88,[49]BOP!#REF!,[49]BOP!#REF!</definedName>
    <definedName name="Z_CF25EF56_FFAB_11D1_98B7_00C04FC96ABD_.wvu.Rows" localSheetId="30" hidden="1">[49]BOP!$A$36:$IV$36,[49]BOP!$A$44:$IV$44,[49]BOP!$A$59:$IV$59,[49]BOP!#REF!,[49]BOP!#REF!,[49]BOP!$A$79:$IV$79,[49]BOP!$A$81:$IV$88,[49]BOP!#REF!,[49]BOP!#REF!</definedName>
    <definedName name="Z_CF25EF56_FFAB_11D1_98B7_00C04FC96ABD_.wvu.Rows" localSheetId="44" hidden="1">[49]BOP!$A$36:$IV$36,[49]BOP!$A$44:$IV$44,[49]BOP!$A$59:$IV$59,[49]BOP!#REF!,[49]BOP!#REF!,[49]BOP!$A$79:$IV$79,[49]BOP!$A$81:$IV$88,[49]BOP!#REF!,[49]BOP!#REF!</definedName>
    <definedName name="Z_CF25EF56_FFAB_11D1_98B7_00C04FC96ABD_.wvu.Rows" hidden="1">[49]BOP!$A$36:$IV$36,[49]BOP!$A$44:$IV$44,[49]BOP!$A$59:$IV$59,[49]BOP!#REF!,[49]BOP!#REF!,[49]BOP!$A$79:$IV$79,[49]BOP!$A$81:$IV$88,[49]BOP!#REF!,[49]BOP!#REF!</definedName>
    <definedName name="Z_CF25EF57_FFAB_11D1_98B7_00C04FC96ABD_.wvu.Rows" localSheetId="57" hidden="1">[49]BOP!$A$36:$IV$36,[49]BOP!$A$44:$IV$44,[49]BOP!$A$59:$IV$59,[49]BOP!#REF!,[49]BOP!#REF!,[49]BOP!$A$79:$IV$79</definedName>
    <definedName name="Z_CF25EF57_FFAB_11D1_98B7_00C04FC96ABD_.wvu.Rows" localSheetId="58" hidden="1">[49]BOP!$A$36:$IV$36,[49]BOP!$A$44:$IV$44,[49]BOP!$A$59:$IV$59,[49]BOP!#REF!,[49]BOP!#REF!,[49]BOP!$A$79:$IV$79</definedName>
    <definedName name="Z_CF25EF57_FFAB_11D1_98B7_00C04FC96ABD_.wvu.Rows" localSheetId="62" hidden="1">[49]BOP!$A$36:$IV$36,[49]BOP!$A$44:$IV$44,[49]BOP!$A$59:$IV$59,[49]BOP!#REF!,[49]BOP!#REF!,[49]BOP!$A$79:$IV$79</definedName>
    <definedName name="Z_CF25EF57_FFAB_11D1_98B7_00C04FC96ABD_.wvu.Rows" localSheetId="77" hidden="1">[49]BOP!$A$36:$IV$36,[49]BOP!$A$44:$IV$44,[49]BOP!$A$59:$IV$59,[49]BOP!#REF!,[49]BOP!#REF!,[49]BOP!$A$79:$IV$79</definedName>
    <definedName name="Z_CF25EF57_FFAB_11D1_98B7_00C04FC96ABD_.wvu.Rows" localSheetId="78" hidden="1">[49]BOP!$A$36:$IV$36,[49]BOP!$A$44:$IV$44,[49]BOP!$A$59:$IV$59,[49]BOP!#REF!,[49]BOP!#REF!,[49]BOP!$A$79:$IV$79</definedName>
    <definedName name="Z_CF25EF57_FFAB_11D1_98B7_00C04FC96ABD_.wvu.Rows" localSheetId="79" hidden="1">[49]BOP!$A$36:$IV$36,[49]BOP!$A$44:$IV$44,[49]BOP!$A$59:$IV$59,[49]BOP!#REF!,[49]BOP!#REF!,[49]BOP!$A$79:$IV$79</definedName>
    <definedName name="Z_CF25EF57_FFAB_11D1_98B7_00C04FC96ABD_.wvu.Rows" localSheetId="80" hidden="1">[49]BOP!$A$36:$IV$36,[49]BOP!$A$44:$IV$44,[49]BOP!$A$59:$IV$59,[49]BOP!#REF!,[49]BOP!#REF!,[49]BOP!$A$79:$IV$79</definedName>
    <definedName name="Z_CF25EF57_FFAB_11D1_98B7_00C04FC96ABD_.wvu.Rows" localSheetId="81" hidden="1">[49]BOP!$A$36:$IV$36,[49]BOP!$A$44:$IV$44,[49]BOP!$A$59:$IV$59,[49]BOP!#REF!,[49]BOP!#REF!,[49]BOP!$A$79:$IV$79</definedName>
    <definedName name="Z_CF25EF57_FFAB_11D1_98B7_00C04FC96ABD_.wvu.Rows" localSheetId="24" hidden="1">[49]BOP!$A$36:$IV$36,[49]BOP!$A$44:$IV$44,[49]BOP!$A$59:$IV$59,[49]BOP!#REF!,[49]BOP!#REF!,[49]BOP!$A$79:$IV$79</definedName>
    <definedName name="Z_CF25EF57_FFAB_11D1_98B7_00C04FC96ABD_.wvu.Rows" localSheetId="25" hidden="1">[49]BOP!$A$36:$IV$36,[49]BOP!$A$44:$IV$44,[49]BOP!$A$59:$IV$59,[49]BOP!#REF!,[49]BOP!#REF!,[49]BOP!$A$79:$IV$79</definedName>
    <definedName name="Z_CF25EF57_FFAB_11D1_98B7_00C04FC96ABD_.wvu.Rows" localSheetId="28" hidden="1">[49]BOP!$A$36:$IV$36,[49]BOP!$A$44:$IV$44,[49]BOP!$A$59:$IV$59,[49]BOP!#REF!,[49]BOP!#REF!,[49]BOP!$A$79:$IV$79</definedName>
    <definedName name="Z_CF25EF57_FFAB_11D1_98B7_00C04FC96ABD_.wvu.Rows" localSheetId="30" hidden="1">[49]BOP!$A$36:$IV$36,[49]BOP!$A$44:$IV$44,[49]BOP!$A$59:$IV$59,[49]BOP!#REF!,[49]BOP!#REF!,[49]BOP!$A$79:$IV$79</definedName>
    <definedName name="Z_CF25EF57_FFAB_11D1_98B7_00C04FC96ABD_.wvu.Rows" localSheetId="44" hidden="1">[49]BOP!$A$36:$IV$36,[49]BOP!$A$44:$IV$44,[49]BOP!$A$59:$IV$59,[49]BOP!#REF!,[49]BOP!#REF!,[49]BOP!$A$79:$IV$79</definedName>
    <definedName name="Z_CF25EF57_FFAB_11D1_98B7_00C04FC96ABD_.wvu.Rows" hidden="1">[49]BOP!$A$36:$IV$36,[49]BOP!$A$44:$IV$44,[49]BOP!$A$59:$IV$59,[49]BOP!#REF!,[49]BOP!#REF!,[49]BOP!$A$79:$IV$79</definedName>
    <definedName name="Z_EA8011E5_017A_11D2_98BD_00C04FC96ABD_.wvu.Rows" localSheetId="57" hidden="1">[49]BOP!$A$36:$IV$36,[49]BOP!$A$44:$IV$44,[49]BOP!$A$59:$IV$59,[49]BOP!#REF!,[49]BOP!#REF!,[49]BOP!$A$79:$IV$79,[49]BOP!$A$81:$IV$88</definedName>
    <definedName name="Z_EA8011E5_017A_11D2_98BD_00C04FC96ABD_.wvu.Rows" localSheetId="58" hidden="1">[49]BOP!$A$36:$IV$36,[49]BOP!$A$44:$IV$44,[49]BOP!$A$59:$IV$59,[49]BOP!#REF!,[49]BOP!#REF!,[49]BOP!$A$79:$IV$79,[49]BOP!$A$81:$IV$88</definedName>
    <definedName name="Z_EA8011E5_017A_11D2_98BD_00C04FC96ABD_.wvu.Rows" localSheetId="62" hidden="1">[49]BOP!$A$36:$IV$36,[49]BOP!$A$44:$IV$44,[49]BOP!$A$59:$IV$59,[49]BOP!#REF!,[49]BOP!#REF!,[49]BOP!$A$79:$IV$79,[49]BOP!$A$81:$IV$88</definedName>
    <definedName name="Z_EA8011E5_017A_11D2_98BD_00C04FC96ABD_.wvu.Rows" localSheetId="77" hidden="1">[49]BOP!$A$36:$IV$36,[49]BOP!$A$44:$IV$44,[49]BOP!$A$59:$IV$59,[49]BOP!#REF!,[49]BOP!#REF!,[49]BOP!$A$79:$IV$79,[49]BOP!$A$81:$IV$88</definedName>
    <definedName name="Z_EA8011E5_017A_11D2_98BD_00C04FC96ABD_.wvu.Rows" localSheetId="78" hidden="1">[49]BOP!$A$36:$IV$36,[49]BOP!$A$44:$IV$44,[49]BOP!$A$59:$IV$59,[49]BOP!#REF!,[49]BOP!#REF!,[49]BOP!$A$79:$IV$79,[49]BOP!$A$81:$IV$88</definedName>
    <definedName name="Z_EA8011E5_017A_11D2_98BD_00C04FC96ABD_.wvu.Rows" localSheetId="79" hidden="1">[49]BOP!$A$36:$IV$36,[49]BOP!$A$44:$IV$44,[49]BOP!$A$59:$IV$59,[49]BOP!#REF!,[49]BOP!#REF!,[49]BOP!$A$79:$IV$79,[49]BOP!$A$81:$IV$88</definedName>
    <definedName name="Z_EA8011E5_017A_11D2_98BD_00C04FC96ABD_.wvu.Rows" localSheetId="80" hidden="1">[49]BOP!$A$36:$IV$36,[49]BOP!$A$44:$IV$44,[49]BOP!$A$59:$IV$59,[49]BOP!#REF!,[49]BOP!#REF!,[49]BOP!$A$79:$IV$79,[49]BOP!$A$81:$IV$88</definedName>
    <definedName name="Z_EA8011E5_017A_11D2_98BD_00C04FC96ABD_.wvu.Rows" localSheetId="81" hidden="1">[49]BOP!$A$36:$IV$36,[49]BOP!$A$44:$IV$44,[49]BOP!$A$59:$IV$59,[49]BOP!#REF!,[49]BOP!#REF!,[49]BOP!$A$79:$IV$79,[49]BOP!$A$81:$IV$88</definedName>
    <definedName name="Z_EA8011E5_017A_11D2_98BD_00C04FC96ABD_.wvu.Rows" localSheetId="24" hidden="1">[49]BOP!$A$36:$IV$36,[49]BOP!$A$44:$IV$44,[49]BOP!$A$59:$IV$59,[49]BOP!#REF!,[49]BOP!#REF!,[49]BOP!$A$79:$IV$79,[49]BOP!$A$81:$IV$88</definedName>
    <definedName name="Z_EA8011E5_017A_11D2_98BD_00C04FC96ABD_.wvu.Rows" localSheetId="25" hidden="1">[49]BOP!$A$36:$IV$36,[49]BOP!$A$44:$IV$44,[49]BOP!$A$59:$IV$59,[49]BOP!#REF!,[49]BOP!#REF!,[49]BOP!$A$79:$IV$79,[49]BOP!$A$81:$IV$88</definedName>
    <definedName name="Z_EA8011E5_017A_11D2_98BD_00C04FC96ABD_.wvu.Rows" localSheetId="28" hidden="1">[49]BOP!$A$36:$IV$36,[49]BOP!$A$44:$IV$44,[49]BOP!$A$59:$IV$59,[49]BOP!#REF!,[49]BOP!#REF!,[49]BOP!$A$79:$IV$79,[49]BOP!$A$81:$IV$88</definedName>
    <definedName name="Z_EA8011E5_017A_11D2_98BD_00C04FC96ABD_.wvu.Rows" localSheetId="30" hidden="1">[49]BOP!$A$36:$IV$36,[49]BOP!$A$44:$IV$44,[49]BOP!$A$59:$IV$59,[49]BOP!#REF!,[49]BOP!#REF!,[49]BOP!$A$79:$IV$79,[49]BOP!$A$81:$IV$88</definedName>
    <definedName name="Z_EA8011E5_017A_11D2_98BD_00C04FC96ABD_.wvu.Rows" localSheetId="44" hidden="1">[49]BOP!$A$36:$IV$36,[49]BOP!$A$44:$IV$44,[49]BOP!$A$59:$IV$59,[49]BOP!#REF!,[49]BOP!#REF!,[49]BOP!$A$79:$IV$79,[49]BOP!$A$81:$IV$88</definedName>
    <definedName name="Z_EA8011E5_017A_11D2_98BD_00C04FC96ABD_.wvu.Rows" hidden="1">[49]BOP!$A$36:$IV$36,[49]BOP!$A$44:$IV$44,[49]BOP!$A$59:$IV$59,[49]BOP!#REF!,[49]BOP!#REF!,[49]BOP!$A$79:$IV$79,[49]BOP!$A$81:$IV$88</definedName>
    <definedName name="Z_EA8011E6_017A_11D2_98BD_00C04FC96ABD_.wvu.Rows" localSheetId="57" hidden="1">[49]BOP!$A$36:$IV$36,[49]BOP!$A$44:$IV$44,[49]BOP!$A$59:$IV$59,[49]BOP!#REF!,[49]BOP!#REF!,[49]BOP!$A$79:$IV$79,[49]BOP!#REF!</definedName>
    <definedName name="Z_EA8011E6_017A_11D2_98BD_00C04FC96ABD_.wvu.Rows" localSheetId="58" hidden="1">[49]BOP!$A$36:$IV$36,[49]BOP!$A$44:$IV$44,[49]BOP!$A$59:$IV$59,[49]BOP!#REF!,[49]BOP!#REF!,[49]BOP!$A$79:$IV$79,[49]BOP!#REF!</definedName>
    <definedName name="Z_EA8011E6_017A_11D2_98BD_00C04FC96ABD_.wvu.Rows" localSheetId="62" hidden="1">[49]BOP!$A$36:$IV$36,[49]BOP!$A$44:$IV$44,[49]BOP!$A$59:$IV$59,[49]BOP!#REF!,[49]BOP!#REF!,[49]BOP!$A$79:$IV$79,[49]BOP!#REF!</definedName>
    <definedName name="Z_EA8011E6_017A_11D2_98BD_00C04FC96ABD_.wvu.Rows" localSheetId="77" hidden="1">[49]BOP!$A$36:$IV$36,[49]BOP!$A$44:$IV$44,[49]BOP!$A$59:$IV$59,[49]BOP!#REF!,[49]BOP!#REF!,[49]BOP!$A$79:$IV$79,[49]BOP!#REF!</definedName>
    <definedName name="Z_EA8011E6_017A_11D2_98BD_00C04FC96ABD_.wvu.Rows" localSheetId="78" hidden="1">[49]BOP!$A$36:$IV$36,[49]BOP!$A$44:$IV$44,[49]BOP!$A$59:$IV$59,[49]BOP!#REF!,[49]BOP!#REF!,[49]BOP!$A$79:$IV$79,[49]BOP!#REF!</definedName>
    <definedName name="Z_EA8011E6_017A_11D2_98BD_00C04FC96ABD_.wvu.Rows" localSheetId="79" hidden="1">[49]BOP!$A$36:$IV$36,[49]BOP!$A$44:$IV$44,[49]BOP!$A$59:$IV$59,[49]BOP!#REF!,[49]BOP!#REF!,[49]BOP!$A$79:$IV$79,[49]BOP!#REF!</definedName>
    <definedName name="Z_EA8011E6_017A_11D2_98BD_00C04FC96ABD_.wvu.Rows" localSheetId="80" hidden="1">[49]BOP!$A$36:$IV$36,[49]BOP!$A$44:$IV$44,[49]BOP!$A$59:$IV$59,[49]BOP!#REF!,[49]BOP!#REF!,[49]BOP!$A$79:$IV$79,[49]BOP!#REF!</definedName>
    <definedName name="Z_EA8011E6_017A_11D2_98BD_00C04FC96ABD_.wvu.Rows" localSheetId="81" hidden="1">[49]BOP!$A$36:$IV$36,[49]BOP!$A$44:$IV$44,[49]BOP!$A$59:$IV$59,[49]BOP!#REF!,[49]BOP!#REF!,[49]BOP!$A$79:$IV$79,[49]BOP!#REF!</definedName>
    <definedName name="Z_EA8011E6_017A_11D2_98BD_00C04FC96ABD_.wvu.Rows" localSheetId="24" hidden="1">[49]BOP!$A$36:$IV$36,[49]BOP!$A$44:$IV$44,[49]BOP!$A$59:$IV$59,[49]BOP!#REF!,[49]BOP!#REF!,[49]BOP!$A$79:$IV$79,[49]BOP!#REF!</definedName>
    <definedName name="Z_EA8011E6_017A_11D2_98BD_00C04FC96ABD_.wvu.Rows" localSheetId="25" hidden="1">[49]BOP!$A$36:$IV$36,[49]BOP!$A$44:$IV$44,[49]BOP!$A$59:$IV$59,[49]BOP!#REF!,[49]BOP!#REF!,[49]BOP!$A$79:$IV$79,[49]BOP!#REF!</definedName>
    <definedName name="Z_EA8011E6_017A_11D2_98BD_00C04FC96ABD_.wvu.Rows" localSheetId="28" hidden="1">[49]BOP!$A$36:$IV$36,[49]BOP!$A$44:$IV$44,[49]BOP!$A$59:$IV$59,[49]BOP!#REF!,[49]BOP!#REF!,[49]BOP!$A$79:$IV$79,[49]BOP!#REF!</definedName>
    <definedName name="Z_EA8011E6_017A_11D2_98BD_00C04FC96ABD_.wvu.Rows" localSheetId="30" hidden="1">[49]BOP!$A$36:$IV$36,[49]BOP!$A$44:$IV$44,[49]BOP!$A$59:$IV$59,[49]BOP!#REF!,[49]BOP!#REF!,[49]BOP!$A$79:$IV$79,[49]BOP!#REF!</definedName>
    <definedName name="Z_EA8011E6_017A_11D2_98BD_00C04FC96ABD_.wvu.Rows" localSheetId="44" hidden="1">[49]BOP!$A$36:$IV$36,[49]BOP!$A$44:$IV$44,[49]BOP!$A$59:$IV$59,[49]BOP!#REF!,[49]BOP!#REF!,[49]BOP!$A$79:$IV$79,[49]BOP!#REF!</definedName>
    <definedName name="Z_EA8011E6_017A_11D2_98BD_00C04FC96ABD_.wvu.Rows" hidden="1">[49]BOP!$A$36:$IV$36,[49]BOP!$A$44:$IV$44,[49]BOP!$A$59:$IV$59,[49]BOP!#REF!,[49]BOP!#REF!,[49]BOP!$A$79:$IV$79,[49]BOP!#REF!</definedName>
    <definedName name="Z_EA8011E9_017A_11D2_98BD_00C04FC96ABD_.wvu.Rows" localSheetId="57" hidden="1">[49]BOP!$A$36:$IV$36,[49]BOP!$A$44:$IV$44,[49]BOP!$A$59:$IV$59,[49]BOP!#REF!,[49]BOP!#REF!,[49]BOP!$A$79:$IV$79,[49]BOP!$A$81:$IV$88,[49]BOP!#REF!</definedName>
    <definedName name="Z_EA8011E9_017A_11D2_98BD_00C04FC96ABD_.wvu.Rows" localSheetId="58" hidden="1">[49]BOP!$A$36:$IV$36,[49]BOP!$A$44:$IV$44,[49]BOP!$A$59:$IV$59,[49]BOP!#REF!,[49]BOP!#REF!,[49]BOP!$A$79:$IV$79,[49]BOP!$A$81:$IV$88,[49]BOP!#REF!</definedName>
    <definedName name="Z_EA8011E9_017A_11D2_98BD_00C04FC96ABD_.wvu.Rows" localSheetId="62" hidden="1">[49]BOP!$A$36:$IV$36,[49]BOP!$A$44:$IV$44,[49]BOP!$A$59:$IV$59,[49]BOP!#REF!,[49]BOP!#REF!,[49]BOP!$A$79:$IV$79,[49]BOP!$A$81:$IV$88,[49]BOP!#REF!</definedName>
    <definedName name="Z_EA8011E9_017A_11D2_98BD_00C04FC96ABD_.wvu.Rows" localSheetId="77" hidden="1">[49]BOP!$A$36:$IV$36,[49]BOP!$A$44:$IV$44,[49]BOP!$A$59:$IV$59,[49]BOP!#REF!,[49]BOP!#REF!,[49]BOP!$A$79:$IV$79,[49]BOP!$A$81:$IV$88,[49]BOP!#REF!</definedName>
    <definedName name="Z_EA8011E9_017A_11D2_98BD_00C04FC96ABD_.wvu.Rows" localSheetId="78" hidden="1">[49]BOP!$A$36:$IV$36,[49]BOP!$A$44:$IV$44,[49]BOP!$A$59:$IV$59,[49]BOP!#REF!,[49]BOP!#REF!,[49]BOP!$A$79:$IV$79,[49]BOP!$A$81:$IV$88,[49]BOP!#REF!</definedName>
    <definedName name="Z_EA8011E9_017A_11D2_98BD_00C04FC96ABD_.wvu.Rows" localSheetId="79" hidden="1">[49]BOP!$A$36:$IV$36,[49]BOP!$A$44:$IV$44,[49]BOP!$A$59:$IV$59,[49]BOP!#REF!,[49]BOP!#REF!,[49]BOP!$A$79:$IV$79,[49]BOP!$A$81:$IV$88,[49]BOP!#REF!</definedName>
    <definedName name="Z_EA8011E9_017A_11D2_98BD_00C04FC96ABD_.wvu.Rows" localSheetId="80" hidden="1">[49]BOP!$A$36:$IV$36,[49]BOP!$A$44:$IV$44,[49]BOP!$A$59:$IV$59,[49]BOP!#REF!,[49]BOP!#REF!,[49]BOP!$A$79:$IV$79,[49]BOP!$A$81:$IV$88,[49]BOP!#REF!</definedName>
    <definedName name="Z_EA8011E9_017A_11D2_98BD_00C04FC96ABD_.wvu.Rows" localSheetId="81" hidden="1">[49]BOP!$A$36:$IV$36,[49]BOP!$A$44:$IV$44,[49]BOP!$A$59:$IV$59,[49]BOP!#REF!,[49]BOP!#REF!,[49]BOP!$A$79:$IV$79,[49]BOP!$A$81:$IV$88,[49]BOP!#REF!</definedName>
    <definedName name="Z_EA8011E9_017A_11D2_98BD_00C04FC96ABD_.wvu.Rows" localSheetId="24" hidden="1">[49]BOP!$A$36:$IV$36,[49]BOP!$A$44:$IV$44,[49]BOP!$A$59:$IV$59,[49]BOP!#REF!,[49]BOP!#REF!,[49]BOP!$A$79:$IV$79,[49]BOP!$A$81:$IV$88,[49]BOP!#REF!</definedName>
    <definedName name="Z_EA8011E9_017A_11D2_98BD_00C04FC96ABD_.wvu.Rows" localSheetId="25" hidden="1">[49]BOP!$A$36:$IV$36,[49]BOP!$A$44:$IV$44,[49]BOP!$A$59:$IV$59,[49]BOP!#REF!,[49]BOP!#REF!,[49]BOP!$A$79:$IV$79,[49]BOP!$A$81:$IV$88,[49]BOP!#REF!</definedName>
    <definedName name="Z_EA8011E9_017A_11D2_98BD_00C04FC96ABD_.wvu.Rows" localSheetId="28" hidden="1">[49]BOP!$A$36:$IV$36,[49]BOP!$A$44:$IV$44,[49]BOP!$A$59:$IV$59,[49]BOP!#REF!,[49]BOP!#REF!,[49]BOP!$A$79:$IV$79,[49]BOP!$A$81:$IV$88,[49]BOP!#REF!</definedName>
    <definedName name="Z_EA8011E9_017A_11D2_98BD_00C04FC96ABD_.wvu.Rows" localSheetId="30" hidden="1">[49]BOP!$A$36:$IV$36,[49]BOP!$A$44:$IV$44,[49]BOP!$A$59:$IV$59,[49]BOP!#REF!,[49]BOP!#REF!,[49]BOP!$A$79:$IV$79,[49]BOP!$A$81:$IV$88,[49]BOP!#REF!</definedName>
    <definedName name="Z_EA8011E9_017A_11D2_98BD_00C04FC96ABD_.wvu.Rows" localSheetId="44" hidden="1">[49]BOP!$A$36:$IV$36,[49]BOP!$A$44:$IV$44,[49]BOP!$A$59:$IV$59,[49]BOP!#REF!,[49]BOP!#REF!,[49]BOP!$A$79:$IV$79,[49]BOP!$A$81:$IV$88,[49]BOP!#REF!</definedName>
    <definedName name="Z_EA8011E9_017A_11D2_98BD_00C04FC96ABD_.wvu.Rows" hidden="1">[49]BOP!$A$36:$IV$36,[49]BOP!$A$44:$IV$44,[49]BOP!$A$59:$IV$59,[49]BOP!#REF!,[49]BOP!#REF!,[49]BOP!$A$79:$IV$79,[49]BOP!$A$81:$IV$88,[49]BOP!#REF!</definedName>
    <definedName name="Z_EA8011EC_017A_11D2_98BD_00C04FC96ABD_.wvu.Rows" localSheetId="57" hidden="1">[49]BOP!$A$36:$IV$36,[49]BOP!$A$44:$IV$44,[49]BOP!$A$59:$IV$59,[49]BOP!#REF!,[49]BOP!#REF!,[49]BOP!$A$79:$IV$79,[49]BOP!$A$81:$IV$88,[49]BOP!#REF!,[49]BOP!#REF!</definedName>
    <definedName name="Z_EA8011EC_017A_11D2_98BD_00C04FC96ABD_.wvu.Rows" localSheetId="58" hidden="1">[49]BOP!$A$36:$IV$36,[49]BOP!$A$44:$IV$44,[49]BOP!$A$59:$IV$59,[49]BOP!#REF!,[49]BOP!#REF!,[49]BOP!$A$79:$IV$79,[49]BOP!$A$81:$IV$88,[49]BOP!#REF!,[49]BOP!#REF!</definedName>
    <definedName name="Z_EA8011EC_017A_11D2_98BD_00C04FC96ABD_.wvu.Rows" localSheetId="62" hidden="1">[49]BOP!$A$36:$IV$36,[49]BOP!$A$44:$IV$44,[49]BOP!$A$59:$IV$59,[49]BOP!#REF!,[49]BOP!#REF!,[49]BOP!$A$79:$IV$79,[49]BOP!$A$81:$IV$88,[49]BOP!#REF!,[49]BOP!#REF!</definedName>
    <definedName name="Z_EA8011EC_017A_11D2_98BD_00C04FC96ABD_.wvu.Rows" localSheetId="77" hidden="1">[49]BOP!$A$36:$IV$36,[49]BOP!$A$44:$IV$44,[49]BOP!$A$59:$IV$59,[49]BOP!#REF!,[49]BOP!#REF!,[49]BOP!$A$79:$IV$79,[49]BOP!$A$81:$IV$88,[49]BOP!#REF!,[49]BOP!#REF!</definedName>
    <definedName name="Z_EA8011EC_017A_11D2_98BD_00C04FC96ABD_.wvu.Rows" localSheetId="78" hidden="1">[49]BOP!$A$36:$IV$36,[49]BOP!$A$44:$IV$44,[49]BOP!$A$59:$IV$59,[49]BOP!#REF!,[49]BOP!#REF!,[49]BOP!$A$79:$IV$79,[49]BOP!$A$81:$IV$88,[49]BOP!#REF!,[49]BOP!#REF!</definedName>
    <definedName name="Z_EA8011EC_017A_11D2_98BD_00C04FC96ABD_.wvu.Rows" localSheetId="79" hidden="1">[49]BOP!$A$36:$IV$36,[49]BOP!$A$44:$IV$44,[49]BOP!$A$59:$IV$59,[49]BOP!#REF!,[49]BOP!#REF!,[49]BOP!$A$79:$IV$79,[49]BOP!$A$81:$IV$88,[49]BOP!#REF!,[49]BOP!#REF!</definedName>
    <definedName name="Z_EA8011EC_017A_11D2_98BD_00C04FC96ABD_.wvu.Rows" localSheetId="80" hidden="1">[49]BOP!$A$36:$IV$36,[49]BOP!$A$44:$IV$44,[49]BOP!$A$59:$IV$59,[49]BOP!#REF!,[49]BOP!#REF!,[49]BOP!$A$79:$IV$79,[49]BOP!$A$81:$IV$88,[49]BOP!#REF!,[49]BOP!#REF!</definedName>
    <definedName name="Z_EA8011EC_017A_11D2_98BD_00C04FC96ABD_.wvu.Rows" localSheetId="81" hidden="1">[49]BOP!$A$36:$IV$36,[49]BOP!$A$44:$IV$44,[49]BOP!$A$59:$IV$59,[49]BOP!#REF!,[49]BOP!#REF!,[49]BOP!$A$79:$IV$79,[49]BOP!$A$81:$IV$88,[49]BOP!#REF!,[49]BOP!#REF!</definedName>
    <definedName name="Z_EA8011EC_017A_11D2_98BD_00C04FC96ABD_.wvu.Rows" localSheetId="24" hidden="1">[49]BOP!$A$36:$IV$36,[49]BOP!$A$44:$IV$44,[49]BOP!$A$59:$IV$59,[49]BOP!#REF!,[49]BOP!#REF!,[49]BOP!$A$79:$IV$79,[49]BOP!$A$81:$IV$88,[49]BOP!#REF!,[49]BOP!#REF!</definedName>
    <definedName name="Z_EA8011EC_017A_11D2_98BD_00C04FC96ABD_.wvu.Rows" localSheetId="25" hidden="1">[49]BOP!$A$36:$IV$36,[49]BOP!$A$44:$IV$44,[49]BOP!$A$59:$IV$59,[49]BOP!#REF!,[49]BOP!#REF!,[49]BOP!$A$79:$IV$79,[49]BOP!$A$81:$IV$88,[49]BOP!#REF!,[49]BOP!#REF!</definedName>
    <definedName name="Z_EA8011EC_017A_11D2_98BD_00C04FC96ABD_.wvu.Rows" localSheetId="28" hidden="1">[49]BOP!$A$36:$IV$36,[49]BOP!$A$44:$IV$44,[49]BOP!$A$59:$IV$59,[49]BOP!#REF!,[49]BOP!#REF!,[49]BOP!$A$79:$IV$79,[49]BOP!$A$81:$IV$88,[49]BOP!#REF!,[49]BOP!#REF!</definedName>
    <definedName name="Z_EA8011EC_017A_11D2_98BD_00C04FC96ABD_.wvu.Rows" localSheetId="30" hidden="1">[49]BOP!$A$36:$IV$36,[49]BOP!$A$44:$IV$44,[49]BOP!$A$59:$IV$59,[49]BOP!#REF!,[49]BOP!#REF!,[49]BOP!$A$79:$IV$79,[49]BOP!$A$81:$IV$88,[49]BOP!#REF!,[49]BOP!#REF!</definedName>
    <definedName name="Z_EA8011EC_017A_11D2_98BD_00C04FC96ABD_.wvu.Rows" localSheetId="44" hidden="1">[49]BOP!$A$36:$IV$36,[49]BOP!$A$44:$IV$44,[49]BOP!$A$59:$IV$59,[49]BOP!#REF!,[49]BOP!#REF!,[49]BOP!$A$79:$IV$79,[49]BOP!$A$81:$IV$88,[49]BOP!#REF!,[49]BOP!#REF!</definedName>
    <definedName name="Z_EA8011EC_017A_11D2_98BD_00C04FC96ABD_.wvu.Rows" hidden="1">[49]BOP!$A$36:$IV$36,[49]BOP!$A$44:$IV$44,[49]BOP!$A$59:$IV$59,[49]BOP!#REF!,[49]BOP!#REF!,[49]BOP!$A$79:$IV$79,[49]BOP!$A$81:$IV$88,[49]BOP!#REF!,[49]BOP!#REF!</definedName>
    <definedName name="Z_EA86CE3A_00A2_11D2_98BC_00C04FC96ABD_.wvu.Rows" localSheetId="57" hidden="1">[49]BOP!$A$36:$IV$36,[49]BOP!$A$44:$IV$44,[49]BOP!$A$59:$IV$59,[49]BOP!#REF!,[49]BOP!#REF!,[49]BOP!$A$81:$IV$88</definedName>
    <definedName name="Z_EA86CE3A_00A2_11D2_98BC_00C04FC96ABD_.wvu.Rows" localSheetId="58" hidden="1">[49]BOP!$A$36:$IV$36,[49]BOP!$A$44:$IV$44,[49]BOP!$A$59:$IV$59,[49]BOP!#REF!,[49]BOP!#REF!,[49]BOP!$A$81:$IV$88</definedName>
    <definedName name="Z_EA86CE3A_00A2_11D2_98BC_00C04FC96ABD_.wvu.Rows" localSheetId="62" hidden="1">[49]BOP!$A$36:$IV$36,[49]BOP!$A$44:$IV$44,[49]BOP!$A$59:$IV$59,[49]BOP!#REF!,[49]BOP!#REF!,[49]BOP!$A$81:$IV$88</definedName>
    <definedName name="Z_EA86CE3A_00A2_11D2_98BC_00C04FC96ABD_.wvu.Rows" localSheetId="77" hidden="1">[49]BOP!$A$36:$IV$36,[49]BOP!$A$44:$IV$44,[49]BOP!$A$59:$IV$59,[49]BOP!#REF!,[49]BOP!#REF!,[49]BOP!$A$81:$IV$88</definedName>
    <definedName name="Z_EA86CE3A_00A2_11D2_98BC_00C04FC96ABD_.wvu.Rows" localSheetId="78" hidden="1">[49]BOP!$A$36:$IV$36,[49]BOP!$A$44:$IV$44,[49]BOP!$A$59:$IV$59,[49]BOP!#REF!,[49]BOP!#REF!,[49]BOP!$A$81:$IV$88</definedName>
    <definedName name="Z_EA86CE3A_00A2_11D2_98BC_00C04FC96ABD_.wvu.Rows" localSheetId="79" hidden="1">[49]BOP!$A$36:$IV$36,[49]BOP!$A$44:$IV$44,[49]BOP!$A$59:$IV$59,[49]BOP!#REF!,[49]BOP!#REF!,[49]BOP!$A$81:$IV$88</definedName>
    <definedName name="Z_EA86CE3A_00A2_11D2_98BC_00C04FC96ABD_.wvu.Rows" localSheetId="80" hidden="1">[49]BOP!$A$36:$IV$36,[49]BOP!$A$44:$IV$44,[49]BOP!$A$59:$IV$59,[49]BOP!#REF!,[49]BOP!#REF!,[49]BOP!$A$81:$IV$88</definedName>
    <definedName name="Z_EA86CE3A_00A2_11D2_98BC_00C04FC96ABD_.wvu.Rows" localSheetId="81" hidden="1">[49]BOP!$A$36:$IV$36,[49]BOP!$A$44:$IV$44,[49]BOP!$A$59:$IV$59,[49]BOP!#REF!,[49]BOP!#REF!,[49]BOP!$A$81:$IV$88</definedName>
    <definedName name="Z_EA86CE3A_00A2_11D2_98BC_00C04FC96ABD_.wvu.Rows" localSheetId="24" hidden="1">[49]BOP!$A$36:$IV$36,[49]BOP!$A$44:$IV$44,[49]BOP!$A$59:$IV$59,[49]BOP!#REF!,[49]BOP!#REF!,[49]BOP!$A$81:$IV$88</definedName>
    <definedName name="Z_EA86CE3A_00A2_11D2_98BC_00C04FC96ABD_.wvu.Rows" localSheetId="25" hidden="1">[49]BOP!$A$36:$IV$36,[49]BOP!$A$44:$IV$44,[49]BOP!$A$59:$IV$59,[49]BOP!#REF!,[49]BOP!#REF!,[49]BOP!$A$81:$IV$88</definedName>
    <definedName name="Z_EA86CE3A_00A2_11D2_98BC_00C04FC96ABD_.wvu.Rows" localSheetId="28" hidden="1">[49]BOP!$A$36:$IV$36,[49]BOP!$A$44:$IV$44,[49]BOP!$A$59:$IV$59,[49]BOP!#REF!,[49]BOP!#REF!,[49]BOP!$A$81:$IV$88</definedName>
    <definedName name="Z_EA86CE3A_00A2_11D2_98BC_00C04FC96ABD_.wvu.Rows" localSheetId="30" hidden="1">[49]BOP!$A$36:$IV$36,[49]BOP!$A$44:$IV$44,[49]BOP!$A$59:$IV$59,[49]BOP!#REF!,[49]BOP!#REF!,[49]BOP!$A$81:$IV$88</definedName>
    <definedName name="Z_EA86CE3A_00A2_11D2_98BC_00C04FC96ABD_.wvu.Rows" localSheetId="44" hidden="1">[49]BOP!$A$36:$IV$36,[49]BOP!$A$44:$IV$44,[49]BOP!$A$59:$IV$59,[49]BOP!#REF!,[49]BOP!#REF!,[49]BOP!$A$81:$IV$88</definedName>
    <definedName name="Z_EA86CE3A_00A2_11D2_98BC_00C04FC96ABD_.wvu.Rows" hidden="1">[49]BOP!$A$36:$IV$36,[49]BOP!$A$44:$IV$44,[49]BOP!$A$59:$IV$59,[49]BOP!#REF!,[49]BOP!#REF!,[49]BOP!$A$81:$IV$88</definedName>
    <definedName name="Z_EA86CE3B_00A2_11D2_98BC_00C04FC96ABD_.wvu.Rows" localSheetId="57" hidden="1">[49]BOP!$A$36:$IV$36,[49]BOP!$A$44:$IV$44,[49]BOP!$A$59:$IV$59,[49]BOP!#REF!,[49]BOP!#REF!,[49]BOP!$A$81:$IV$88</definedName>
    <definedName name="Z_EA86CE3B_00A2_11D2_98BC_00C04FC96ABD_.wvu.Rows" localSheetId="58" hidden="1">[49]BOP!$A$36:$IV$36,[49]BOP!$A$44:$IV$44,[49]BOP!$A$59:$IV$59,[49]BOP!#REF!,[49]BOP!#REF!,[49]BOP!$A$81:$IV$88</definedName>
    <definedName name="Z_EA86CE3B_00A2_11D2_98BC_00C04FC96ABD_.wvu.Rows" localSheetId="62" hidden="1">[49]BOP!$A$36:$IV$36,[49]BOP!$A$44:$IV$44,[49]BOP!$A$59:$IV$59,[49]BOP!#REF!,[49]BOP!#REF!,[49]BOP!$A$81:$IV$88</definedName>
    <definedName name="Z_EA86CE3B_00A2_11D2_98BC_00C04FC96ABD_.wvu.Rows" localSheetId="77" hidden="1">[49]BOP!$A$36:$IV$36,[49]BOP!$A$44:$IV$44,[49]BOP!$A$59:$IV$59,[49]BOP!#REF!,[49]BOP!#REF!,[49]BOP!$A$81:$IV$88</definedName>
    <definedName name="Z_EA86CE3B_00A2_11D2_98BC_00C04FC96ABD_.wvu.Rows" localSheetId="78" hidden="1">[49]BOP!$A$36:$IV$36,[49]BOP!$A$44:$IV$44,[49]BOP!$A$59:$IV$59,[49]BOP!#REF!,[49]BOP!#REF!,[49]BOP!$A$81:$IV$88</definedName>
    <definedName name="Z_EA86CE3B_00A2_11D2_98BC_00C04FC96ABD_.wvu.Rows" localSheetId="79" hidden="1">[49]BOP!$A$36:$IV$36,[49]BOP!$A$44:$IV$44,[49]BOP!$A$59:$IV$59,[49]BOP!#REF!,[49]BOP!#REF!,[49]BOP!$A$81:$IV$88</definedName>
    <definedName name="Z_EA86CE3B_00A2_11D2_98BC_00C04FC96ABD_.wvu.Rows" localSheetId="80" hidden="1">[49]BOP!$A$36:$IV$36,[49]BOP!$A$44:$IV$44,[49]BOP!$A$59:$IV$59,[49]BOP!#REF!,[49]BOP!#REF!,[49]BOP!$A$81:$IV$88</definedName>
    <definedName name="Z_EA86CE3B_00A2_11D2_98BC_00C04FC96ABD_.wvu.Rows" localSheetId="81" hidden="1">[49]BOP!$A$36:$IV$36,[49]BOP!$A$44:$IV$44,[49]BOP!$A$59:$IV$59,[49]BOP!#REF!,[49]BOP!#REF!,[49]BOP!$A$81:$IV$88</definedName>
    <definedName name="Z_EA86CE3B_00A2_11D2_98BC_00C04FC96ABD_.wvu.Rows" localSheetId="24" hidden="1">[49]BOP!$A$36:$IV$36,[49]BOP!$A$44:$IV$44,[49]BOP!$A$59:$IV$59,[49]BOP!#REF!,[49]BOP!#REF!,[49]BOP!$A$81:$IV$88</definedName>
    <definedName name="Z_EA86CE3B_00A2_11D2_98BC_00C04FC96ABD_.wvu.Rows" localSheetId="25" hidden="1">[49]BOP!$A$36:$IV$36,[49]BOP!$A$44:$IV$44,[49]BOP!$A$59:$IV$59,[49]BOP!#REF!,[49]BOP!#REF!,[49]BOP!$A$81:$IV$88</definedName>
    <definedName name="Z_EA86CE3B_00A2_11D2_98BC_00C04FC96ABD_.wvu.Rows" localSheetId="28" hidden="1">[49]BOP!$A$36:$IV$36,[49]BOP!$A$44:$IV$44,[49]BOP!$A$59:$IV$59,[49]BOP!#REF!,[49]BOP!#REF!,[49]BOP!$A$81:$IV$88</definedName>
    <definedName name="Z_EA86CE3B_00A2_11D2_98BC_00C04FC96ABD_.wvu.Rows" localSheetId="30" hidden="1">[49]BOP!$A$36:$IV$36,[49]BOP!$A$44:$IV$44,[49]BOP!$A$59:$IV$59,[49]BOP!#REF!,[49]BOP!#REF!,[49]BOP!$A$81:$IV$88</definedName>
    <definedName name="Z_EA86CE3B_00A2_11D2_98BC_00C04FC96ABD_.wvu.Rows" localSheetId="44" hidden="1">[49]BOP!$A$36:$IV$36,[49]BOP!$A$44:$IV$44,[49]BOP!$A$59:$IV$59,[49]BOP!#REF!,[49]BOP!#REF!,[49]BOP!$A$81:$IV$88</definedName>
    <definedName name="Z_EA86CE3B_00A2_11D2_98BC_00C04FC96ABD_.wvu.Rows" hidden="1">[49]BOP!$A$36:$IV$36,[49]BOP!$A$44:$IV$44,[49]BOP!$A$59:$IV$59,[49]BOP!#REF!,[49]BOP!#REF!,[49]BOP!$A$81:$IV$88</definedName>
    <definedName name="Z_EA86CE3C_00A2_11D2_98BC_00C04FC96ABD_.wvu.Rows" localSheetId="57" hidden="1">[49]BOP!$A$36:$IV$36,[49]BOP!$A$44:$IV$44,[49]BOP!$A$59:$IV$59,[49]BOP!#REF!,[49]BOP!#REF!,[49]BOP!$A$81:$IV$88</definedName>
    <definedName name="Z_EA86CE3C_00A2_11D2_98BC_00C04FC96ABD_.wvu.Rows" localSheetId="58" hidden="1">[49]BOP!$A$36:$IV$36,[49]BOP!$A$44:$IV$44,[49]BOP!$A$59:$IV$59,[49]BOP!#REF!,[49]BOP!#REF!,[49]BOP!$A$81:$IV$88</definedName>
    <definedName name="Z_EA86CE3C_00A2_11D2_98BC_00C04FC96ABD_.wvu.Rows" localSheetId="62" hidden="1">[49]BOP!$A$36:$IV$36,[49]BOP!$A$44:$IV$44,[49]BOP!$A$59:$IV$59,[49]BOP!#REF!,[49]BOP!#REF!,[49]BOP!$A$81:$IV$88</definedName>
    <definedName name="Z_EA86CE3C_00A2_11D2_98BC_00C04FC96ABD_.wvu.Rows" localSheetId="77" hidden="1">[49]BOP!$A$36:$IV$36,[49]BOP!$A$44:$IV$44,[49]BOP!$A$59:$IV$59,[49]BOP!#REF!,[49]BOP!#REF!,[49]BOP!$A$81:$IV$88</definedName>
    <definedName name="Z_EA86CE3C_00A2_11D2_98BC_00C04FC96ABD_.wvu.Rows" localSheetId="78" hidden="1">[49]BOP!$A$36:$IV$36,[49]BOP!$A$44:$IV$44,[49]BOP!$A$59:$IV$59,[49]BOP!#REF!,[49]BOP!#REF!,[49]BOP!$A$81:$IV$88</definedName>
    <definedName name="Z_EA86CE3C_00A2_11D2_98BC_00C04FC96ABD_.wvu.Rows" localSheetId="79" hidden="1">[49]BOP!$A$36:$IV$36,[49]BOP!$A$44:$IV$44,[49]BOP!$A$59:$IV$59,[49]BOP!#REF!,[49]BOP!#REF!,[49]BOP!$A$81:$IV$88</definedName>
    <definedName name="Z_EA86CE3C_00A2_11D2_98BC_00C04FC96ABD_.wvu.Rows" localSheetId="80" hidden="1">[49]BOP!$A$36:$IV$36,[49]BOP!$A$44:$IV$44,[49]BOP!$A$59:$IV$59,[49]BOP!#REF!,[49]BOP!#REF!,[49]BOP!$A$81:$IV$88</definedName>
    <definedName name="Z_EA86CE3C_00A2_11D2_98BC_00C04FC96ABD_.wvu.Rows" localSheetId="81" hidden="1">[49]BOP!$A$36:$IV$36,[49]BOP!$A$44:$IV$44,[49]BOP!$A$59:$IV$59,[49]BOP!#REF!,[49]BOP!#REF!,[49]BOP!$A$81:$IV$88</definedName>
    <definedName name="Z_EA86CE3C_00A2_11D2_98BC_00C04FC96ABD_.wvu.Rows" localSheetId="24" hidden="1">[49]BOP!$A$36:$IV$36,[49]BOP!$A$44:$IV$44,[49]BOP!$A$59:$IV$59,[49]BOP!#REF!,[49]BOP!#REF!,[49]BOP!$A$81:$IV$88</definedName>
    <definedName name="Z_EA86CE3C_00A2_11D2_98BC_00C04FC96ABD_.wvu.Rows" localSheetId="25" hidden="1">[49]BOP!$A$36:$IV$36,[49]BOP!$A$44:$IV$44,[49]BOP!$A$59:$IV$59,[49]BOP!#REF!,[49]BOP!#REF!,[49]BOP!$A$81:$IV$88</definedName>
    <definedName name="Z_EA86CE3C_00A2_11D2_98BC_00C04FC96ABD_.wvu.Rows" localSheetId="28" hidden="1">[49]BOP!$A$36:$IV$36,[49]BOP!$A$44:$IV$44,[49]BOP!$A$59:$IV$59,[49]BOP!#REF!,[49]BOP!#REF!,[49]BOP!$A$81:$IV$88</definedName>
    <definedName name="Z_EA86CE3C_00A2_11D2_98BC_00C04FC96ABD_.wvu.Rows" localSheetId="30" hidden="1">[49]BOP!$A$36:$IV$36,[49]BOP!$A$44:$IV$44,[49]BOP!$A$59:$IV$59,[49]BOP!#REF!,[49]BOP!#REF!,[49]BOP!$A$81:$IV$88</definedName>
    <definedName name="Z_EA86CE3C_00A2_11D2_98BC_00C04FC96ABD_.wvu.Rows" localSheetId="44" hidden="1">[49]BOP!$A$36:$IV$36,[49]BOP!$A$44:$IV$44,[49]BOP!$A$59:$IV$59,[49]BOP!#REF!,[49]BOP!#REF!,[49]BOP!$A$81:$IV$88</definedName>
    <definedName name="Z_EA86CE3C_00A2_11D2_98BC_00C04FC96ABD_.wvu.Rows" hidden="1">[49]BOP!$A$36:$IV$36,[49]BOP!$A$44:$IV$44,[49]BOP!$A$59:$IV$59,[49]BOP!#REF!,[49]BOP!#REF!,[49]BOP!$A$81:$IV$88</definedName>
    <definedName name="Z_EA86CE3D_00A2_11D2_98BC_00C04FC96ABD_.wvu.Rows" localSheetId="57" hidden="1">[49]BOP!$A$36:$IV$36,[49]BOP!$A$44:$IV$44,[49]BOP!$A$59:$IV$59,[49]BOP!#REF!,[49]BOP!#REF!,[49]BOP!$A$81:$IV$88</definedName>
    <definedName name="Z_EA86CE3D_00A2_11D2_98BC_00C04FC96ABD_.wvu.Rows" localSheetId="58" hidden="1">[49]BOP!$A$36:$IV$36,[49]BOP!$A$44:$IV$44,[49]BOP!$A$59:$IV$59,[49]BOP!#REF!,[49]BOP!#REF!,[49]BOP!$A$81:$IV$88</definedName>
    <definedName name="Z_EA86CE3D_00A2_11D2_98BC_00C04FC96ABD_.wvu.Rows" localSheetId="62" hidden="1">[49]BOP!$A$36:$IV$36,[49]BOP!$A$44:$IV$44,[49]BOP!$A$59:$IV$59,[49]BOP!#REF!,[49]BOP!#REF!,[49]BOP!$A$81:$IV$88</definedName>
    <definedName name="Z_EA86CE3D_00A2_11D2_98BC_00C04FC96ABD_.wvu.Rows" localSheetId="77" hidden="1">[49]BOP!$A$36:$IV$36,[49]BOP!$A$44:$IV$44,[49]BOP!$A$59:$IV$59,[49]BOP!#REF!,[49]BOP!#REF!,[49]BOP!$A$81:$IV$88</definedName>
    <definedName name="Z_EA86CE3D_00A2_11D2_98BC_00C04FC96ABD_.wvu.Rows" localSheetId="78" hidden="1">[49]BOP!$A$36:$IV$36,[49]BOP!$A$44:$IV$44,[49]BOP!$A$59:$IV$59,[49]BOP!#REF!,[49]BOP!#REF!,[49]BOP!$A$81:$IV$88</definedName>
    <definedName name="Z_EA86CE3D_00A2_11D2_98BC_00C04FC96ABD_.wvu.Rows" localSheetId="79" hidden="1">[49]BOP!$A$36:$IV$36,[49]BOP!$A$44:$IV$44,[49]BOP!$A$59:$IV$59,[49]BOP!#REF!,[49]BOP!#REF!,[49]BOP!$A$81:$IV$88</definedName>
    <definedName name="Z_EA86CE3D_00A2_11D2_98BC_00C04FC96ABD_.wvu.Rows" localSheetId="80" hidden="1">[49]BOP!$A$36:$IV$36,[49]BOP!$A$44:$IV$44,[49]BOP!$A$59:$IV$59,[49]BOP!#REF!,[49]BOP!#REF!,[49]BOP!$A$81:$IV$88</definedName>
    <definedName name="Z_EA86CE3D_00A2_11D2_98BC_00C04FC96ABD_.wvu.Rows" localSheetId="81" hidden="1">[49]BOP!$A$36:$IV$36,[49]BOP!$A$44:$IV$44,[49]BOP!$A$59:$IV$59,[49]BOP!#REF!,[49]BOP!#REF!,[49]BOP!$A$81:$IV$88</definedName>
    <definedName name="Z_EA86CE3D_00A2_11D2_98BC_00C04FC96ABD_.wvu.Rows" localSheetId="24" hidden="1">[49]BOP!$A$36:$IV$36,[49]BOP!$A$44:$IV$44,[49]BOP!$A$59:$IV$59,[49]BOP!#REF!,[49]BOP!#REF!,[49]BOP!$A$81:$IV$88</definedName>
    <definedName name="Z_EA86CE3D_00A2_11D2_98BC_00C04FC96ABD_.wvu.Rows" localSheetId="25" hidden="1">[49]BOP!$A$36:$IV$36,[49]BOP!$A$44:$IV$44,[49]BOP!$A$59:$IV$59,[49]BOP!#REF!,[49]BOP!#REF!,[49]BOP!$A$81:$IV$88</definedName>
    <definedName name="Z_EA86CE3D_00A2_11D2_98BC_00C04FC96ABD_.wvu.Rows" localSheetId="28" hidden="1">[49]BOP!$A$36:$IV$36,[49]BOP!$A$44:$IV$44,[49]BOP!$A$59:$IV$59,[49]BOP!#REF!,[49]BOP!#REF!,[49]BOP!$A$81:$IV$88</definedName>
    <definedName name="Z_EA86CE3D_00A2_11D2_98BC_00C04FC96ABD_.wvu.Rows" localSheetId="30" hidden="1">[49]BOP!$A$36:$IV$36,[49]BOP!$A$44:$IV$44,[49]BOP!$A$59:$IV$59,[49]BOP!#REF!,[49]BOP!#REF!,[49]BOP!$A$81:$IV$88</definedName>
    <definedName name="Z_EA86CE3D_00A2_11D2_98BC_00C04FC96ABD_.wvu.Rows" localSheetId="44" hidden="1">[49]BOP!$A$36:$IV$36,[49]BOP!$A$44:$IV$44,[49]BOP!$A$59:$IV$59,[49]BOP!#REF!,[49]BOP!#REF!,[49]BOP!$A$81:$IV$88</definedName>
    <definedName name="Z_EA86CE3D_00A2_11D2_98BC_00C04FC96ABD_.wvu.Rows" hidden="1">[49]BOP!$A$36:$IV$36,[49]BOP!$A$44:$IV$44,[49]BOP!$A$59:$IV$59,[49]BOP!#REF!,[49]BOP!#REF!,[49]BOP!$A$81:$IV$88</definedName>
    <definedName name="Z_EA86CE3E_00A2_11D2_98BC_00C04FC96ABD_.wvu.Rows" localSheetId="57" hidden="1">[49]BOP!$A$36:$IV$36,[49]BOP!$A$44:$IV$44,[49]BOP!$A$59:$IV$59,[49]BOP!#REF!,[49]BOP!#REF!,[49]BOP!$A$79:$IV$79,[49]BOP!$A$81:$IV$88,[49]BOP!#REF!</definedName>
    <definedName name="Z_EA86CE3E_00A2_11D2_98BC_00C04FC96ABD_.wvu.Rows" localSheetId="58" hidden="1">[49]BOP!$A$36:$IV$36,[49]BOP!$A$44:$IV$44,[49]BOP!$A$59:$IV$59,[49]BOP!#REF!,[49]BOP!#REF!,[49]BOP!$A$79:$IV$79,[49]BOP!$A$81:$IV$88,[49]BOP!#REF!</definedName>
    <definedName name="Z_EA86CE3E_00A2_11D2_98BC_00C04FC96ABD_.wvu.Rows" localSheetId="62" hidden="1">[49]BOP!$A$36:$IV$36,[49]BOP!$A$44:$IV$44,[49]BOP!$A$59:$IV$59,[49]BOP!#REF!,[49]BOP!#REF!,[49]BOP!$A$79:$IV$79,[49]BOP!$A$81:$IV$88,[49]BOP!#REF!</definedName>
    <definedName name="Z_EA86CE3E_00A2_11D2_98BC_00C04FC96ABD_.wvu.Rows" localSheetId="77" hidden="1">[49]BOP!$A$36:$IV$36,[49]BOP!$A$44:$IV$44,[49]BOP!$A$59:$IV$59,[49]BOP!#REF!,[49]BOP!#REF!,[49]BOP!$A$79:$IV$79,[49]BOP!$A$81:$IV$88,[49]BOP!#REF!</definedName>
    <definedName name="Z_EA86CE3E_00A2_11D2_98BC_00C04FC96ABD_.wvu.Rows" localSheetId="78" hidden="1">[49]BOP!$A$36:$IV$36,[49]BOP!$A$44:$IV$44,[49]BOP!$A$59:$IV$59,[49]BOP!#REF!,[49]BOP!#REF!,[49]BOP!$A$79:$IV$79,[49]BOP!$A$81:$IV$88,[49]BOP!#REF!</definedName>
    <definedName name="Z_EA86CE3E_00A2_11D2_98BC_00C04FC96ABD_.wvu.Rows" localSheetId="79" hidden="1">[49]BOP!$A$36:$IV$36,[49]BOP!$A$44:$IV$44,[49]BOP!$A$59:$IV$59,[49]BOP!#REF!,[49]BOP!#REF!,[49]BOP!$A$79:$IV$79,[49]BOP!$A$81:$IV$88,[49]BOP!#REF!</definedName>
    <definedName name="Z_EA86CE3E_00A2_11D2_98BC_00C04FC96ABD_.wvu.Rows" localSheetId="80" hidden="1">[49]BOP!$A$36:$IV$36,[49]BOP!$A$44:$IV$44,[49]BOP!$A$59:$IV$59,[49]BOP!#REF!,[49]BOP!#REF!,[49]BOP!$A$79:$IV$79,[49]BOP!$A$81:$IV$88,[49]BOP!#REF!</definedName>
    <definedName name="Z_EA86CE3E_00A2_11D2_98BC_00C04FC96ABD_.wvu.Rows" localSheetId="81" hidden="1">[49]BOP!$A$36:$IV$36,[49]BOP!$A$44:$IV$44,[49]BOP!$A$59:$IV$59,[49]BOP!#REF!,[49]BOP!#REF!,[49]BOP!$A$79:$IV$79,[49]BOP!$A$81:$IV$88,[49]BOP!#REF!</definedName>
    <definedName name="Z_EA86CE3E_00A2_11D2_98BC_00C04FC96ABD_.wvu.Rows" localSheetId="24" hidden="1">[49]BOP!$A$36:$IV$36,[49]BOP!$A$44:$IV$44,[49]BOP!$A$59:$IV$59,[49]BOP!#REF!,[49]BOP!#REF!,[49]BOP!$A$79:$IV$79,[49]BOP!$A$81:$IV$88,[49]BOP!#REF!</definedName>
    <definedName name="Z_EA86CE3E_00A2_11D2_98BC_00C04FC96ABD_.wvu.Rows" localSheetId="25" hidden="1">[49]BOP!$A$36:$IV$36,[49]BOP!$A$44:$IV$44,[49]BOP!$A$59:$IV$59,[49]BOP!#REF!,[49]BOP!#REF!,[49]BOP!$A$79:$IV$79,[49]BOP!$A$81:$IV$88,[49]BOP!#REF!</definedName>
    <definedName name="Z_EA86CE3E_00A2_11D2_98BC_00C04FC96ABD_.wvu.Rows" localSheetId="28" hidden="1">[49]BOP!$A$36:$IV$36,[49]BOP!$A$44:$IV$44,[49]BOP!$A$59:$IV$59,[49]BOP!#REF!,[49]BOP!#REF!,[49]BOP!$A$79:$IV$79,[49]BOP!$A$81:$IV$88,[49]BOP!#REF!</definedName>
    <definedName name="Z_EA86CE3E_00A2_11D2_98BC_00C04FC96ABD_.wvu.Rows" localSheetId="30" hidden="1">[49]BOP!$A$36:$IV$36,[49]BOP!$A$44:$IV$44,[49]BOP!$A$59:$IV$59,[49]BOP!#REF!,[49]BOP!#REF!,[49]BOP!$A$79:$IV$79,[49]BOP!$A$81:$IV$88,[49]BOP!#REF!</definedName>
    <definedName name="Z_EA86CE3E_00A2_11D2_98BC_00C04FC96ABD_.wvu.Rows" localSheetId="44" hidden="1">[49]BOP!$A$36:$IV$36,[49]BOP!$A$44:$IV$44,[49]BOP!$A$59:$IV$59,[49]BOP!#REF!,[49]BOP!#REF!,[49]BOP!$A$79:$IV$79,[49]BOP!$A$81:$IV$88,[49]BOP!#REF!</definedName>
    <definedName name="Z_EA86CE3E_00A2_11D2_98BC_00C04FC96ABD_.wvu.Rows" hidden="1">[49]BOP!$A$36:$IV$36,[49]BOP!$A$44:$IV$44,[49]BOP!$A$59:$IV$59,[49]BOP!#REF!,[49]BOP!#REF!,[49]BOP!$A$79:$IV$79,[49]BOP!$A$81:$IV$88,[49]BOP!#REF!</definedName>
    <definedName name="Z_EA86CE3F_00A2_11D2_98BC_00C04FC96ABD_.wvu.Rows" localSheetId="57" hidden="1">[49]BOP!$A$36:$IV$36,[49]BOP!$A$44:$IV$44,[49]BOP!$A$59:$IV$59,[49]BOP!#REF!,[49]BOP!#REF!,[49]BOP!$A$79:$IV$79,[49]BOP!$A$81:$IV$88</definedName>
    <definedName name="Z_EA86CE3F_00A2_11D2_98BC_00C04FC96ABD_.wvu.Rows" localSheetId="58" hidden="1">[49]BOP!$A$36:$IV$36,[49]BOP!$A$44:$IV$44,[49]BOP!$A$59:$IV$59,[49]BOP!#REF!,[49]BOP!#REF!,[49]BOP!$A$79:$IV$79,[49]BOP!$A$81:$IV$88</definedName>
    <definedName name="Z_EA86CE3F_00A2_11D2_98BC_00C04FC96ABD_.wvu.Rows" localSheetId="62" hidden="1">[49]BOP!$A$36:$IV$36,[49]BOP!$A$44:$IV$44,[49]BOP!$A$59:$IV$59,[49]BOP!#REF!,[49]BOP!#REF!,[49]BOP!$A$79:$IV$79,[49]BOP!$A$81:$IV$88</definedName>
    <definedName name="Z_EA86CE3F_00A2_11D2_98BC_00C04FC96ABD_.wvu.Rows" localSheetId="77" hidden="1">[49]BOP!$A$36:$IV$36,[49]BOP!$A$44:$IV$44,[49]BOP!$A$59:$IV$59,[49]BOP!#REF!,[49]BOP!#REF!,[49]BOP!$A$79:$IV$79,[49]BOP!$A$81:$IV$88</definedName>
    <definedName name="Z_EA86CE3F_00A2_11D2_98BC_00C04FC96ABD_.wvu.Rows" localSheetId="78" hidden="1">[49]BOP!$A$36:$IV$36,[49]BOP!$A$44:$IV$44,[49]BOP!$A$59:$IV$59,[49]BOP!#REF!,[49]BOP!#REF!,[49]BOP!$A$79:$IV$79,[49]BOP!$A$81:$IV$88</definedName>
    <definedName name="Z_EA86CE3F_00A2_11D2_98BC_00C04FC96ABD_.wvu.Rows" localSheetId="79" hidden="1">[49]BOP!$A$36:$IV$36,[49]BOP!$A$44:$IV$44,[49]BOP!$A$59:$IV$59,[49]BOP!#REF!,[49]BOP!#REF!,[49]BOP!$A$79:$IV$79,[49]BOP!$A$81:$IV$88</definedName>
    <definedName name="Z_EA86CE3F_00A2_11D2_98BC_00C04FC96ABD_.wvu.Rows" localSheetId="80" hidden="1">[49]BOP!$A$36:$IV$36,[49]BOP!$A$44:$IV$44,[49]BOP!$A$59:$IV$59,[49]BOP!#REF!,[49]BOP!#REF!,[49]BOP!$A$79:$IV$79,[49]BOP!$A$81:$IV$88</definedName>
    <definedName name="Z_EA86CE3F_00A2_11D2_98BC_00C04FC96ABD_.wvu.Rows" localSheetId="81" hidden="1">[49]BOP!$A$36:$IV$36,[49]BOP!$A$44:$IV$44,[49]BOP!$A$59:$IV$59,[49]BOP!#REF!,[49]BOP!#REF!,[49]BOP!$A$79:$IV$79,[49]BOP!$A$81:$IV$88</definedName>
    <definedName name="Z_EA86CE3F_00A2_11D2_98BC_00C04FC96ABD_.wvu.Rows" localSheetId="24" hidden="1">[49]BOP!$A$36:$IV$36,[49]BOP!$A$44:$IV$44,[49]BOP!$A$59:$IV$59,[49]BOP!#REF!,[49]BOP!#REF!,[49]BOP!$A$79:$IV$79,[49]BOP!$A$81:$IV$88</definedName>
    <definedName name="Z_EA86CE3F_00A2_11D2_98BC_00C04FC96ABD_.wvu.Rows" localSheetId="25" hidden="1">[49]BOP!$A$36:$IV$36,[49]BOP!$A$44:$IV$44,[49]BOP!$A$59:$IV$59,[49]BOP!#REF!,[49]BOP!#REF!,[49]BOP!$A$79:$IV$79,[49]BOP!$A$81:$IV$88</definedName>
    <definedName name="Z_EA86CE3F_00A2_11D2_98BC_00C04FC96ABD_.wvu.Rows" localSheetId="28" hidden="1">[49]BOP!$A$36:$IV$36,[49]BOP!$A$44:$IV$44,[49]BOP!$A$59:$IV$59,[49]BOP!#REF!,[49]BOP!#REF!,[49]BOP!$A$79:$IV$79,[49]BOP!$A$81:$IV$88</definedName>
    <definedName name="Z_EA86CE3F_00A2_11D2_98BC_00C04FC96ABD_.wvu.Rows" localSheetId="30" hidden="1">[49]BOP!$A$36:$IV$36,[49]BOP!$A$44:$IV$44,[49]BOP!$A$59:$IV$59,[49]BOP!#REF!,[49]BOP!#REF!,[49]BOP!$A$79:$IV$79,[49]BOP!$A$81:$IV$88</definedName>
    <definedName name="Z_EA86CE3F_00A2_11D2_98BC_00C04FC96ABD_.wvu.Rows" localSheetId="44" hidden="1">[49]BOP!$A$36:$IV$36,[49]BOP!$A$44:$IV$44,[49]BOP!$A$59:$IV$59,[49]BOP!#REF!,[49]BOP!#REF!,[49]BOP!$A$79:$IV$79,[49]BOP!$A$81:$IV$88</definedName>
    <definedName name="Z_EA86CE3F_00A2_11D2_98BC_00C04FC96ABD_.wvu.Rows" hidden="1">[49]BOP!$A$36:$IV$36,[49]BOP!$A$44:$IV$44,[49]BOP!$A$59:$IV$59,[49]BOP!#REF!,[49]BOP!#REF!,[49]BOP!$A$79:$IV$79,[49]BOP!$A$81:$IV$88</definedName>
    <definedName name="Z_EA86CE40_00A2_11D2_98BC_00C04FC96ABD_.wvu.Rows" localSheetId="57" hidden="1">[49]BOP!$A$36:$IV$36,[49]BOP!$A$44:$IV$44,[49]BOP!$A$59:$IV$59,[49]BOP!#REF!,[49]BOP!#REF!,[49]BOP!$A$79:$IV$79,[49]BOP!#REF!</definedName>
    <definedName name="Z_EA86CE40_00A2_11D2_98BC_00C04FC96ABD_.wvu.Rows" localSheetId="58" hidden="1">[49]BOP!$A$36:$IV$36,[49]BOP!$A$44:$IV$44,[49]BOP!$A$59:$IV$59,[49]BOP!#REF!,[49]BOP!#REF!,[49]BOP!$A$79:$IV$79,[49]BOP!#REF!</definedName>
    <definedName name="Z_EA86CE40_00A2_11D2_98BC_00C04FC96ABD_.wvu.Rows" localSheetId="62" hidden="1">[49]BOP!$A$36:$IV$36,[49]BOP!$A$44:$IV$44,[49]BOP!$A$59:$IV$59,[49]BOP!#REF!,[49]BOP!#REF!,[49]BOP!$A$79:$IV$79,[49]BOP!#REF!</definedName>
    <definedName name="Z_EA86CE40_00A2_11D2_98BC_00C04FC96ABD_.wvu.Rows" localSheetId="77" hidden="1">[49]BOP!$A$36:$IV$36,[49]BOP!$A$44:$IV$44,[49]BOP!$A$59:$IV$59,[49]BOP!#REF!,[49]BOP!#REF!,[49]BOP!$A$79:$IV$79,[49]BOP!#REF!</definedName>
    <definedName name="Z_EA86CE40_00A2_11D2_98BC_00C04FC96ABD_.wvu.Rows" localSheetId="78" hidden="1">[49]BOP!$A$36:$IV$36,[49]BOP!$A$44:$IV$44,[49]BOP!$A$59:$IV$59,[49]BOP!#REF!,[49]BOP!#REF!,[49]BOP!$A$79:$IV$79,[49]BOP!#REF!</definedName>
    <definedName name="Z_EA86CE40_00A2_11D2_98BC_00C04FC96ABD_.wvu.Rows" localSheetId="79" hidden="1">[49]BOP!$A$36:$IV$36,[49]BOP!$A$44:$IV$44,[49]BOP!$A$59:$IV$59,[49]BOP!#REF!,[49]BOP!#REF!,[49]BOP!$A$79:$IV$79,[49]BOP!#REF!</definedName>
    <definedName name="Z_EA86CE40_00A2_11D2_98BC_00C04FC96ABD_.wvu.Rows" localSheetId="80" hidden="1">[49]BOP!$A$36:$IV$36,[49]BOP!$A$44:$IV$44,[49]BOP!$A$59:$IV$59,[49]BOP!#REF!,[49]BOP!#REF!,[49]BOP!$A$79:$IV$79,[49]BOP!#REF!</definedName>
    <definedName name="Z_EA86CE40_00A2_11D2_98BC_00C04FC96ABD_.wvu.Rows" localSheetId="81" hidden="1">[49]BOP!$A$36:$IV$36,[49]BOP!$A$44:$IV$44,[49]BOP!$A$59:$IV$59,[49]BOP!#REF!,[49]BOP!#REF!,[49]BOP!$A$79:$IV$79,[49]BOP!#REF!</definedName>
    <definedName name="Z_EA86CE40_00A2_11D2_98BC_00C04FC96ABD_.wvu.Rows" localSheetId="24" hidden="1">[49]BOP!$A$36:$IV$36,[49]BOP!$A$44:$IV$44,[49]BOP!$A$59:$IV$59,[49]BOP!#REF!,[49]BOP!#REF!,[49]BOP!$A$79:$IV$79,[49]BOP!#REF!</definedName>
    <definedName name="Z_EA86CE40_00A2_11D2_98BC_00C04FC96ABD_.wvu.Rows" localSheetId="25" hidden="1">[49]BOP!$A$36:$IV$36,[49]BOP!$A$44:$IV$44,[49]BOP!$A$59:$IV$59,[49]BOP!#REF!,[49]BOP!#REF!,[49]BOP!$A$79:$IV$79,[49]BOP!#REF!</definedName>
    <definedName name="Z_EA86CE40_00A2_11D2_98BC_00C04FC96ABD_.wvu.Rows" localSheetId="28" hidden="1">[49]BOP!$A$36:$IV$36,[49]BOP!$A$44:$IV$44,[49]BOP!$A$59:$IV$59,[49]BOP!#REF!,[49]BOP!#REF!,[49]BOP!$A$79:$IV$79,[49]BOP!#REF!</definedName>
    <definedName name="Z_EA86CE40_00A2_11D2_98BC_00C04FC96ABD_.wvu.Rows" localSheetId="30" hidden="1">[49]BOP!$A$36:$IV$36,[49]BOP!$A$44:$IV$44,[49]BOP!$A$59:$IV$59,[49]BOP!#REF!,[49]BOP!#REF!,[49]BOP!$A$79:$IV$79,[49]BOP!#REF!</definedName>
    <definedName name="Z_EA86CE40_00A2_11D2_98BC_00C04FC96ABD_.wvu.Rows" localSheetId="44" hidden="1">[49]BOP!$A$36:$IV$36,[49]BOP!$A$44:$IV$44,[49]BOP!$A$59:$IV$59,[49]BOP!#REF!,[49]BOP!#REF!,[49]BOP!$A$79:$IV$79,[49]BOP!#REF!</definedName>
    <definedName name="Z_EA86CE40_00A2_11D2_98BC_00C04FC96ABD_.wvu.Rows" hidden="1">[49]BOP!$A$36:$IV$36,[49]BOP!$A$44:$IV$44,[49]BOP!$A$59:$IV$59,[49]BOP!#REF!,[49]BOP!#REF!,[49]BOP!$A$79:$IV$79,[49]BOP!#REF!</definedName>
    <definedName name="Z_EA86CE41_00A2_11D2_98BC_00C04FC96ABD_.wvu.Rows" localSheetId="57" hidden="1">[49]BOP!$A$36:$IV$36,[49]BOP!$A$44:$IV$44,[49]BOP!$A$59:$IV$59,[49]BOP!#REF!,[49]BOP!#REF!,[49]BOP!$A$79:$IV$79,[49]BOP!$A$81:$IV$88,[49]BOP!#REF!</definedName>
    <definedName name="Z_EA86CE41_00A2_11D2_98BC_00C04FC96ABD_.wvu.Rows" localSheetId="58" hidden="1">[49]BOP!$A$36:$IV$36,[49]BOP!$A$44:$IV$44,[49]BOP!$A$59:$IV$59,[49]BOP!#REF!,[49]BOP!#REF!,[49]BOP!$A$79:$IV$79,[49]BOP!$A$81:$IV$88,[49]BOP!#REF!</definedName>
    <definedName name="Z_EA86CE41_00A2_11D2_98BC_00C04FC96ABD_.wvu.Rows" localSheetId="62" hidden="1">[49]BOP!$A$36:$IV$36,[49]BOP!$A$44:$IV$44,[49]BOP!$A$59:$IV$59,[49]BOP!#REF!,[49]BOP!#REF!,[49]BOP!$A$79:$IV$79,[49]BOP!$A$81:$IV$88,[49]BOP!#REF!</definedName>
    <definedName name="Z_EA86CE41_00A2_11D2_98BC_00C04FC96ABD_.wvu.Rows" localSheetId="77" hidden="1">[49]BOP!$A$36:$IV$36,[49]BOP!$A$44:$IV$44,[49]BOP!$A$59:$IV$59,[49]BOP!#REF!,[49]BOP!#REF!,[49]BOP!$A$79:$IV$79,[49]BOP!$A$81:$IV$88,[49]BOP!#REF!</definedName>
    <definedName name="Z_EA86CE41_00A2_11D2_98BC_00C04FC96ABD_.wvu.Rows" localSheetId="78" hidden="1">[49]BOP!$A$36:$IV$36,[49]BOP!$A$44:$IV$44,[49]BOP!$A$59:$IV$59,[49]BOP!#REF!,[49]BOP!#REF!,[49]BOP!$A$79:$IV$79,[49]BOP!$A$81:$IV$88,[49]BOP!#REF!</definedName>
    <definedName name="Z_EA86CE41_00A2_11D2_98BC_00C04FC96ABD_.wvu.Rows" localSheetId="79" hidden="1">[49]BOP!$A$36:$IV$36,[49]BOP!$A$44:$IV$44,[49]BOP!$A$59:$IV$59,[49]BOP!#REF!,[49]BOP!#REF!,[49]BOP!$A$79:$IV$79,[49]BOP!$A$81:$IV$88,[49]BOP!#REF!</definedName>
    <definedName name="Z_EA86CE41_00A2_11D2_98BC_00C04FC96ABD_.wvu.Rows" localSheetId="80" hidden="1">[49]BOP!$A$36:$IV$36,[49]BOP!$A$44:$IV$44,[49]BOP!$A$59:$IV$59,[49]BOP!#REF!,[49]BOP!#REF!,[49]BOP!$A$79:$IV$79,[49]BOP!$A$81:$IV$88,[49]BOP!#REF!</definedName>
    <definedName name="Z_EA86CE41_00A2_11D2_98BC_00C04FC96ABD_.wvu.Rows" localSheetId="81" hidden="1">[49]BOP!$A$36:$IV$36,[49]BOP!$A$44:$IV$44,[49]BOP!$A$59:$IV$59,[49]BOP!#REF!,[49]BOP!#REF!,[49]BOP!$A$79:$IV$79,[49]BOP!$A$81:$IV$88,[49]BOP!#REF!</definedName>
    <definedName name="Z_EA86CE41_00A2_11D2_98BC_00C04FC96ABD_.wvu.Rows" localSheetId="24" hidden="1">[49]BOP!$A$36:$IV$36,[49]BOP!$A$44:$IV$44,[49]BOP!$A$59:$IV$59,[49]BOP!#REF!,[49]BOP!#REF!,[49]BOP!$A$79:$IV$79,[49]BOP!$A$81:$IV$88,[49]BOP!#REF!</definedName>
    <definedName name="Z_EA86CE41_00A2_11D2_98BC_00C04FC96ABD_.wvu.Rows" localSheetId="25" hidden="1">[49]BOP!$A$36:$IV$36,[49]BOP!$A$44:$IV$44,[49]BOP!$A$59:$IV$59,[49]BOP!#REF!,[49]BOP!#REF!,[49]BOP!$A$79:$IV$79,[49]BOP!$A$81:$IV$88,[49]BOP!#REF!</definedName>
    <definedName name="Z_EA86CE41_00A2_11D2_98BC_00C04FC96ABD_.wvu.Rows" localSheetId="28" hidden="1">[49]BOP!$A$36:$IV$36,[49]BOP!$A$44:$IV$44,[49]BOP!$A$59:$IV$59,[49]BOP!#REF!,[49]BOP!#REF!,[49]BOP!$A$79:$IV$79,[49]BOP!$A$81:$IV$88,[49]BOP!#REF!</definedName>
    <definedName name="Z_EA86CE41_00A2_11D2_98BC_00C04FC96ABD_.wvu.Rows" localSheetId="30" hidden="1">[49]BOP!$A$36:$IV$36,[49]BOP!$A$44:$IV$44,[49]BOP!$A$59:$IV$59,[49]BOP!#REF!,[49]BOP!#REF!,[49]BOP!$A$79:$IV$79,[49]BOP!$A$81:$IV$88,[49]BOP!#REF!</definedName>
    <definedName name="Z_EA86CE41_00A2_11D2_98BC_00C04FC96ABD_.wvu.Rows" localSheetId="44" hidden="1">[49]BOP!$A$36:$IV$36,[49]BOP!$A$44:$IV$44,[49]BOP!$A$59:$IV$59,[49]BOP!#REF!,[49]BOP!#REF!,[49]BOP!$A$79:$IV$79,[49]BOP!$A$81:$IV$88,[49]BOP!#REF!</definedName>
    <definedName name="Z_EA86CE41_00A2_11D2_98BC_00C04FC96ABD_.wvu.Rows" hidden="1">[49]BOP!$A$36:$IV$36,[49]BOP!$A$44:$IV$44,[49]BOP!$A$59:$IV$59,[49]BOP!#REF!,[49]BOP!#REF!,[49]BOP!$A$79:$IV$79,[49]BOP!$A$81:$IV$88,[49]BOP!#REF!</definedName>
    <definedName name="Z_EA86CE42_00A2_11D2_98BC_00C04FC96ABD_.wvu.Rows" localSheetId="57" hidden="1">[49]BOP!$A$36:$IV$36,[49]BOP!$A$44:$IV$44,[49]BOP!$A$59:$IV$59,[49]BOP!#REF!,[49]BOP!#REF!,[49]BOP!$A$79:$IV$79,[49]BOP!$A$81:$IV$88,[49]BOP!#REF!</definedName>
    <definedName name="Z_EA86CE42_00A2_11D2_98BC_00C04FC96ABD_.wvu.Rows" localSheetId="58" hidden="1">[49]BOP!$A$36:$IV$36,[49]BOP!$A$44:$IV$44,[49]BOP!$A$59:$IV$59,[49]BOP!#REF!,[49]BOP!#REF!,[49]BOP!$A$79:$IV$79,[49]BOP!$A$81:$IV$88,[49]BOP!#REF!</definedName>
    <definedName name="Z_EA86CE42_00A2_11D2_98BC_00C04FC96ABD_.wvu.Rows" localSheetId="62" hidden="1">[49]BOP!$A$36:$IV$36,[49]BOP!$A$44:$IV$44,[49]BOP!$A$59:$IV$59,[49]BOP!#REF!,[49]BOP!#REF!,[49]BOP!$A$79:$IV$79,[49]BOP!$A$81:$IV$88,[49]BOP!#REF!</definedName>
    <definedName name="Z_EA86CE42_00A2_11D2_98BC_00C04FC96ABD_.wvu.Rows" localSheetId="77" hidden="1">[49]BOP!$A$36:$IV$36,[49]BOP!$A$44:$IV$44,[49]BOP!$A$59:$IV$59,[49]BOP!#REF!,[49]BOP!#REF!,[49]BOP!$A$79:$IV$79,[49]BOP!$A$81:$IV$88,[49]BOP!#REF!</definedName>
    <definedName name="Z_EA86CE42_00A2_11D2_98BC_00C04FC96ABD_.wvu.Rows" localSheetId="78" hidden="1">[49]BOP!$A$36:$IV$36,[49]BOP!$A$44:$IV$44,[49]BOP!$A$59:$IV$59,[49]BOP!#REF!,[49]BOP!#REF!,[49]BOP!$A$79:$IV$79,[49]BOP!$A$81:$IV$88,[49]BOP!#REF!</definedName>
    <definedName name="Z_EA86CE42_00A2_11D2_98BC_00C04FC96ABD_.wvu.Rows" localSheetId="79" hidden="1">[49]BOP!$A$36:$IV$36,[49]BOP!$A$44:$IV$44,[49]BOP!$A$59:$IV$59,[49]BOP!#REF!,[49]BOP!#REF!,[49]BOP!$A$79:$IV$79,[49]BOP!$A$81:$IV$88,[49]BOP!#REF!</definedName>
    <definedName name="Z_EA86CE42_00A2_11D2_98BC_00C04FC96ABD_.wvu.Rows" localSheetId="80" hidden="1">[49]BOP!$A$36:$IV$36,[49]BOP!$A$44:$IV$44,[49]BOP!$A$59:$IV$59,[49]BOP!#REF!,[49]BOP!#REF!,[49]BOP!$A$79:$IV$79,[49]BOP!$A$81:$IV$88,[49]BOP!#REF!</definedName>
    <definedName name="Z_EA86CE42_00A2_11D2_98BC_00C04FC96ABD_.wvu.Rows" localSheetId="81" hidden="1">[49]BOP!$A$36:$IV$36,[49]BOP!$A$44:$IV$44,[49]BOP!$A$59:$IV$59,[49]BOP!#REF!,[49]BOP!#REF!,[49]BOP!$A$79:$IV$79,[49]BOP!$A$81:$IV$88,[49]BOP!#REF!</definedName>
    <definedName name="Z_EA86CE42_00A2_11D2_98BC_00C04FC96ABD_.wvu.Rows" localSheetId="24" hidden="1">[49]BOP!$A$36:$IV$36,[49]BOP!$A$44:$IV$44,[49]BOP!$A$59:$IV$59,[49]BOP!#REF!,[49]BOP!#REF!,[49]BOP!$A$79:$IV$79,[49]BOP!$A$81:$IV$88,[49]BOP!#REF!</definedName>
    <definedName name="Z_EA86CE42_00A2_11D2_98BC_00C04FC96ABD_.wvu.Rows" localSheetId="25" hidden="1">[49]BOP!$A$36:$IV$36,[49]BOP!$A$44:$IV$44,[49]BOP!$A$59:$IV$59,[49]BOP!#REF!,[49]BOP!#REF!,[49]BOP!$A$79:$IV$79,[49]BOP!$A$81:$IV$88,[49]BOP!#REF!</definedName>
    <definedName name="Z_EA86CE42_00A2_11D2_98BC_00C04FC96ABD_.wvu.Rows" localSheetId="28" hidden="1">[49]BOP!$A$36:$IV$36,[49]BOP!$A$44:$IV$44,[49]BOP!$A$59:$IV$59,[49]BOP!#REF!,[49]BOP!#REF!,[49]BOP!$A$79:$IV$79,[49]BOP!$A$81:$IV$88,[49]BOP!#REF!</definedName>
    <definedName name="Z_EA86CE42_00A2_11D2_98BC_00C04FC96ABD_.wvu.Rows" localSheetId="30" hidden="1">[49]BOP!$A$36:$IV$36,[49]BOP!$A$44:$IV$44,[49]BOP!$A$59:$IV$59,[49]BOP!#REF!,[49]BOP!#REF!,[49]BOP!$A$79:$IV$79,[49]BOP!$A$81:$IV$88,[49]BOP!#REF!</definedName>
    <definedName name="Z_EA86CE42_00A2_11D2_98BC_00C04FC96ABD_.wvu.Rows" localSheetId="44" hidden="1">[49]BOP!$A$36:$IV$36,[49]BOP!$A$44:$IV$44,[49]BOP!$A$59:$IV$59,[49]BOP!#REF!,[49]BOP!#REF!,[49]BOP!$A$79:$IV$79,[49]BOP!$A$81:$IV$88,[49]BOP!#REF!</definedName>
    <definedName name="Z_EA86CE42_00A2_11D2_98BC_00C04FC96ABD_.wvu.Rows" hidden="1">[49]BOP!$A$36:$IV$36,[49]BOP!$A$44:$IV$44,[49]BOP!$A$59:$IV$59,[49]BOP!#REF!,[49]BOP!#REF!,[49]BOP!$A$79:$IV$79,[49]BOP!$A$81:$IV$88,[49]BOP!#REF!</definedName>
    <definedName name="Z_EA86CE43_00A2_11D2_98BC_00C04FC96ABD_.wvu.Rows" localSheetId="57" hidden="1">[49]BOP!$A$36:$IV$36,[49]BOP!$A$44:$IV$44,[49]BOP!$A$59:$IV$59,[49]BOP!#REF!,[49]BOP!#REF!,[49]BOP!$A$79:$IV$79,[49]BOP!$A$81:$IV$88,[49]BOP!#REF!</definedName>
    <definedName name="Z_EA86CE43_00A2_11D2_98BC_00C04FC96ABD_.wvu.Rows" localSheetId="58" hidden="1">[49]BOP!$A$36:$IV$36,[49]BOP!$A$44:$IV$44,[49]BOP!$A$59:$IV$59,[49]BOP!#REF!,[49]BOP!#REF!,[49]BOP!$A$79:$IV$79,[49]BOP!$A$81:$IV$88,[49]BOP!#REF!</definedName>
    <definedName name="Z_EA86CE43_00A2_11D2_98BC_00C04FC96ABD_.wvu.Rows" localSheetId="62" hidden="1">[49]BOP!$A$36:$IV$36,[49]BOP!$A$44:$IV$44,[49]BOP!$A$59:$IV$59,[49]BOP!#REF!,[49]BOP!#REF!,[49]BOP!$A$79:$IV$79,[49]BOP!$A$81:$IV$88,[49]BOP!#REF!</definedName>
    <definedName name="Z_EA86CE43_00A2_11D2_98BC_00C04FC96ABD_.wvu.Rows" localSheetId="77" hidden="1">[49]BOP!$A$36:$IV$36,[49]BOP!$A$44:$IV$44,[49]BOP!$A$59:$IV$59,[49]BOP!#REF!,[49]BOP!#REF!,[49]BOP!$A$79:$IV$79,[49]BOP!$A$81:$IV$88,[49]BOP!#REF!</definedName>
    <definedName name="Z_EA86CE43_00A2_11D2_98BC_00C04FC96ABD_.wvu.Rows" localSheetId="78" hidden="1">[49]BOP!$A$36:$IV$36,[49]BOP!$A$44:$IV$44,[49]BOP!$A$59:$IV$59,[49]BOP!#REF!,[49]BOP!#REF!,[49]BOP!$A$79:$IV$79,[49]BOP!$A$81:$IV$88,[49]BOP!#REF!</definedName>
    <definedName name="Z_EA86CE43_00A2_11D2_98BC_00C04FC96ABD_.wvu.Rows" localSheetId="79" hidden="1">[49]BOP!$A$36:$IV$36,[49]BOP!$A$44:$IV$44,[49]BOP!$A$59:$IV$59,[49]BOP!#REF!,[49]BOP!#REF!,[49]BOP!$A$79:$IV$79,[49]BOP!$A$81:$IV$88,[49]BOP!#REF!</definedName>
    <definedName name="Z_EA86CE43_00A2_11D2_98BC_00C04FC96ABD_.wvu.Rows" localSheetId="80" hidden="1">[49]BOP!$A$36:$IV$36,[49]BOP!$A$44:$IV$44,[49]BOP!$A$59:$IV$59,[49]BOP!#REF!,[49]BOP!#REF!,[49]BOP!$A$79:$IV$79,[49]BOP!$A$81:$IV$88,[49]BOP!#REF!</definedName>
    <definedName name="Z_EA86CE43_00A2_11D2_98BC_00C04FC96ABD_.wvu.Rows" localSheetId="81" hidden="1">[49]BOP!$A$36:$IV$36,[49]BOP!$A$44:$IV$44,[49]BOP!$A$59:$IV$59,[49]BOP!#REF!,[49]BOP!#REF!,[49]BOP!$A$79:$IV$79,[49]BOP!$A$81:$IV$88,[49]BOP!#REF!</definedName>
    <definedName name="Z_EA86CE43_00A2_11D2_98BC_00C04FC96ABD_.wvu.Rows" localSheetId="24" hidden="1">[49]BOP!$A$36:$IV$36,[49]BOP!$A$44:$IV$44,[49]BOP!$A$59:$IV$59,[49]BOP!#REF!,[49]BOP!#REF!,[49]BOP!$A$79:$IV$79,[49]BOP!$A$81:$IV$88,[49]BOP!#REF!</definedName>
    <definedName name="Z_EA86CE43_00A2_11D2_98BC_00C04FC96ABD_.wvu.Rows" localSheetId="25" hidden="1">[49]BOP!$A$36:$IV$36,[49]BOP!$A$44:$IV$44,[49]BOP!$A$59:$IV$59,[49]BOP!#REF!,[49]BOP!#REF!,[49]BOP!$A$79:$IV$79,[49]BOP!$A$81:$IV$88,[49]BOP!#REF!</definedName>
    <definedName name="Z_EA86CE43_00A2_11D2_98BC_00C04FC96ABD_.wvu.Rows" localSheetId="28" hidden="1">[49]BOP!$A$36:$IV$36,[49]BOP!$A$44:$IV$44,[49]BOP!$A$59:$IV$59,[49]BOP!#REF!,[49]BOP!#REF!,[49]BOP!$A$79:$IV$79,[49]BOP!$A$81:$IV$88,[49]BOP!#REF!</definedName>
    <definedName name="Z_EA86CE43_00A2_11D2_98BC_00C04FC96ABD_.wvu.Rows" localSheetId="30" hidden="1">[49]BOP!$A$36:$IV$36,[49]BOP!$A$44:$IV$44,[49]BOP!$A$59:$IV$59,[49]BOP!#REF!,[49]BOP!#REF!,[49]BOP!$A$79:$IV$79,[49]BOP!$A$81:$IV$88,[49]BOP!#REF!</definedName>
    <definedName name="Z_EA86CE43_00A2_11D2_98BC_00C04FC96ABD_.wvu.Rows" localSheetId="44" hidden="1">[49]BOP!$A$36:$IV$36,[49]BOP!$A$44:$IV$44,[49]BOP!$A$59:$IV$59,[49]BOP!#REF!,[49]BOP!#REF!,[49]BOP!$A$79:$IV$79,[49]BOP!$A$81:$IV$88,[49]BOP!#REF!</definedName>
    <definedName name="Z_EA86CE43_00A2_11D2_98BC_00C04FC96ABD_.wvu.Rows" hidden="1">[49]BOP!$A$36:$IV$36,[49]BOP!$A$44:$IV$44,[49]BOP!$A$59:$IV$59,[49]BOP!#REF!,[49]BOP!#REF!,[49]BOP!$A$79:$IV$79,[49]BOP!$A$81:$IV$88,[49]BOP!#REF!</definedName>
    <definedName name="Z_EA86CE45_00A2_11D2_98BC_00C04FC96ABD_.wvu.Rows" localSheetId="57" hidden="1">[49]BOP!$A$36:$IV$36,[49]BOP!$A$44:$IV$44,[49]BOP!$A$59:$IV$59,[49]BOP!#REF!,[49]BOP!#REF!,[49]BOP!$A$79:$IV$79,[49]BOP!$A$81:$IV$88,[49]BOP!#REF!,[49]BOP!#REF!</definedName>
    <definedName name="Z_EA86CE45_00A2_11D2_98BC_00C04FC96ABD_.wvu.Rows" localSheetId="58" hidden="1">[49]BOP!$A$36:$IV$36,[49]BOP!$A$44:$IV$44,[49]BOP!$A$59:$IV$59,[49]BOP!#REF!,[49]BOP!#REF!,[49]BOP!$A$79:$IV$79,[49]BOP!$A$81:$IV$88,[49]BOP!#REF!,[49]BOP!#REF!</definedName>
    <definedName name="Z_EA86CE45_00A2_11D2_98BC_00C04FC96ABD_.wvu.Rows" localSheetId="62" hidden="1">[49]BOP!$A$36:$IV$36,[49]BOP!$A$44:$IV$44,[49]BOP!$A$59:$IV$59,[49]BOP!#REF!,[49]BOP!#REF!,[49]BOP!$A$79:$IV$79,[49]BOP!$A$81:$IV$88,[49]BOP!#REF!,[49]BOP!#REF!</definedName>
    <definedName name="Z_EA86CE45_00A2_11D2_98BC_00C04FC96ABD_.wvu.Rows" localSheetId="77" hidden="1">[49]BOP!$A$36:$IV$36,[49]BOP!$A$44:$IV$44,[49]BOP!$A$59:$IV$59,[49]BOP!#REF!,[49]BOP!#REF!,[49]BOP!$A$79:$IV$79,[49]BOP!$A$81:$IV$88,[49]BOP!#REF!,[49]BOP!#REF!</definedName>
    <definedName name="Z_EA86CE45_00A2_11D2_98BC_00C04FC96ABD_.wvu.Rows" localSheetId="78" hidden="1">[49]BOP!$A$36:$IV$36,[49]BOP!$A$44:$IV$44,[49]BOP!$A$59:$IV$59,[49]BOP!#REF!,[49]BOP!#REF!,[49]BOP!$A$79:$IV$79,[49]BOP!$A$81:$IV$88,[49]BOP!#REF!,[49]BOP!#REF!</definedName>
    <definedName name="Z_EA86CE45_00A2_11D2_98BC_00C04FC96ABD_.wvu.Rows" localSheetId="79" hidden="1">[49]BOP!$A$36:$IV$36,[49]BOP!$A$44:$IV$44,[49]BOP!$A$59:$IV$59,[49]BOP!#REF!,[49]BOP!#REF!,[49]BOP!$A$79:$IV$79,[49]BOP!$A$81:$IV$88,[49]BOP!#REF!,[49]BOP!#REF!</definedName>
    <definedName name="Z_EA86CE45_00A2_11D2_98BC_00C04FC96ABD_.wvu.Rows" localSheetId="80" hidden="1">[49]BOP!$A$36:$IV$36,[49]BOP!$A$44:$IV$44,[49]BOP!$A$59:$IV$59,[49]BOP!#REF!,[49]BOP!#REF!,[49]BOP!$A$79:$IV$79,[49]BOP!$A$81:$IV$88,[49]BOP!#REF!,[49]BOP!#REF!</definedName>
    <definedName name="Z_EA86CE45_00A2_11D2_98BC_00C04FC96ABD_.wvu.Rows" localSheetId="81" hidden="1">[49]BOP!$A$36:$IV$36,[49]BOP!$A$44:$IV$44,[49]BOP!$A$59:$IV$59,[49]BOP!#REF!,[49]BOP!#REF!,[49]BOP!$A$79:$IV$79,[49]BOP!$A$81:$IV$88,[49]BOP!#REF!,[49]BOP!#REF!</definedName>
    <definedName name="Z_EA86CE45_00A2_11D2_98BC_00C04FC96ABD_.wvu.Rows" localSheetId="24" hidden="1">[49]BOP!$A$36:$IV$36,[49]BOP!$A$44:$IV$44,[49]BOP!$A$59:$IV$59,[49]BOP!#REF!,[49]BOP!#REF!,[49]BOP!$A$79:$IV$79,[49]BOP!$A$81:$IV$88,[49]BOP!#REF!,[49]BOP!#REF!</definedName>
    <definedName name="Z_EA86CE45_00A2_11D2_98BC_00C04FC96ABD_.wvu.Rows" localSheetId="25" hidden="1">[49]BOP!$A$36:$IV$36,[49]BOP!$A$44:$IV$44,[49]BOP!$A$59:$IV$59,[49]BOP!#REF!,[49]BOP!#REF!,[49]BOP!$A$79:$IV$79,[49]BOP!$A$81:$IV$88,[49]BOP!#REF!,[49]BOP!#REF!</definedName>
    <definedName name="Z_EA86CE45_00A2_11D2_98BC_00C04FC96ABD_.wvu.Rows" localSheetId="28" hidden="1">[49]BOP!$A$36:$IV$36,[49]BOP!$A$44:$IV$44,[49]BOP!$A$59:$IV$59,[49]BOP!#REF!,[49]BOP!#REF!,[49]BOP!$A$79:$IV$79,[49]BOP!$A$81:$IV$88,[49]BOP!#REF!,[49]BOP!#REF!</definedName>
    <definedName name="Z_EA86CE45_00A2_11D2_98BC_00C04FC96ABD_.wvu.Rows" localSheetId="30" hidden="1">[49]BOP!$A$36:$IV$36,[49]BOP!$A$44:$IV$44,[49]BOP!$A$59:$IV$59,[49]BOP!#REF!,[49]BOP!#REF!,[49]BOP!$A$79:$IV$79,[49]BOP!$A$81:$IV$88,[49]BOP!#REF!,[49]BOP!#REF!</definedName>
    <definedName name="Z_EA86CE45_00A2_11D2_98BC_00C04FC96ABD_.wvu.Rows" localSheetId="44" hidden="1">[49]BOP!$A$36:$IV$36,[49]BOP!$A$44:$IV$44,[49]BOP!$A$59:$IV$59,[49]BOP!#REF!,[49]BOP!#REF!,[49]BOP!$A$79:$IV$79,[49]BOP!$A$81:$IV$88,[49]BOP!#REF!,[49]BOP!#REF!</definedName>
    <definedName name="Z_EA86CE45_00A2_11D2_98BC_00C04FC96ABD_.wvu.Rows" hidden="1">[49]BOP!$A$36:$IV$36,[49]BOP!$A$44:$IV$44,[49]BOP!$A$59:$IV$59,[49]BOP!#REF!,[49]BOP!#REF!,[49]BOP!$A$79:$IV$79,[49]BOP!$A$81:$IV$88,[49]BOP!#REF!,[49]BOP!#REF!</definedName>
    <definedName name="Z_EA86CE46_00A2_11D2_98BC_00C04FC96ABD_.wvu.Rows" localSheetId="57" hidden="1">[49]BOP!$A$36:$IV$36,[49]BOP!$A$44:$IV$44,[49]BOP!$A$59:$IV$59,[49]BOP!#REF!,[49]BOP!#REF!,[49]BOP!$A$79:$IV$79,[49]BOP!$A$81:$IV$88,[49]BOP!#REF!,[49]BOP!#REF!</definedName>
    <definedName name="Z_EA86CE46_00A2_11D2_98BC_00C04FC96ABD_.wvu.Rows" localSheetId="58" hidden="1">[49]BOP!$A$36:$IV$36,[49]BOP!$A$44:$IV$44,[49]BOP!$A$59:$IV$59,[49]BOP!#REF!,[49]BOP!#REF!,[49]BOP!$A$79:$IV$79,[49]BOP!$A$81:$IV$88,[49]BOP!#REF!,[49]BOP!#REF!</definedName>
    <definedName name="Z_EA86CE46_00A2_11D2_98BC_00C04FC96ABD_.wvu.Rows" localSheetId="62" hidden="1">[49]BOP!$A$36:$IV$36,[49]BOP!$A$44:$IV$44,[49]BOP!$A$59:$IV$59,[49]BOP!#REF!,[49]BOP!#REF!,[49]BOP!$A$79:$IV$79,[49]BOP!$A$81:$IV$88,[49]BOP!#REF!,[49]BOP!#REF!</definedName>
    <definedName name="Z_EA86CE46_00A2_11D2_98BC_00C04FC96ABD_.wvu.Rows" localSheetId="77" hidden="1">[49]BOP!$A$36:$IV$36,[49]BOP!$A$44:$IV$44,[49]BOP!$A$59:$IV$59,[49]BOP!#REF!,[49]BOP!#REF!,[49]BOP!$A$79:$IV$79,[49]BOP!$A$81:$IV$88,[49]BOP!#REF!,[49]BOP!#REF!</definedName>
    <definedName name="Z_EA86CE46_00A2_11D2_98BC_00C04FC96ABD_.wvu.Rows" localSheetId="78" hidden="1">[49]BOP!$A$36:$IV$36,[49]BOP!$A$44:$IV$44,[49]BOP!$A$59:$IV$59,[49]BOP!#REF!,[49]BOP!#REF!,[49]BOP!$A$79:$IV$79,[49]BOP!$A$81:$IV$88,[49]BOP!#REF!,[49]BOP!#REF!</definedName>
    <definedName name="Z_EA86CE46_00A2_11D2_98BC_00C04FC96ABD_.wvu.Rows" localSheetId="79" hidden="1">[49]BOP!$A$36:$IV$36,[49]BOP!$A$44:$IV$44,[49]BOP!$A$59:$IV$59,[49]BOP!#REF!,[49]BOP!#REF!,[49]BOP!$A$79:$IV$79,[49]BOP!$A$81:$IV$88,[49]BOP!#REF!,[49]BOP!#REF!</definedName>
    <definedName name="Z_EA86CE46_00A2_11D2_98BC_00C04FC96ABD_.wvu.Rows" localSheetId="80" hidden="1">[49]BOP!$A$36:$IV$36,[49]BOP!$A$44:$IV$44,[49]BOP!$A$59:$IV$59,[49]BOP!#REF!,[49]BOP!#REF!,[49]BOP!$A$79:$IV$79,[49]BOP!$A$81:$IV$88,[49]BOP!#REF!,[49]BOP!#REF!</definedName>
    <definedName name="Z_EA86CE46_00A2_11D2_98BC_00C04FC96ABD_.wvu.Rows" localSheetId="81" hidden="1">[49]BOP!$A$36:$IV$36,[49]BOP!$A$44:$IV$44,[49]BOP!$A$59:$IV$59,[49]BOP!#REF!,[49]BOP!#REF!,[49]BOP!$A$79:$IV$79,[49]BOP!$A$81:$IV$88,[49]BOP!#REF!,[49]BOP!#REF!</definedName>
    <definedName name="Z_EA86CE46_00A2_11D2_98BC_00C04FC96ABD_.wvu.Rows" localSheetId="24" hidden="1">[49]BOP!$A$36:$IV$36,[49]BOP!$A$44:$IV$44,[49]BOP!$A$59:$IV$59,[49]BOP!#REF!,[49]BOP!#REF!,[49]BOP!$A$79:$IV$79,[49]BOP!$A$81:$IV$88,[49]BOP!#REF!,[49]BOP!#REF!</definedName>
    <definedName name="Z_EA86CE46_00A2_11D2_98BC_00C04FC96ABD_.wvu.Rows" localSheetId="25" hidden="1">[49]BOP!$A$36:$IV$36,[49]BOP!$A$44:$IV$44,[49]BOP!$A$59:$IV$59,[49]BOP!#REF!,[49]BOP!#REF!,[49]BOP!$A$79:$IV$79,[49]BOP!$A$81:$IV$88,[49]BOP!#REF!,[49]BOP!#REF!</definedName>
    <definedName name="Z_EA86CE46_00A2_11D2_98BC_00C04FC96ABD_.wvu.Rows" localSheetId="28" hidden="1">[49]BOP!$A$36:$IV$36,[49]BOP!$A$44:$IV$44,[49]BOP!$A$59:$IV$59,[49]BOP!#REF!,[49]BOP!#REF!,[49]BOP!$A$79:$IV$79,[49]BOP!$A$81:$IV$88,[49]BOP!#REF!,[49]BOP!#REF!</definedName>
    <definedName name="Z_EA86CE46_00A2_11D2_98BC_00C04FC96ABD_.wvu.Rows" localSheetId="30" hidden="1">[49]BOP!$A$36:$IV$36,[49]BOP!$A$44:$IV$44,[49]BOP!$A$59:$IV$59,[49]BOP!#REF!,[49]BOP!#REF!,[49]BOP!$A$79:$IV$79,[49]BOP!$A$81:$IV$88,[49]BOP!#REF!,[49]BOP!#REF!</definedName>
    <definedName name="Z_EA86CE46_00A2_11D2_98BC_00C04FC96ABD_.wvu.Rows" localSheetId="44" hidden="1">[49]BOP!$A$36:$IV$36,[49]BOP!$A$44:$IV$44,[49]BOP!$A$59:$IV$59,[49]BOP!#REF!,[49]BOP!#REF!,[49]BOP!$A$79:$IV$79,[49]BOP!$A$81:$IV$88,[49]BOP!#REF!,[49]BOP!#REF!</definedName>
    <definedName name="Z_EA86CE46_00A2_11D2_98BC_00C04FC96ABD_.wvu.Rows" hidden="1">[49]BOP!$A$36:$IV$36,[49]BOP!$A$44:$IV$44,[49]BOP!$A$59:$IV$59,[49]BOP!#REF!,[49]BOP!#REF!,[49]BOP!$A$79:$IV$79,[49]BOP!$A$81:$IV$88,[49]BOP!#REF!,[49]BOP!#REF!</definedName>
    <definedName name="Z_EA86CE47_00A2_11D2_98BC_00C04FC96ABD_.wvu.Rows" localSheetId="57" hidden="1">[49]BOP!$A$36:$IV$36,[49]BOP!$A$44:$IV$44,[49]BOP!$A$59:$IV$59,[49]BOP!#REF!,[49]BOP!#REF!,[49]BOP!$A$79:$IV$79</definedName>
    <definedName name="Z_EA86CE47_00A2_11D2_98BC_00C04FC96ABD_.wvu.Rows" localSheetId="58" hidden="1">[49]BOP!$A$36:$IV$36,[49]BOP!$A$44:$IV$44,[49]BOP!$A$59:$IV$59,[49]BOP!#REF!,[49]BOP!#REF!,[49]BOP!$A$79:$IV$79</definedName>
    <definedName name="Z_EA86CE47_00A2_11D2_98BC_00C04FC96ABD_.wvu.Rows" localSheetId="62" hidden="1">[49]BOP!$A$36:$IV$36,[49]BOP!$A$44:$IV$44,[49]BOP!$A$59:$IV$59,[49]BOP!#REF!,[49]BOP!#REF!,[49]BOP!$A$79:$IV$79</definedName>
    <definedName name="Z_EA86CE47_00A2_11D2_98BC_00C04FC96ABD_.wvu.Rows" localSheetId="77" hidden="1">[49]BOP!$A$36:$IV$36,[49]BOP!$A$44:$IV$44,[49]BOP!$A$59:$IV$59,[49]BOP!#REF!,[49]BOP!#REF!,[49]BOP!$A$79:$IV$79</definedName>
    <definedName name="Z_EA86CE47_00A2_11D2_98BC_00C04FC96ABD_.wvu.Rows" localSheetId="78" hidden="1">[49]BOP!$A$36:$IV$36,[49]BOP!$A$44:$IV$44,[49]BOP!$A$59:$IV$59,[49]BOP!#REF!,[49]BOP!#REF!,[49]BOP!$A$79:$IV$79</definedName>
    <definedName name="Z_EA86CE47_00A2_11D2_98BC_00C04FC96ABD_.wvu.Rows" localSheetId="79" hidden="1">[49]BOP!$A$36:$IV$36,[49]BOP!$A$44:$IV$44,[49]BOP!$A$59:$IV$59,[49]BOP!#REF!,[49]BOP!#REF!,[49]BOP!$A$79:$IV$79</definedName>
    <definedName name="Z_EA86CE47_00A2_11D2_98BC_00C04FC96ABD_.wvu.Rows" localSheetId="80" hidden="1">[49]BOP!$A$36:$IV$36,[49]BOP!$A$44:$IV$44,[49]BOP!$A$59:$IV$59,[49]BOP!#REF!,[49]BOP!#REF!,[49]BOP!$A$79:$IV$79</definedName>
    <definedName name="Z_EA86CE47_00A2_11D2_98BC_00C04FC96ABD_.wvu.Rows" localSheetId="81" hidden="1">[49]BOP!$A$36:$IV$36,[49]BOP!$A$44:$IV$44,[49]BOP!$A$59:$IV$59,[49]BOP!#REF!,[49]BOP!#REF!,[49]BOP!$A$79:$IV$79</definedName>
    <definedName name="Z_EA86CE47_00A2_11D2_98BC_00C04FC96ABD_.wvu.Rows" localSheetId="24" hidden="1">[49]BOP!$A$36:$IV$36,[49]BOP!$A$44:$IV$44,[49]BOP!$A$59:$IV$59,[49]BOP!#REF!,[49]BOP!#REF!,[49]BOP!$A$79:$IV$79</definedName>
    <definedName name="Z_EA86CE47_00A2_11D2_98BC_00C04FC96ABD_.wvu.Rows" localSheetId="25" hidden="1">[49]BOP!$A$36:$IV$36,[49]BOP!$A$44:$IV$44,[49]BOP!$A$59:$IV$59,[49]BOP!#REF!,[49]BOP!#REF!,[49]BOP!$A$79:$IV$79</definedName>
    <definedName name="Z_EA86CE47_00A2_11D2_98BC_00C04FC96ABD_.wvu.Rows" localSheetId="28" hidden="1">[49]BOP!$A$36:$IV$36,[49]BOP!$A$44:$IV$44,[49]BOP!$A$59:$IV$59,[49]BOP!#REF!,[49]BOP!#REF!,[49]BOP!$A$79:$IV$79</definedName>
    <definedName name="Z_EA86CE47_00A2_11D2_98BC_00C04FC96ABD_.wvu.Rows" localSheetId="30" hidden="1">[49]BOP!$A$36:$IV$36,[49]BOP!$A$44:$IV$44,[49]BOP!$A$59:$IV$59,[49]BOP!#REF!,[49]BOP!#REF!,[49]BOP!$A$79:$IV$79</definedName>
    <definedName name="Z_EA86CE47_00A2_11D2_98BC_00C04FC96ABD_.wvu.Rows" localSheetId="44" hidden="1">[49]BOP!$A$36:$IV$36,[49]BOP!$A$44:$IV$44,[49]BOP!$A$59:$IV$59,[49]BOP!#REF!,[49]BOP!#REF!,[49]BOP!$A$79:$IV$79</definedName>
    <definedName name="Z_EA86CE47_00A2_11D2_98BC_00C04FC96ABD_.wvu.Rows" hidden="1">[49]BOP!$A$36:$IV$36,[49]BOP!$A$44:$IV$44,[49]BOP!$A$59:$IV$59,[49]BOP!#REF!,[49]BOP!#REF!,[49]BOP!$A$79:$IV$79</definedName>
    <definedName name="zac_kles" localSheetId="76">#REF!</definedName>
    <definedName name="zac_kles" localSheetId="22">#REF!</definedName>
    <definedName name="zac_kles" localSheetId="24">#REF!</definedName>
    <definedName name="zac_kles" localSheetId="25">#REF!</definedName>
    <definedName name="zac_kles" localSheetId="28">#REF!</definedName>
    <definedName name="zac_kles" localSheetId="30">#REF!</definedName>
    <definedName name="zac_kles" localSheetId="44">#REF!</definedName>
    <definedName name="zac_kles">#REF!</definedName>
    <definedName name="zac_kles_2" localSheetId="76">#REF!</definedName>
    <definedName name="zac_kles_2" localSheetId="22">#REF!</definedName>
    <definedName name="zac_kles_2" localSheetId="24">#REF!</definedName>
    <definedName name="zac_kles_2" localSheetId="25">#REF!</definedName>
    <definedName name="zac_kles_2" localSheetId="28">#REF!</definedName>
    <definedName name="zac_kles_2" localSheetId="30">#REF!</definedName>
    <definedName name="zac_kles_2" localSheetId="44">#REF!</definedName>
    <definedName name="zac_kles_2">#REF!</definedName>
    <definedName name="ZPee_2" localSheetId="76">#REF!</definedName>
    <definedName name="ZPee_2" localSheetId="22">#REF!</definedName>
    <definedName name="ZPee_2" localSheetId="24">#REF!</definedName>
    <definedName name="ZPee_2" localSheetId="25">#REF!</definedName>
    <definedName name="ZPee_2" localSheetId="28">#REF!</definedName>
    <definedName name="ZPee_2" localSheetId="30">#REF!</definedName>
    <definedName name="ZPee_2" localSheetId="44">#REF!</definedName>
    <definedName name="ZPee_2">#REF!</definedName>
    <definedName name="ZPer_2" localSheetId="76">#REF!</definedName>
    <definedName name="ZPer_2" localSheetId="22">#REF!</definedName>
    <definedName name="ZPer_2" localSheetId="24">#REF!</definedName>
    <definedName name="ZPer_2" localSheetId="25">#REF!</definedName>
    <definedName name="ZPer_2" localSheetId="28">#REF!</definedName>
    <definedName name="ZPer_2" localSheetId="30">#REF!</definedName>
    <definedName name="ZPer_2" localSheetId="44">#REF!</definedName>
    <definedName name="ZPer_2">#REF!</definedName>
    <definedName name="zpiz" localSheetId="76">[55]ZPIZ!$A$1:$F$65536</definedName>
    <definedName name="zpiz">[56]ZPIZ!$A$1:$F$65536</definedName>
    <definedName name="ztr" localSheetId="55" hidden="1">{"'előző év december'!$A$2:$CP$214"}</definedName>
    <definedName name="ztr" localSheetId="56" hidden="1">{"'előző év december'!$A$2:$CP$214"}</definedName>
    <definedName name="ztr" localSheetId="57" hidden="1">{"'előző év december'!$A$2:$CP$214"}</definedName>
    <definedName name="ztr" localSheetId="58" hidden="1">{"'előző év december'!$A$2:$CP$214"}</definedName>
    <definedName name="ztr" localSheetId="59" hidden="1">{"'előző év december'!$A$2:$CP$214"}</definedName>
    <definedName name="ztr" localSheetId="60" hidden="1">{"'előző év december'!$A$2:$CP$214"}</definedName>
    <definedName name="ztr" localSheetId="61" hidden="1">{"'előző év december'!$A$2:$CP$214"}</definedName>
    <definedName name="ztr" localSheetId="62" hidden="1">{"'előző év december'!$A$2:$CP$214"}</definedName>
    <definedName name="ztr" localSheetId="63" hidden="1">{"'előző év december'!$A$2:$CP$214"}</definedName>
    <definedName name="ztr" localSheetId="70" hidden="1">{"'előző év december'!$A$2:$CP$214"}</definedName>
    <definedName name="ztr" localSheetId="74" hidden="1">{"'előző év december'!$A$2:$CP$214"}</definedName>
    <definedName name="ztr" localSheetId="75" hidden="1">{"'előző év december'!$A$2:$CP$214"}</definedName>
    <definedName name="ztr" localSheetId="76" hidden="1">{"'előző év december'!$A$2:$CP$214"}</definedName>
    <definedName name="ztr" localSheetId="77" hidden="1">{"'előző év december'!$A$2:$CP$214"}</definedName>
    <definedName name="ztr" localSheetId="78" hidden="1">{"'előző év december'!$A$2:$CP$214"}</definedName>
    <definedName name="ztr" localSheetId="79" hidden="1">{"'előző év december'!$A$2:$CP$214"}</definedName>
    <definedName name="ztr" localSheetId="80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17" hidden="1">{"'előző év december'!$A$2:$CP$214"}</definedName>
    <definedName name="ztr" localSheetId="18" hidden="1">{"'előző év december'!$A$2:$CP$214"}</definedName>
    <definedName name="ztr" localSheetId="19" hidden="1">{"'előző év december'!$A$2:$CP$214"}</definedName>
    <definedName name="ztr" localSheetId="22" hidden="1">{"'előző év december'!$A$2:$CP$214"}</definedName>
    <definedName name="ztr" localSheetId="23" hidden="1">{"'előző év december'!$A$2:$CP$214"}</definedName>
    <definedName name="ztr" localSheetId="24" hidden="1">{"'előző év december'!$A$2:$CP$214"}</definedName>
    <definedName name="ztr" localSheetId="25" hidden="1">{"'előző év december'!$A$2:$CP$214"}</definedName>
    <definedName name="ztr" localSheetId="36" hidden="1">{"'előző év december'!$A$2:$CP$214"}</definedName>
    <definedName name="ztr" localSheetId="45" hidden="1">{"'előző év december'!$A$2:$CP$214"}</definedName>
    <definedName name="ztr" hidden="1">{"'előző év december'!$A$2:$CP$214"}</definedName>
    <definedName name="zz" localSheetId="52" hidden="1">{"Tab1",#N/A,FALSE,"P";"Tab2",#N/A,FALSE,"P"}</definedName>
    <definedName name="zz" localSheetId="55" hidden="1">{"Tab1",#N/A,FALSE,"P";"Tab2",#N/A,FALSE,"P"}</definedName>
    <definedName name="zz" localSheetId="56" hidden="1">{"Tab1",#N/A,FALSE,"P";"Tab2",#N/A,FALSE,"P"}</definedName>
    <definedName name="zz" localSheetId="57" hidden="1">{"Tab1",#N/A,FALSE,"P";"Tab2",#N/A,FALSE,"P"}</definedName>
    <definedName name="zz" localSheetId="58" hidden="1">{"Tab1",#N/A,FALSE,"P";"Tab2",#N/A,FALSE,"P"}</definedName>
    <definedName name="zz" localSheetId="59" hidden="1">{"Tab1",#N/A,FALSE,"P";"Tab2",#N/A,FALSE,"P"}</definedName>
    <definedName name="zz" localSheetId="60" hidden="1">{"Tab1",#N/A,FALSE,"P";"Tab2",#N/A,FALSE,"P"}</definedName>
    <definedName name="zz" localSheetId="61" hidden="1">{"Tab1",#N/A,FALSE,"P";"Tab2",#N/A,FALSE,"P"}</definedName>
    <definedName name="zz" localSheetId="62" hidden="1">{"Tab1",#N/A,FALSE,"P";"Tab2",#N/A,FALSE,"P"}</definedName>
    <definedName name="zz" localSheetId="63" hidden="1">{"Tab1",#N/A,FALSE,"P";"Tab2",#N/A,FALSE,"P"}</definedName>
    <definedName name="zz" localSheetId="70" hidden="1">{"Tab1",#N/A,FALSE,"P";"Tab2",#N/A,FALSE,"P"}</definedName>
    <definedName name="zz" localSheetId="74" hidden="1">{"Tab1",#N/A,FALSE,"P";"Tab2",#N/A,FALSE,"P"}</definedName>
    <definedName name="zz" localSheetId="75" hidden="1">{"Tab1",#N/A,FALSE,"P";"Tab2",#N/A,FALSE,"P"}</definedName>
    <definedName name="zz" localSheetId="76" hidden="1">{"Tab1",#N/A,FALSE,"P";"Tab2",#N/A,FALSE,"P"}</definedName>
    <definedName name="zz" localSheetId="77" hidden="1">{"Tab1",#N/A,FALSE,"P";"Tab2",#N/A,FALSE,"P"}</definedName>
    <definedName name="zz" localSheetId="78" hidden="1">{"Tab1",#N/A,FALSE,"P";"Tab2",#N/A,FALSE,"P"}</definedName>
    <definedName name="zz" localSheetId="79" hidden="1">{"Tab1",#N/A,FALSE,"P";"Tab2",#N/A,FALSE,"P"}</definedName>
    <definedName name="zz" localSheetId="80" hidden="1">{"Tab1",#N/A,FALSE,"P";"Tab2",#N/A,FALSE,"P"}</definedName>
    <definedName name="zz" localSheetId="6" hidden="1">{"Tab1",#N/A,FALSE,"P";"Tab2",#N/A,FALSE,"P"}</definedName>
    <definedName name="zz" localSheetId="7" hidden="1">{"Tab1",#N/A,FALSE,"P";"Tab2",#N/A,FALSE,"P"}</definedName>
    <definedName name="zz" localSheetId="17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22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25" hidden="1">{"Tab1",#N/A,FALSE,"P";"Tab2",#N/A,FALSE,"P"}</definedName>
    <definedName name="zz" localSheetId="36" hidden="1">{"Tab1",#N/A,FALSE,"P";"Tab2",#N/A,FALSE,"P"}</definedName>
    <definedName name="zz" localSheetId="45" hidden="1">{"Tab1",#N/A,FALSE,"P";"Tab2",#N/A,FALSE,"P"}</definedName>
    <definedName name="zz" hidden="1">{"Tab1",#N/A,FALSE,"P";"Tab2",#N/A,FALSE,"P"}</definedName>
    <definedName name="zzz" localSheetId="55" hidden="1">{"'előző év december'!$A$2:$CP$214"}</definedName>
    <definedName name="zzz" localSheetId="56" hidden="1">{"'előző év december'!$A$2:$CP$214"}</definedName>
    <definedName name="zzz" localSheetId="57" hidden="1">{"'előző év december'!$A$2:$CP$214"}</definedName>
    <definedName name="zzz" localSheetId="58" hidden="1">{"'előző év december'!$A$2:$CP$214"}</definedName>
    <definedName name="zzz" localSheetId="59" hidden="1">{"'előző év december'!$A$2:$CP$214"}</definedName>
    <definedName name="zzz" localSheetId="60" hidden="1">{"'előző év december'!$A$2:$CP$214"}</definedName>
    <definedName name="zzz" localSheetId="61" hidden="1">{"'előző év december'!$A$2:$CP$214"}</definedName>
    <definedName name="zzz" localSheetId="62" hidden="1">{"'előző év december'!$A$2:$CP$214"}</definedName>
    <definedName name="zzz" localSheetId="63" hidden="1">{"'előző év december'!$A$2:$CP$214"}</definedName>
    <definedName name="zzz" localSheetId="70" hidden="1">{"'előző év december'!$A$2:$CP$214"}</definedName>
    <definedName name="zzz" localSheetId="74" hidden="1">{"'előző év december'!$A$2:$CP$214"}</definedName>
    <definedName name="zzz" localSheetId="75" hidden="1">{"'előző év december'!$A$2:$CP$214"}</definedName>
    <definedName name="zzz" localSheetId="76" hidden="1">{"'előző év december'!$A$2:$CP$214"}</definedName>
    <definedName name="zzz" localSheetId="77" hidden="1">{"'előző év december'!$A$2:$CP$214"}</definedName>
    <definedName name="zzz" localSheetId="78" hidden="1">{"'előző év december'!$A$2:$CP$214"}</definedName>
    <definedName name="zzz" localSheetId="79" hidden="1">{"'előző év december'!$A$2:$CP$214"}</definedName>
    <definedName name="zzz" localSheetId="80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17" hidden="1">{"'előző év december'!$A$2:$CP$214"}</definedName>
    <definedName name="zzz" localSheetId="18" hidden="1">{"'előző év december'!$A$2:$CP$214"}</definedName>
    <definedName name="zzz" localSheetId="19" hidden="1">{"'előző év december'!$A$2:$CP$214"}</definedName>
    <definedName name="zzz" localSheetId="22" hidden="1">{"'előző év december'!$A$2:$CP$214"}</definedName>
    <definedName name="zzz" localSheetId="23" hidden="1">{"'előző év december'!$A$2:$CP$214"}</definedName>
    <definedName name="zzz" localSheetId="24" hidden="1">{"'előző év december'!$A$2:$CP$214"}</definedName>
    <definedName name="zzz" localSheetId="25" hidden="1">{"'előző év december'!$A$2:$CP$214"}</definedName>
    <definedName name="zzz" localSheetId="36" hidden="1">{"'előző év december'!$A$2:$CP$214"}</definedName>
    <definedName name="zzz" localSheetId="45" hidden="1">{"'előző év december'!$A$2:$CP$214"}</definedName>
    <definedName name="zzz" hidden="1">{"'előző év december'!$A$2:$CP$214"}</definedName>
    <definedName name="zzzs" localSheetId="76">[55]ZZZS!$A$1:$E$65536</definedName>
    <definedName name="zzzs">[56]ZZZS!$A$1:$E$65536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" i="144" l="1"/>
  <c r="J7" i="144"/>
  <c r="I7" i="144"/>
  <c r="H7" i="144"/>
  <c r="G7" i="144"/>
  <c r="F7" i="144"/>
  <c r="E7" i="144"/>
  <c r="D7" i="144"/>
  <c r="C7" i="144"/>
  <c r="B7" i="144"/>
  <c r="K5" i="144"/>
  <c r="J5" i="144"/>
  <c r="I5" i="144"/>
  <c r="H5" i="144"/>
  <c r="G5" i="144"/>
  <c r="F5" i="144"/>
  <c r="E5" i="144"/>
  <c r="D5" i="144"/>
  <c r="C5" i="144"/>
  <c r="B5" i="144"/>
  <c r="I2" i="144"/>
  <c r="J2" i="144" s="1"/>
  <c r="K2" i="144" s="1"/>
  <c r="H2" i="144"/>
  <c r="I10" i="143"/>
  <c r="J10" i="143" s="1"/>
  <c r="K10" i="143" s="1"/>
  <c r="L10" i="143" s="1"/>
  <c r="H10" i="143"/>
  <c r="I9" i="143"/>
  <c r="J9" i="143" s="1"/>
  <c r="K9" i="143" s="1"/>
  <c r="L9" i="143" s="1"/>
  <c r="H9" i="143"/>
  <c r="I8" i="143"/>
  <c r="J8" i="143" s="1"/>
  <c r="K8" i="143" s="1"/>
  <c r="L8" i="143" s="1"/>
  <c r="H8" i="143"/>
  <c r="I7" i="143"/>
  <c r="J7" i="143" s="1"/>
  <c r="K7" i="143" s="1"/>
  <c r="L7" i="143" s="1"/>
  <c r="H7" i="143"/>
  <c r="J6" i="143"/>
  <c r="K6" i="143" s="1"/>
  <c r="L6" i="143" s="1"/>
  <c r="I6" i="143"/>
  <c r="H6" i="143"/>
  <c r="H5" i="143"/>
  <c r="G5" i="143"/>
  <c r="F5" i="143"/>
  <c r="E5" i="143"/>
  <c r="D5" i="143"/>
  <c r="C5" i="143"/>
  <c r="B5" i="143"/>
  <c r="H4" i="143"/>
  <c r="G4" i="143"/>
  <c r="F4" i="143"/>
  <c r="E4" i="143"/>
  <c r="D4" i="143"/>
  <c r="C4" i="143"/>
  <c r="B4" i="143"/>
  <c r="D2" i="143"/>
  <c r="E2" i="143" s="1"/>
  <c r="F2" i="143" s="1"/>
  <c r="G2" i="143" s="1"/>
  <c r="H2" i="143" s="1"/>
  <c r="I2" i="143" s="1"/>
  <c r="J2" i="143" s="1"/>
  <c r="K2" i="143" s="1"/>
  <c r="L2" i="143" s="1"/>
  <c r="C2" i="143"/>
  <c r="G8" i="142"/>
  <c r="G7" i="142"/>
  <c r="G6" i="142"/>
  <c r="G5" i="142"/>
  <c r="G4" i="142"/>
  <c r="D2" i="141"/>
  <c r="E2" i="141" s="1"/>
  <c r="F2" i="141" s="1"/>
  <c r="C2" i="141"/>
  <c r="C19" i="138"/>
  <c r="C17" i="138"/>
  <c r="C16" i="138"/>
  <c r="C15" i="138"/>
  <c r="C14" i="138"/>
  <c r="C13" i="138"/>
  <c r="B13" i="138"/>
  <c r="C12" i="138"/>
  <c r="C11" i="138"/>
  <c r="C10" i="138"/>
  <c r="C9" i="138"/>
  <c r="B9" i="138"/>
  <c r="B8" i="138"/>
  <c r="C8" i="138" s="1"/>
  <c r="C7" i="138"/>
  <c r="C6" i="138"/>
  <c r="C5" i="138"/>
  <c r="C4" i="138"/>
  <c r="C3" i="138"/>
  <c r="B3" i="138"/>
  <c r="M7" i="132" l="1"/>
  <c r="L7" i="132"/>
  <c r="K7" i="132"/>
  <c r="J7" i="132"/>
  <c r="I7" i="132"/>
  <c r="H7" i="132"/>
  <c r="G7" i="132"/>
  <c r="F7" i="132"/>
  <c r="E7" i="132"/>
  <c r="D7" i="132"/>
  <c r="C7" i="132"/>
  <c r="B7" i="132"/>
  <c r="M5" i="132"/>
  <c r="L5" i="132"/>
  <c r="K5" i="132"/>
  <c r="J5" i="132"/>
  <c r="I5" i="132"/>
  <c r="H5" i="132"/>
  <c r="G5" i="132"/>
  <c r="F5" i="132"/>
  <c r="E5" i="132"/>
  <c r="D5" i="132"/>
  <c r="C5" i="132"/>
  <c r="B5" i="132"/>
  <c r="N28" i="131"/>
  <c r="M28" i="131"/>
  <c r="L28" i="131"/>
  <c r="K28" i="131"/>
  <c r="J28" i="131"/>
  <c r="I28" i="131"/>
  <c r="H28" i="131"/>
  <c r="F28" i="131"/>
  <c r="E28" i="131"/>
  <c r="D28" i="131"/>
  <c r="C28" i="131"/>
  <c r="B28" i="131"/>
  <c r="N22" i="131"/>
  <c r="M22" i="131"/>
  <c r="L22" i="131"/>
  <c r="K22" i="131"/>
  <c r="J22" i="131"/>
  <c r="I22" i="131"/>
  <c r="H22" i="131"/>
  <c r="G22" i="131"/>
  <c r="F22" i="131"/>
  <c r="E22" i="131"/>
  <c r="D22" i="131"/>
  <c r="C22" i="131"/>
  <c r="B22" i="131"/>
  <c r="G20" i="131"/>
  <c r="G17" i="131"/>
  <c r="N15" i="131"/>
  <c r="M15" i="131"/>
  <c r="L15" i="131"/>
  <c r="K15" i="131"/>
  <c r="J15" i="131"/>
  <c r="I15" i="131"/>
  <c r="H15" i="131"/>
  <c r="G15" i="131"/>
  <c r="G28" i="131" s="1"/>
  <c r="F15" i="131"/>
  <c r="E15" i="131"/>
  <c r="D15" i="131"/>
  <c r="C15" i="131"/>
  <c r="B15" i="131"/>
  <c r="N3" i="131"/>
  <c r="M3" i="131"/>
  <c r="L3" i="131"/>
  <c r="K3" i="131"/>
  <c r="J3" i="131"/>
  <c r="I3" i="131"/>
  <c r="H3" i="131"/>
  <c r="G3" i="131"/>
  <c r="F3" i="131"/>
  <c r="E3" i="131"/>
  <c r="D3" i="131"/>
  <c r="C3" i="131"/>
  <c r="B3" i="131"/>
  <c r="E3" i="130"/>
  <c r="D3" i="130"/>
  <c r="C3" i="130"/>
  <c r="B3" i="130"/>
  <c r="G53" i="129"/>
  <c r="F53" i="129"/>
  <c r="E53" i="129"/>
  <c r="D53" i="129"/>
  <c r="C53" i="129"/>
  <c r="H52" i="129"/>
  <c r="H51" i="129"/>
  <c r="F51" i="129"/>
  <c r="E51" i="129"/>
  <c r="D51" i="129"/>
  <c r="C51" i="129"/>
  <c r="H50" i="129"/>
  <c r="G50" i="129"/>
  <c r="F50" i="129"/>
  <c r="E50" i="129"/>
  <c r="D50" i="129"/>
  <c r="C50" i="129"/>
  <c r="H49" i="129"/>
  <c r="G49" i="129"/>
  <c r="F49" i="129"/>
  <c r="E49" i="129"/>
  <c r="D49" i="129"/>
  <c r="C49" i="129"/>
  <c r="H48" i="129"/>
  <c r="G48" i="129"/>
  <c r="F48" i="129"/>
  <c r="E48" i="129"/>
  <c r="D48" i="129"/>
  <c r="C48" i="129"/>
  <c r="H47" i="129"/>
  <c r="G47" i="129"/>
  <c r="F47" i="129"/>
  <c r="E47" i="129"/>
  <c r="D47" i="129"/>
  <c r="C47" i="129"/>
  <c r="H46" i="129"/>
  <c r="G46" i="129"/>
  <c r="F46" i="129"/>
  <c r="E46" i="129"/>
  <c r="D46" i="129"/>
  <c r="C46" i="129"/>
  <c r="H45" i="129"/>
  <c r="G45" i="129"/>
  <c r="F45" i="129"/>
  <c r="E45" i="129"/>
  <c r="D45" i="129"/>
  <c r="C45" i="129"/>
  <c r="H44" i="129"/>
  <c r="G44" i="129"/>
  <c r="F44" i="129"/>
  <c r="E44" i="129"/>
  <c r="D44" i="129"/>
  <c r="C44" i="129"/>
  <c r="H43" i="129"/>
  <c r="G43" i="129"/>
  <c r="F43" i="129"/>
  <c r="E43" i="129"/>
  <c r="D43" i="129"/>
  <c r="C43" i="129"/>
  <c r="H42" i="129"/>
  <c r="G42" i="129"/>
  <c r="F42" i="129"/>
  <c r="E42" i="129"/>
  <c r="D42" i="129"/>
  <c r="C42" i="129"/>
  <c r="H41" i="129"/>
  <c r="G41" i="129"/>
  <c r="F41" i="129"/>
  <c r="E41" i="129"/>
  <c r="D41" i="129"/>
  <c r="C41" i="129"/>
  <c r="H40" i="129"/>
  <c r="G40" i="129"/>
  <c r="F40" i="129"/>
  <c r="E40" i="129"/>
  <c r="D40" i="129"/>
  <c r="C40" i="129"/>
  <c r="H39" i="129"/>
  <c r="G39" i="129"/>
  <c r="F39" i="129"/>
  <c r="E39" i="129"/>
  <c r="D39" i="129"/>
  <c r="C39" i="129"/>
  <c r="H38" i="129"/>
  <c r="G38" i="129"/>
  <c r="F38" i="129"/>
  <c r="E38" i="129"/>
  <c r="D38" i="129"/>
  <c r="C38" i="129"/>
  <c r="H37" i="129"/>
  <c r="G37" i="129"/>
  <c r="F37" i="129"/>
  <c r="E37" i="129"/>
  <c r="D37" i="129"/>
  <c r="C37" i="129"/>
  <c r="H36" i="129"/>
  <c r="G36" i="129"/>
  <c r="F36" i="129"/>
  <c r="E36" i="129"/>
  <c r="D36" i="129"/>
  <c r="C36" i="129"/>
  <c r="H35" i="129"/>
  <c r="G35" i="129"/>
  <c r="F35" i="129"/>
  <c r="E35" i="129"/>
  <c r="D35" i="129"/>
  <c r="C35" i="129"/>
  <c r="H34" i="129"/>
  <c r="G34" i="129"/>
  <c r="F34" i="129"/>
  <c r="E34" i="129"/>
  <c r="D34" i="129"/>
  <c r="C34" i="129"/>
  <c r="H33" i="129"/>
  <c r="G33" i="129"/>
  <c r="F33" i="129"/>
  <c r="E33" i="129"/>
  <c r="D33" i="129"/>
  <c r="C33" i="129"/>
  <c r="H32" i="129"/>
  <c r="G32" i="129"/>
  <c r="F32" i="129"/>
  <c r="E32" i="129"/>
  <c r="D32" i="129"/>
  <c r="C32" i="129"/>
  <c r="D27" i="129"/>
  <c r="H24" i="129"/>
  <c r="G24" i="129"/>
  <c r="G52" i="129" s="1"/>
  <c r="F24" i="129"/>
  <c r="F52" i="129" s="1"/>
  <c r="E24" i="129"/>
  <c r="E52" i="129" s="1"/>
  <c r="D24" i="129"/>
  <c r="D52" i="129" s="1"/>
  <c r="C24" i="129"/>
  <c r="C52" i="129" s="1"/>
  <c r="H23" i="129"/>
  <c r="G23" i="129"/>
  <c r="G51" i="129" s="1"/>
  <c r="F23" i="129"/>
  <c r="E23" i="129"/>
  <c r="D23" i="129"/>
  <c r="C23" i="129"/>
  <c r="H13" i="129"/>
  <c r="G13" i="129"/>
  <c r="F13" i="129"/>
  <c r="E13" i="129"/>
  <c r="D13" i="129"/>
  <c r="C13" i="129"/>
  <c r="H4" i="129"/>
  <c r="G4" i="129"/>
  <c r="F4" i="129"/>
  <c r="E4" i="129"/>
  <c r="D4" i="129"/>
  <c r="C4" i="129"/>
  <c r="E6" i="128"/>
  <c r="D6" i="128"/>
  <c r="C6" i="128"/>
  <c r="B6" i="128"/>
  <c r="E3" i="128"/>
  <c r="D3" i="128"/>
  <c r="C3" i="128"/>
  <c r="B3" i="128"/>
  <c r="E2" i="128"/>
  <c r="D2" i="128"/>
  <c r="C2" i="128"/>
  <c r="F19" i="127"/>
  <c r="E19" i="127"/>
  <c r="D19" i="127"/>
  <c r="C19" i="127"/>
  <c r="A18" i="127"/>
  <c r="E12" i="127"/>
  <c r="D12" i="127"/>
  <c r="C12" i="127"/>
  <c r="F9" i="127"/>
  <c r="E9" i="127"/>
  <c r="D9" i="127"/>
  <c r="C9" i="127"/>
  <c r="C4" i="127"/>
  <c r="E2" i="127"/>
  <c r="F2" i="127" s="1"/>
  <c r="F12" i="127" s="1"/>
  <c r="D2" i="127"/>
  <c r="F17" i="126"/>
  <c r="E17" i="126"/>
  <c r="D17" i="126"/>
  <c r="C17" i="126"/>
  <c r="F8" i="126"/>
  <c r="E8" i="126"/>
  <c r="D8" i="126"/>
  <c r="C8" i="126"/>
  <c r="F3" i="126"/>
  <c r="E3" i="126"/>
  <c r="D3" i="126"/>
  <c r="C3" i="126"/>
  <c r="D39" i="125"/>
  <c r="C39" i="125"/>
  <c r="B39" i="125"/>
  <c r="E20" i="124"/>
  <c r="D20" i="124"/>
  <c r="C20" i="124"/>
  <c r="B20" i="124"/>
  <c r="E19" i="124"/>
  <c r="D19" i="124"/>
  <c r="C19" i="124"/>
  <c r="B19" i="124"/>
  <c r="E18" i="124"/>
  <c r="D18" i="124"/>
  <c r="C18" i="124"/>
  <c r="B18" i="124"/>
  <c r="E17" i="124"/>
  <c r="D17" i="124"/>
  <c r="C17" i="124"/>
  <c r="B17" i="124"/>
  <c r="E16" i="124"/>
  <c r="D16" i="124"/>
  <c r="C16" i="124"/>
  <c r="B16" i="124"/>
  <c r="E15" i="124"/>
  <c r="D15" i="124"/>
  <c r="C15" i="124"/>
  <c r="B15" i="124"/>
  <c r="E2" i="124"/>
  <c r="D2" i="124"/>
  <c r="E3" i="123"/>
  <c r="D3" i="123"/>
  <c r="C3" i="123"/>
  <c r="B3" i="123"/>
  <c r="C21" i="122"/>
  <c r="D15" i="122" s="1"/>
  <c r="D21" i="122" s="1"/>
  <c r="E15" i="122" s="1"/>
  <c r="E21" i="122" s="1"/>
  <c r="F15" i="122" s="1"/>
  <c r="F21" i="122" s="1"/>
  <c r="G15" i="122" s="1"/>
  <c r="G21" i="122" s="1"/>
  <c r="H15" i="122" s="1"/>
  <c r="H21" i="122" s="1"/>
  <c r="I15" i="122" s="1"/>
  <c r="I21" i="122" s="1"/>
  <c r="J15" i="122" s="1"/>
  <c r="J21" i="122" s="1"/>
  <c r="K15" i="122" s="1"/>
  <c r="K21" i="122" s="1"/>
  <c r="B21" i="122"/>
  <c r="C15" i="122"/>
  <c r="H13" i="122"/>
  <c r="C12" i="122"/>
  <c r="D4" i="122" s="1"/>
  <c r="D12" i="122" s="1"/>
  <c r="E4" i="122" s="1"/>
  <c r="E12" i="122" s="1"/>
  <c r="F4" i="122" s="1"/>
  <c r="F12" i="122" s="1"/>
  <c r="G4" i="122" s="1"/>
  <c r="G12" i="122" s="1"/>
  <c r="H4" i="122" s="1"/>
  <c r="H12" i="122" s="1"/>
  <c r="I4" i="122" s="1"/>
  <c r="I12" i="122" s="1"/>
  <c r="J4" i="122" s="1"/>
  <c r="J12" i="122" s="1"/>
  <c r="K4" i="122" s="1"/>
  <c r="K12" i="122" s="1"/>
  <c r="B12" i="122"/>
  <c r="C4" i="122"/>
  <c r="E4" i="121"/>
  <c r="D4" i="121"/>
  <c r="C4" i="121"/>
  <c r="C3" i="121"/>
  <c r="D3" i="121" s="1"/>
  <c r="E3" i="121" s="1"/>
  <c r="E5" i="119" l="1"/>
  <c r="D5" i="119"/>
  <c r="C5" i="119"/>
  <c r="B5" i="119"/>
  <c r="C2" i="119"/>
  <c r="D2" i="119" s="1"/>
  <c r="E2" i="119" s="1"/>
  <c r="C5" i="10"/>
  <c r="D5" i="10"/>
  <c r="E5" i="10"/>
  <c r="B5" i="10"/>
  <c r="E12" i="118" l="1"/>
  <c r="D12" i="118"/>
  <c r="C12" i="118"/>
  <c r="B12" i="118"/>
  <c r="E11" i="118"/>
  <c r="D11" i="118"/>
  <c r="C11" i="118"/>
  <c r="B11" i="118"/>
  <c r="E10" i="118"/>
  <c r="D10" i="118"/>
  <c r="C10" i="118"/>
  <c r="B10" i="118"/>
  <c r="F11" i="117"/>
  <c r="G11" i="117" s="1"/>
  <c r="E11" i="117"/>
  <c r="D11" i="117"/>
  <c r="G5" i="117"/>
  <c r="F5" i="117"/>
  <c r="E5" i="117"/>
  <c r="D5" i="117"/>
  <c r="E2" i="117"/>
  <c r="F2" i="117" s="1"/>
  <c r="G2" i="117" s="1"/>
  <c r="D2" i="117"/>
  <c r="C2" i="117"/>
  <c r="H3" i="101" l="1"/>
  <c r="G3" i="101"/>
  <c r="E3" i="101"/>
  <c r="F3" i="101" s="1"/>
  <c r="D3" i="101"/>
  <c r="I3" i="101" l="1"/>
  <c r="F6" i="98" l="1"/>
  <c r="E6" i="98"/>
  <c r="D6" i="98"/>
  <c r="C6" i="98"/>
  <c r="B6" i="98"/>
  <c r="D7" i="52" l="1"/>
  <c r="C7" i="52"/>
  <c r="B7" i="52"/>
  <c r="H18" i="87"/>
  <c r="D16" i="87"/>
  <c r="B16" i="87"/>
  <c r="D14" i="87"/>
  <c r="C14" i="87"/>
  <c r="C16" i="87" s="1"/>
  <c r="D12" i="87"/>
  <c r="C12" i="87"/>
  <c r="F11" i="87"/>
  <c r="F12" i="87" s="1"/>
  <c r="F14" i="87" s="1"/>
  <c r="F16" i="87" s="1"/>
  <c r="E11" i="87"/>
  <c r="E12" i="87" s="1"/>
  <c r="E14" i="87" s="1"/>
  <c r="E16" i="87" s="1"/>
  <c r="D11" i="87"/>
  <c r="C11" i="87"/>
  <c r="B11" i="87"/>
  <c r="E18" i="86"/>
  <c r="D18" i="86"/>
  <c r="C18" i="86"/>
  <c r="F13" i="86"/>
  <c r="E13" i="86"/>
  <c r="D13" i="86"/>
  <c r="C13" i="86"/>
  <c r="F11" i="86"/>
  <c r="E11" i="86"/>
  <c r="D11" i="86"/>
  <c r="C11" i="86"/>
  <c r="F10" i="86"/>
  <c r="E10" i="86"/>
  <c r="D10" i="86"/>
  <c r="H10" i="86" s="1"/>
  <c r="C10" i="86"/>
  <c r="E7" i="86"/>
  <c r="E12" i="86" s="1"/>
  <c r="E19" i="86" s="1"/>
  <c r="D7" i="86"/>
  <c r="H7" i="86" s="1"/>
  <c r="C7" i="86"/>
  <c r="C12" i="86" s="1"/>
  <c r="C19" i="86" s="1"/>
  <c r="F6" i="86"/>
  <c r="F7" i="86" s="1"/>
  <c r="E6" i="86"/>
  <c r="D6" i="86"/>
  <c r="C6" i="86"/>
  <c r="B6" i="86"/>
  <c r="F12" i="86" l="1"/>
  <c r="F19" i="86" s="1"/>
  <c r="F18" i="86"/>
  <c r="D12" i="86"/>
  <c r="H12" i="86" l="1"/>
  <c r="D19" i="86"/>
  <c r="H19" i="86" s="1"/>
</calcChain>
</file>

<file path=xl/sharedStrings.xml><?xml version="1.0" encoding="utf-8"?>
<sst xmlns="http://schemas.openxmlformats.org/spreadsheetml/2006/main" count="4453" uniqueCount="1133">
  <si>
    <t>mil. eur</t>
  </si>
  <si>
    <t>Obrana</t>
  </si>
  <si>
    <t>Zdravotníctvo</t>
  </si>
  <si>
    <t>Ostatné</t>
  </si>
  <si>
    <t>% HDP</t>
  </si>
  <si>
    <t>Sociálne dávky (štát, SP)</t>
  </si>
  <si>
    <t>Aktualizácia odhadov</t>
  </si>
  <si>
    <t>Odvod do EÚ</t>
  </si>
  <si>
    <t>Pozitíva</t>
  </si>
  <si>
    <t>Spolufinancovanie EÚ fondov</t>
  </si>
  <si>
    <t>Daňové príjmy</t>
  </si>
  <si>
    <t>Zhoršenie cieľa</t>
  </si>
  <si>
    <t>HDP</t>
  </si>
  <si>
    <t>Spolu</t>
  </si>
  <si>
    <t>Zdroj: MF SR</t>
  </si>
  <si>
    <t xml:space="preserve"> - v % HDP</t>
  </si>
  <si>
    <t xml:space="preserve"> - príjmy z dividend (SPP, VSE)</t>
  </si>
  <si>
    <t xml:space="preserve"> - kapitálové výdavky</t>
  </si>
  <si>
    <t xml:space="preserve"> - výdavky na zdravotnú starostlivosť </t>
  </si>
  <si>
    <t xml:space="preserve"> - hospodárenie nemocníc</t>
  </si>
  <si>
    <t xml:space="preserve"> - správny fond Sociálnej poisťovne</t>
  </si>
  <si>
    <t>P.2</t>
  </si>
  <si>
    <t>Pozn.: znamienka vyjadrujú vplyv na saldo VS</t>
  </si>
  <si>
    <t>Zdroj: RRZ</t>
  </si>
  <si>
    <t>Zdroj: MF SR, RRZ</t>
  </si>
  <si>
    <t>1. Prognóza hrubého dlhu VS</t>
  </si>
  <si>
    <t>2. Dodatočná zmena dlhu:</t>
  </si>
  <si>
    <t xml:space="preserve"> - dodatočné hotovostné úrokové náklady</t>
  </si>
  <si>
    <t xml:space="preserve">3. Hrubý dlh VS po zohľadnení rizík </t>
  </si>
  <si>
    <t>Zdroj: ŠÚ SR, MF SR, RRZ</t>
  </si>
  <si>
    <t>p.m. 2 Hranica prvého sankčného pásma ústavného zákona</t>
  </si>
  <si>
    <t>Saldo VS</t>
  </si>
  <si>
    <t xml:space="preserve"> - medzispotreba</t>
  </si>
  <si>
    <t xml:space="preserve"> - úroky</t>
  </si>
  <si>
    <t>kumulatívne</t>
  </si>
  <si>
    <t>Medziročná zmena salda v NPC scenári</t>
  </si>
  <si>
    <t>Dane</t>
  </si>
  <si>
    <t>Nedaňové príjmy</t>
  </si>
  <si>
    <t>Sociálne platby</t>
  </si>
  <si>
    <t>Prev. výdavky</t>
  </si>
  <si>
    <t xml:space="preserve">Úroky </t>
  </si>
  <si>
    <t>1. NPC saldo VS</t>
  </si>
  <si>
    <t>2. Návrh rozpočtu VS</t>
  </si>
  <si>
    <t>3. Veľkosť opatrení (2-1)</t>
  </si>
  <si>
    <t xml:space="preserve"> - z toho: riziká identifikované RRZ</t>
  </si>
  <si>
    <t>riziká</t>
  </si>
  <si>
    <t>Celkové zmeny</t>
  </si>
  <si>
    <t>Mzdy</t>
  </si>
  <si>
    <t>Medzispotreba</t>
  </si>
  <si>
    <t>Investície</t>
  </si>
  <si>
    <t>Pozn.: (+) zlepšuje saldo, (-) zhoršuje saldo VS                       Zdroj: RRZ</t>
  </si>
  <si>
    <t>Dlh k 1.1.</t>
  </si>
  <si>
    <t>Zmena dlhu v prognóze MFSR</t>
  </si>
  <si>
    <t>Primárne saldo v NPC</t>
  </si>
  <si>
    <t>Úrokové náklady v NPC (zmena oproti MFSR)</t>
  </si>
  <si>
    <t>Hotovostná rezerva na úrovni 4 mesiacov</t>
  </si>
  <si>
    <t>Jednorazové príjmy</t>
  </si>
  <si>
    <t>NPC Dlh k 31.12.</t>
  </si>
  <si>
    <t>HDP VpMP</t>
  </si>
  <si>
    <t>HDP NPC scenár</t>
  </si>
  <si>
    <t>kumul</t>
  </si>
  <si>
    <t>Medziročné zmeny</t>
  </si>
  <si>
    <t>Dlh v NPC scenári</t>
  </si>
  <si>
    <t>Ostatné vplyvy</t>
  </si>
  <si>
    <t>Prognóza vlády</t>
  </si>
  <si>
    <t>Dlh VS (prognóza MFSR)</t>
  </si>
  <si>
    <t>Dlh VS v % HDP (prognóza MF SR)</t>
  </si>
  <si>
    <t>HDP revidované</t>
  </si>
  <si>
    <r>
      <t>Zdroj:</t>
    </r>
    <r>
      <rPr>
        <i/>
        <sz val="8"/>
        <color rgb="FF13B5EA"/>
        <rFont val="Constantia"/>
        <family val="1"/>
        <charset val="238"/>
      </rPr>
      <t xml:space="preserve"> </t>
    </r>
    <r>
      <rPr>
        <i/>
        <sz val="8"/>
        <color rgb="FF00B0F0"/>
        <rFont val="Constantia"/>
        <family val="1"/>
        <charset val="238"/>
      </rPr>
      <t>MF SR, RRZ</t>
    </r>
  </si>
  <si>
    <t>2019 O</t>
  </si>
  <si>
    <t>2020 O</t>
  </si>
  <si>
    <t>2021 O</t>
  </si>
  <si>
    <t>1. Hrubý dlh</t>
  </si>
  <si>
    <t>3. Čistý dlh (1-2)</t>
  </si>
  <si>
    <t>1. Jednorazové hotovostné vplyvy na saldo VS</t>
  </si>
  <si>
    <t xml:space="preserve"> - zvýšenie nezdaniteľnej časti základu dane DPFO</t>
  </si>
  <si>
    <t>-</t>
  </si>
  <si>
    <t xml:space="preserve"> - príjmy Sociálnej poisťovne z oddlženia zdravotníctva </t>
  </si>
  <si>
    <t xml:space="preserve"> - príjmy z predaja telekomunikačných licencií</t>
  </si>
  <si>
    <t xml:space="preserve"> - náklady spojené so suchom/povodňami</t>
  </si>
  <si>
    <t xml:space="preserve"> - mimoriadny odvod v bankovom sektore</t>
  </si>
  <si>
    <t xml:space="preserve"> - dividendy nad rámec zisku z riadnej činnosti</t>
  </si>
  <si>
    <t xml:space="preserve"> - doplatok dôchodkov ozbrojeným zložkám</t>
  </si>
  <si>
    <t xml:space="preserve"> - pokuta protimonopolného úradu</t>
  </si>
  <si>
    <t xml:space="preserve"> - prepočet odvodu do rozpočtu EÚ</t>
  </si>
  <si>
    <t xml:space="preserve"> - splátka NFV Vodohospodárska výstavba</t>
  </si>
  <si>
    <t xml:space="preserve">    - vratky domácnostiam za spotrebu plynu</t>
  </si>
  <si>
    <t>2. Ostatné jednorazové vplyvy (bez vplyvu na saldo)</t>
  </si>
  <si>
    <t xml:space="preserve"> - jednorazový vplyv otvorenia II. piliera dôchodkového systému</t>
  </si>
  <si>
    <t xml:space="preserve"> - privatizácia/odkúpenie podielov</t>
  </si>
  <si>
    <t xml:space="preserve"> - príjmy zo splátky NFV od Vodohospodárskej výstavby</t>
  </si>
  <si>
    <t xml:space="preserve"> - príjmy zo splátky NFV od spoločnosti Cargo</t>
  </si>
  <si>
    <t xml:space="preserve">    - osobitný odvod z podnikania v regulovaných odvetviach</t>
  </si>
  <si>
    <t>3. Vplyvy čerpania a preplácania EÚ fondov</t>
  </si>
  <si>
    <t xml:space="preserve"> - zahrnuté v rozpočte</t>
  </si>
  <si>
    <t xml:space="preserve"> - korekcie k EÚ fondom</t>
  </si>
  <si>
    <t xml:space="preserve"> - nezahrnuté v rozpočte (preddavky)</t>
  </si>
  <si>
    <t>4. Zmeny v hotovosti bez vplyvu na čisté bohatstvo (1+2+3)</t>
  </si>
  <si>
    <t>Pozn.: (+) zvyšuje a (-) znižuje hotovosť na účtoch verejnej správy</t>
  </si>
  <si>
    <t>Zdroj: RRZ, MF SR, ŠÚ SR</t>
  </si>
  <si>
    <t>2. Likvidné finančné aktíva</t>
  </si>
  <si>
    <t>4. Hotovosť neovplyvňujúca čisté bohatstvo</t>
  </si>
  <si>
    <t>5. Dlh bez jednorazových vplyvov (3-4)</t>
  </si>
  <si>
    <t xml:space="preserve"> - vplyv EFSF</t>
  </si>
  <si>
    <t xml:space="preserve"> - ostatné vplyvy</t>
  </si>
  <si>
    <t>Odhad RRZ</t>
  </si>
  <si>
    <t>RRZ</t>
  </si>
  <si>
    <t xml:space="preserve">1. Celkové výdavky </t>
  </si>
  <si>
    <t xml:space="preserve">2. Úrokové náklady </t>
  </si>
  <si>
    <t>3. Výdavky na EÚ programy plne kryté príjmami z fondov EÚ</t>
  </si>
  <si>
    <t xml:space="preserve"> - z toho: kapitálové výdavky na EÚ programy</t>
  </si>
  <si>
    <t>4. Tvorba hrubého fixného kapitálu (bez EÚ výdavkov)</t>
  </si>
  <si>
    <t>5. Tvorba hrubého fixného kapitálu (bez EÚ výdavkov, priemer za t-3 až t)</t>
  </si>
  <si>
    <t>6. Cyklické výdavky (nezamestnanosť, dôchodky)</t>
  </si>
  <si>
    <t>8. Primárny výdavkový agregát (1-2-3-4+5-6-7)</t>
  </si>
  <si>
    <t>9. Medziročná zmena primárneho výdavkového agregátu (8t-8t-1)</t>
  </si>
  <si>
    <t>10. Zmena v príjmoch z titulu diskrečných opatrení a metodiky vykazovania národných účtov</t>
  </si>
  <si>
    <t>11. Nominálny rast agregátu výdavkov očisteného o zmenu príjmov ((9t-10t)/8t-1)</t>
  </si>
  <si>
    <t>12. Medziročná zmena deflátora HDP</t>
  </si>
  <si>
    <t>13. Reálny medziročný rast agregátu výdavkov očisteného o zmenu príjmov (11-12)</t>
  </si>
  <si>
    <t>14. Miera potenciálneho rastu HDP</t>
  </si>
  <si>
    <t>1. RRZ</t>
  </si>
  <si>
    <t>Deflátor HDP</t>
  </si>
  <si>
    <t>Potenciálny rast HDP</t>
  </si>
  <si>
    <t>2. MF SR</t>
  </si>
  <si>
    <t>Zdroj: RRZ, Eurostat, MF SR</t>
  </si>
  <si>
    <t>3. Rozdiely (1-2, p.b.)</t>
  </si>
  <si>
    <t>4. Vplyv na výdavkové pravidlo (p.b.)*</t>
  </si>
  <si>
    <t>* Kladné číslo znamená, že pravidlo je menej prísne v prístupe RRZ.</t>
  </si>
  <si>
    <t>2017 S</t>
  </si>
  <si>
    <t>p.m. THFK celkové</t>
  </si>
  <si>
    <t xml:space="preserve">1. </t>
  </si>
  <si>
    <t xml:space="preserve">2. </t>
  </si>
  <si>
    <t>3.</t>
  </si>
  <si>
    <t>Povinný termín do 15.2.</t>
  </si>
  <si>
    <t>Povinný termín do 30.6.</t>
  </si>
  <si>
    <t>Výbor pre makroekonomické prognózy</t>
  </si>
  <si>
    <t>zasadnutie VpMP</t>
  </si>
  <si>
    <t>zverejnenie prognóz</t>
  </si>
  <si>
    <t>Výbor pre daňové prognózy</t>
  </si>
  <si>
    <t>zasadnutie VpDP</t>
  </si>
  <si>
    <t>Zdroj: MF SR</t>
  </si>
  <si>
    <t>RVS </t>
  </si>
  <si>
    <t>RRZ </t>
  </si>
  <si>
    <t>Slovenský plynárenský priemysel, a.s.</t>
  </si>
  <si>
    <t>Príjmy z dividend:</t>
  </si>
  <si>
    <t xml:space="preserve">    - riadne dividendy</t>
  </si>
  <si>
    <t xml:space="preserve">    - mimoriadne dividendy</t>
  </si>
  <si>
    <t>Suma riadnych dividend podľa ESA2010</t>
  </si>
  <si>
    <t>Riziko voči návrhu rozpočtu (RRZ-RVS)</t>
  </si>
  <si>
    <t>Zdroj: RRZ, MF SR</t>
  </si>
  <si>
    <t>Rok</t>
  </si>
  <si>
    <t>Pridelené kvóty</t>
  </si>
  <si>
    <t>Aukcionované kvóty</t>
  </si>
  <si>
    <t>Spotrebované kvóty</t>
  </si>
  <si>
    <t>Priem. cena aukcií</t>
  </si>
  <si>
    <t>Priem. cena spotrebovaných kvót</t>
  </si>
  <si>
    <t>Ročný daňový príjem</t>
  </si>
  <si>
    <t>Stav pohľadávok/záväzkov</t>
  </si>
  <si>
    <t>Stav aktívnych kvót</t>
  </si>
  <si>
    <t>k 1.1.</t>
  </si>
  <si>
    <t>k 31.12.</t>
  </si>
  <si>
    <t>mil. jedn.</t>
  </si>
  <si>
    <t>eur/t CO2</t>
  </si>
  <si>
    <t>3=2*8</t>
  </si>
  <si>
    <t>5=4*8</t>
  </si>
  <si>
    <t>7=6*8</t>
  </si>
  <si>
    <t>9=11/13</t>
  </si>
  <si>
    <t>10=6*9</t>
  </si>
  <si>
    <t>12=11+5-10</t>
  </si>
  <si>
    <t>14=13+2+4-6</t>
  </si>
  <si>
    <t>Zdroj: RRZ, ŠÚ SR</t>
  </si>
  <si>
    <t>2. Odhad RRZ</t>
  </si>
  <si>
    <t>3. Rozdiel (riziko výpadku príjmov)</t>
  </si>
  <si>
    <t>Výdavky zdravotného poistenia</t>
  </si>
  <si>
    <t>Splátky nerozdeleného zisku</t>
  </si>
  <si>
    <t>Rozdiely (riziká):</t>
  </si>
  <si>
    <t xml:space="preserve"> - výdavky ZP</t>
  </si>
  <si>
    <t xml:space="preserve"> - nerozdelený zisk</t>
  </si>
  <si>
    <t>Výdavky ZP na zdravotnú starostlivosť (D.632 PAY)</t>
  </si>
  <si>
    <t xml:space="preserve">Medziročná zmena výdavkov: </t>
  </si>
  <si>
    <t>Pozn.: ide o vplyvy na saldo VS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</si>
  <si>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</si>
  <si>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</si>
  <si>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</si>
  <si>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</si>
  <si>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</si>
  <si>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</si>
  <si>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</si>
  <si>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</si>
  <si>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</si>
  <si>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Zdravotná poisťovňa Dôvera</t>
  </si>
  <si>
    <t>Záväzky voči akcionárom a nerozdelený zisk k 1.1.</t>
  </si>
  <si>
    <t>Vyplatenie nerozdeleného zisku</t>
  </si>
  <si>
    <t>Vytvorený zisk/strata</t>
  </si>
  <si>
    <t>Splátky záväzkov voči akcionárom z úverov</t>
  </si>
  <si>
    <r>
      <t>Splátky záväzkov voči akcionárom formou dividend</t>
    </r>
    <r>
      <rPr>
        <sz val="9"/>
        <color rgb="FF13B5EA"/>
        <rFont val="Constantia"/>
        <family val="1"/>
      </rPr>
      <t>*</t>
    </r>
  </si>
  <si>
    <r>
      <t>Zníženie rezervného fondu</t>
    </r>
    <r>
      <rPr>
        <sz val="9"/>
        <color rgb="FF13B5EA"/>
        <rFont val="Constantia"/>
        <family val="1"/>
      </rPr>
      <t>*</t>
    </r>
  </si>
  <si>
    <t>Ostatné zmeny</t>
  </si>
  <si>
    <t>Záväzky voči akcionárom a nerozdelený zisk k 31.12.</t>
  </si>
  <si>
    <t xml:space="preserve"> - splátky úverov*</t>
  </si>
  <si>
    <t>Zdravotná poisťovňa Union</t>
  </si>
  <si>
    <r>
      <t>Nerozdelený zisk/strata k 1.1.</t>
    </r>
    <r>
      <rPr>
        <b/>
        <sz val="9"/>
        <color rgb="FF13B5EA"/>
        <rFont val="Constantia"/>
        <family val="1"/>
      </rPr>
      <t>**</t>
    </r>
  </si>
  <si>
    <t>Úhrada nerozdeleného zisku zo základného imania</t>
  </si>
  <si>
    <r>
      <t>Úhrada dividendy akcionárom</t>
    </r>
    <r>
      <rPr>
        <sz val="9"/>
        <color rgb="FF13B5EA"/>
        <rFont val="Constantia"/>
        <family val="1"/>
      </rPr>
      <t>*</t>
    </r>
  </si>
  <si>
    <t>Zvýšenie zákonného rezervného fondu zo zisku</t>
  </si>
  <si>
    <r>
      <t>Nerozdelený zisk/strata k 31.12.</t>
    </r>
    <r>
      <rPr>
        <b/>
        <sz val="9"/>
        <color rgb="FF13B5EA"/>
        <rFont val="Constantia"/>
        <family val="1"/>
      </rPr>
      <t>**</t>
    </r>
  </si>
  <si>
    <t>* vplyv na saldo VS</t>
  </si>
  <si>
    <t>Zdroj: ÚDZS, výročné správy ZP Dôvera, výročné správy ZP Union</t>
  </si>
  <si>
    <t>** vlastné imanie znížené o základné imanie a zákonný rezervný fond</t>
  </si>
  <si>
    <t>2. Štátny rozpočet - odhad RRZ</t>
  </si>
  <si>
    <t>3. Veľkosť rizík - vplyv na saldo (1-2)</t>
  </si>
  <si>
    <t>3. Veľkosť rizík - vplyv na saldo (2-1)</t>
  </si>
  <si>
    <t>prognózovaná miera inflácie (%)</t>
  </si>
  <si>
    <t>Zdroj: MF SR, RRZ, ŠÚ SR</t>
  </si>
  <si>
    <t>Priemer RRZ</t>
  </si>
  <si>
    <t>Riziká</t>
  </si>
  <si>
    <t>1. Návrh rozpočtu</t>
  </si>
  <si>
    <t>3. Veľkosť rizík (1-2)</t>
  </si>
  <si>
    <t>(% HDP)</t>
  </si>
  <si>
    <t>* klasifikácia COFOG 02</t>
  </si>
  <si>
    <t>položka ESA</t>
  </si>
  <si>
    <t>metodika</t>
  </si>
  <si>
    <t>spolu</t>
  </si>
  <si>
    <t>2020 NPC</t>
  </si>
  <si>
    <t>2021 NPC</t>
  </si>
  <si>
    <t>Príjmy VS</t>
  </si>
  <si>
    <t>D.2 R, D.5 R, D.91 R, D.6 R</t>
  </si>
  <si>
    <t>TR</t>
  </si>
  <si>
    <t>Tržby</t>
  </si>
  <si>
    <t>P.11+P.12+P.131</t>
  </si>
  <si>
    <t>Dane z výroby a dovozov</t>
  </si>
  <si>
    <t>D.2 R</t>
  </si>
  <si>
    <t>Príjmy z majetku</t>
  </si>
  <si>
    <t>D.4 R</t>
  </si>
  <si>
    <t>Bežné dane z príjmu, majetku, atď.</t>
  </si>
  <si>
    <t>D.5 R</t>
  </si>
  <si>
    <t>Bežné a kapitálové transfery</t>
  </si>
  <si>
    <t>D.7 R</t>
  </si>
  <si>
    <t>Kapitálové dane</t>
  </si>
  <si>
    <t>D.91 R</t>
  </si>
  <si>
    <t>Výdavky VS</t>
  </si>
  <si>
    <t>Sociálne príspevky</t>
  </si>
  <si>
    <t>D.61 R</t>
  </si>
  <si>
    <t>Kompenzácie zamestnancov</t>
  </si>
  <si>
    <t>D.1 P</t>
  </si>
  <si>
    <t>D.62 P</t>
  </si>
  <si>
    <t>Príjmy z EÚ fondov</t>
  </si>
  <si>
    <t>D.7 R, D.9 R</t>
  </si>
  <si>
    <t>Dotácie</t>
  </si>
  <si>
    <t>D.3 P</t>
  </si>
  <si>
    <t>Ostatné prijaté transfery</t>
  </si>
  <si>
    <t xml:space="preserve">Úrokové výdavky </t>
  </si>
  <si>
    <t>D.41 P</t>
  </si>
  <si>
    <t>TE</t>
  </si>
  <si>
    <t>Bežné transfery</t>
  </si>
  <si>
    <t>D.7 P, D.29 P, D.51 P, NP</t>
  </si>
  <si>
    <t xml:space="preserve">Tvorba hrubého fixného kapitálu </t>
  </si>
  <si>
    <t>P.51 G</t>
  </si>
  <si>
    <t>Kapitálové transfery</t>
  </si>
  <si>
    <t>D.9 P</t>
  </si>
  <si>
    <t>Sociálne platby (bez výdavkov na zdravotníctvo)</t>
  </si>
  <si>
    <t>Výdavky na zdravotníctvo</t>
  </si>
  <si>
    <t>D.632 P</t>
  </si>
  <si>
    <t>Bežné transfery a ostatné výdavky</t>
  </si>
  <si>
    <t>D.2 P, D.5 P, D.7 P, P.5 M, NP</t>
  </si>
  <si>
    <t>Primárne saldo VS</t>
  </si>
  <si>
    <t>Hrubý dlh VS</t>
  </si>
  <si>
    <t>Rozdiel**</t>
  </si>
  <si>
    <t>Bežné dane z príjmu, majetku</t>
  </si>
  <si>
    <t>Sociálne platby (bez výd. na zdravot.)</t>
  </si>
  <si>
    <t>* upravené o jednorazové vplyvy</t>
  </si>
  <si>
    <t xml:space="preserve">** rozdiely voči návrhu rozpočtu sú očistené o nerozpočtované položky </t>
  </si>
  <si>
    <t>Rozdelenie podľa fondov</t>
  </si>
  <si>
    <t xml:space="preserve"> - štrukturálne fondy a Kohézny fond</t>
  </si>
  <si>
    <t xml:space="preserve"> - poľnohospodárske fondy</t>
  </si>
  <si>
    <t>Rozdelenie podľa konečného príjemcu</t>
  </si>
  <si>
    <t xml:space="preserve"> - verejná správa</t>
  </si>
  <si>
    <t xml:space="preserve"> - subjekty mimo verejnej správy</t>
  </si>
  <si>
    <t>Výdavky na spolufinancovanie</t>
  </si>
  <si>
    <t>ESA</t>
  </si>
  <si>
    <t>Príjmy SP z oddlženia v zdravotníctve</t>
  </si>
  <si>
    <t>Pokles záväzkov nemocníc z dôvodu oddlženia</t>
  </si>
  <si>
    <t>Kapitálový transfer ŠFA na oddlženie</t>
  </si>
  <si>
    <t>D.9 PAY</t>
  </si>
  <si>
    <t>Imputácia DPH z PPP projektu</t>
  </si>
  <si>
    <t>Spolu (vplyv na saldo VS)</t>
  </si>
  <si>
    <t>Celkové príjmy</t>
  </si>
  <si>
    <t>Celkové výdavky</t>
  </si>
  <si>
    <t xml:space="preserve"> - EÚ príjmy</t>
  </si>
  <si>
    <t xml:space="preserve"> - EÚ výdavky</t>
  </si>
  <si>
    <t xml:space="preserve"> - Poistné platené štátom + SP</t>
  </si>
  <si>
    <t xml:space="preserve"> - Spolufinancovanie</t>
  </si>
  <si>
    <t xml:space="preserve"> - imputované poistné</t>
  </si>
  <si>
    <t xml:space="preserve"> - Platené úroky</t>
  </si>
  <si>
    <t>Upravené príjmy</t>
  </si>
  <si>
    <t xml:space="preserve"> - Imputované poistné (kompenzácie)</t>
  </si>
  <si>
    <t xml:space="preserve"> - daň z pridanej hodnoty</t>
  </si>
  <si>
    <t xml:space="preserve"> - Odvody do rozpočtu EÚ</t>
  </si>
  <si>
    <t xml:space="preserve"> - spotrebné dane</t>
  </si>
  <si>
    <t>Upravené výdavky</t>
  </si>
  <si>
    <t>Prevádzkové</t>
  </si>
  <si>
    <t xml:space="preserve"> - daň z motorových vozidiel</t>
  </si>
  <si>
    <t xml:space="preserve"> - úhrada za služby verejnosti 15/100</t>
  </si>
  <si>
    <t xml:space="preserve"> - osobitný odvod vybraných fin. inštitúcií</t>
  </si>
  <si>
    <t xml:space="preserve"> - odvod z hazardných hier do štátneho rozpočtu</t>
  </si>
  <si>
    <t>Dané legislatívou</t>
  </si>
  <si>
    <t xml:space="preserve"> - dane za špecifické služby</t>
  </si>
  <si>
    <t>Sociálne transfery</t>
  </si>
  <si>
    <t xml:space="preserve"> - príjmy z emisných kvót</t>
  </si>
  <si>
    <t>Aktívne opatrenia trhu práce</t>
  </si>
  <si>
    <t xml:space="preserve"> - príspevok do Národného rezolučného fondu</t>
  </si>
  <si>
    <t>Nemocenské dávky</t>
  </si>
  <si>
    <t>Dôchodkové dávky zo starobného a invalidného poistenia</t>
  </si>
  <si>
    <t xml:space="preserve"> - odvod z PZP</t>
  </si>
  <si>
    <t>Dávky v nezamestnanosti</t>
  </si>
  <si>
    <t xml:space="preserve"> - ostatné</t>
  </si>
  <si>
    <t>Štátne sociálne dávky a podpora</t>
  </si>
  <si>
    <t>Dôchodkový systém ozbrojených zložiek</t>
  </si>
  <si>
    <t xml:space="preserve"> - daň z príjmov fyzických osôb</t>
  </si>
  <si>
    <t>Daňový bonus a zamestnanecká prémia</t>
  </si>
  <si>
    <t xml:space="preserve"> - daň z príjmov právnickej osoby</t>
  </si>
  <si>
    <t>Imputované sociálne transfery</t>
  </si>
  <si>
    <t xml:space="preserve"> - daň z príjmov vyberaná zrážkou</t>
  </si>
  <si>
    <t>2% z daní na verejnoprospešný účel</t>
  </si>
  <si>
    <t>Príspevok do Národného rezolučného fondu</t>
  </si>
  <si>
    <t xml:space="preserve"> - úhrada za služby verejnosti 85/100</t>
  </si>
  <si>
    <t>Ostatné bežné</t>
  </si>
  <si>
    <t xml:space="preserve"> - osobitný odvod z podnikania v reg. odvetviach</t>
  </si>
  <si>
    <t>Subvencie</t>
  </si>
  <si>
    <t>Ostatné sociálne transfery</t>
  </si>
  <si>
    <t>Ostatné bežné transfery</t>
  </si>
  <si>
    <t>Naturálne sociálne transfery</t>
  </si>
  <si>
    <t>Kapitálové výdavky</t>
  </si>
  <si>
    <t>Kapitálové investície</t>
  </si>
  <si>
    <t xml:space="preserve"> - ozbrojené zložky</t>
  </si>
  <si>
    <t>Kapitálové transfery a ostatné</t>
  </si>
  <si>
    <t xml:space="preserve"> - dividendy</t>
  </si>
  <si>
    <t>Zdroj: ŠÚSR, MF SR, RRZ</t>
  </si>
  <si>
    <t xml:space="preserve"> - NDS, ŽSR, ŽSSK</t>
  </si>
  <si>
    <t xml:space="preserve"> - nemocnice</t>
  </si>
  <si>
    <t>Príjmy spolu</t>
  </si>
  <si>
    <t>Výdavky spolu</t>
  </si>
  <si>
    <t xml:space="preserve"> - NDS</t>
  </si>
  <si>
    <t>Čisté pôžičky poskytnuté / prijaté</t>
  </si>
  <si>
    <t xml:space="preserve"> - dotácie</t>
  </si>
  <si>
    <t>Graf 4: Porovnanie rozpočtových cieľov – saldo rozpočtu</t>
  </si>
  <si>
    <t>Graf 5: Zmeny v prognóze hrubého dlhu</t>
  </si>
  <si>
    <t>Tab 12: Predpoklady vývoja hrubého dlhu verejnej správy</t>
  </si>
  <si>
    <t>Tab 13: Veľkosť opatrení v návrhu rozpočtu</t>
  </si>
  <si>
    <t>Tab 15: Výdavkové pravidlo</t>
  </si>
  <si>
    <t>Tab 16: Rozdiely vo výdavkovom pravidle</t>
  </si>
  <si>
    <t xml:space="preserve">Zoznam tabuliek a grafov použitých v materiáli: </t>
  </si>
  <si>
    <t>Odhad rizík v porovnaní s:</t>
  </si>
  <si>
    <t>Vplyvy na saldo VS spolu:</t>
  </si>
  <si>
    <t>1. Daňové a odvodové príjmy</t>
  </si>
  <si>
    <t>2. Nedaňové príjmy</t>
  </si>
  <si>
    <t xml:space="preserve"> - výdavky na spolufinancovanie</t>
  </si>
  <si>
    <t xml:space="preserve"> - vyvolané investície k realizácii projektov z EÚ fondov</t>
  </si>
  <si>
    <t xml:space="preserve"> - transfer do rozpočtu EÚ</t>
  </si>
  <si>
    <t xml:space="preserve"> - rezerva na odvody do EÚ a prostriedky EÚ</t>
  </si>
  <si>
    <t xml:space="preserve"> - korekcie k čerpaniu EÚ fondov</t>
  </si>
  <si>
    <t xml:space="preserve"> - mzdové výdavky ŠR (vrátane rezerv)</t>
  </si>
  <si>
    <t xml:space="preserve"> - tovary a služby (bez rezerv)</t>
  </si>
  <si>
    <t xml:space="preserve"> - kapitálové výdavky (vrátane rezerv)</t>
  </si>
  <si>
    <t xml:space="preserve"> - sociálne dávky MPSVaR</t>
  </si>
  <si>
    <t xml:space="preserve"> - výdavky Sociálnej poisťovne</t>
  </si>
  <si>
    <t xml:space="preserve">     - hospodárenie nemocníc</t>
  </si>
  <si>
    <t xml:space="preserve"> - splátky záväzkov voči akcionárom súkr. zdravotných poisťovní</t>
  </si>
  <si>
    <t xml:space="preserve"> - obce</t>
  </si>
  <si>
    <t xml:space="preserve"> - VÚC</t>
  </si>
  <si>
    <t xml:space="preserve"> - ŽSR</t>
  </si>
  <si>
    <t>9. Ostatné vplyvy</t>
  </si>
  <si>
    <t>1. Saldo verejnej správy</t>
  </si>
  <si>
    <t>Neočakávané vplyvy v rozpočte</t>
  </si>
  <si>
    <t>Ostatné rozpočtované položky</t>
  </si>
  <si>
    <t>Saldo verejnej správy</t>
  </si>
  <si>
    <t xml:space="preserve"> Zdroj: MF SR</t>
  </si>
  <si>
    <t>4. Štrukturálne saldo (1-2-3)</t>
  </si>
  <si>
    <t>Zmena štrukturálneho salda (∆4)</t>
  </si>
  <si>
    <t>MTO</t>
  </si>
  <si>
    <t>Jednoročná odchýlka</t>
  </si>
  <si>
    <t xml:space="preserve">Dvojročná odchýlka </t>
  </si>
  <si>
    <t>Jednoročná odchýlka od výdavkového pravidla</t>
  </si>
  <si>
    <t>Dvojročná odchýlka od výdavkového pravidla</t>
  </si>
  <si>
    <t>2. Cyklická zložka</t>
  </si>
  <si>
    <t xml:space="preserve">3. Jednorazové efekty </t>
  </si>
  <si>
    <t>5. Zmena štrukturálneho salda (Δ4)/ Fiškálny kompakt</t>
  </si>
  <si>
    <t>6. Saldo verejnej správy v NPC scenári</t>
  </si>
  <si>
    <t>7. Štrukturálne saldo v NPC scenári</t>
  </si>
  <si>
    <t xml:space="preserve">8. Zmena štrukturálneho salda v NPC scenári </t>
  </si>
  <si>
    <t>9. Veľkosť opatrení (1-6)</t>
  </si>
  <si>
    <t>10. Konsolidačné úsilie vlády (5-8)</t>
  </si>
  <si>
    <t>11. Iné faktory</t>
  </si>
  <si>
    <t xml:space="preserve"> - Opatrenie bez vplyvu na dlhodobú udržateľnosť</t>
  </si>
  <si>
    <t xml:space="preserve"> - PPP projekty</t>
  </si>
  <si>
    <t xml:space="preserve"> - Úrokové náklady</t>
  </si>
  <si>
    <t>13. Zmena štrukturálneho salda po zohľadnení iných faktorov (5-11)</t>
  </si>
  <si>
    <t>14. Konsolidačné úsilie vlády po zohľadnení opatrení s vplyvom na iné faktory (10-12)</t>
  </si>
  <si>
    <t>Zdroj: metodika RRZ</t>
  </si>
  <si>
    <t>3. Saldo obcí (odhad RRZ)</t>
  </si>
  <si>
    <t>4. Saldo VÚC (odhad RRZ)</t>
  </si>
  <si>
    <t>Celkové riziká (3+4-1-2)</t>
  </si>
  <si>
    <t>imputácia  DPH z PPP projektu</t>
  </si>
  <si>
    <t>časové rozlíšenie príjmov z DPH</t>
  </si>
  <si>
    <t>správny poplatok pre on-line hazard</t>
  </si>
  <si>
    <t>CELKOVO</t>
  </si>
  <si>
    <t>2019R</t>
  </si>
  <si>
    <t>Dane z produkcie a dovozu</t>
  </si>
  <si>
    <t xml:space="preserve"> - Daň z pridanej hodnoty (spolu so zdrojom EÚ)</t>
  </si>
  <si>
    <t xml:space="preserve"> - Spotrebné dane</t>
  </si>
  <si>
    <t xml:space="preserve"> - Dovozné clo</t>
  </si>
  <si>
    <t xml:space="preserve"> - Dane z majetku a iné</t>
  </si>
  <si>
    <t>Bežné dane z dôchodkov, majetku</t>
  </si>
  <si>
    <t xml:space="preserve"> - Daň z príjmov fyzických osôb</t>
  </si>
  <si>
    <t xml:space="preserve"> - Daň z príjmov právnických osôb</t>
  </si>
  <si>
    <t xml:space="preserve"> - Daň z príjmov vyberaná zrážkou - rozp. klasif.</t>
  </si>
  <si>
    <t xml:space="preserve"> - Daň z príjmov - emisie</t>
  </si>
  <si>
    <t>Dane z kapitálu</t>
  </si>
  <si>
    <t>Príspevky na sociálne zabezpečenie</t>
  </si>
  <si>
    <t>Skutočné príspevky na sociálne zabezpečenie spolu</t>
  </si>
  <si>
    <t>Imputované príspevky na sociálne zabezpečenie</t>
  </si>
  <si>
    <t xml:space="preserve">Nedaňové príjmy </t>
  </si>
  <si>
    <t>Dôchodky z majetku, z ktorých</t>
  </si>
  <si>
    <t xml:space="preserve"> - Dividendy</t>
  </si>
  <si>
    <t xml:space="preserve"> - Úroky</t>
  </si>
  <si>
    <t>Granty a transfery</t>
  </si>
  <si>
    <t>z toho: z EÚ</t>
  </si>
  <si>
    <t>Bežné výdavky</t>
  </si>
  <si>
    <t>Dôchodky z majetku</t>
  </si>
  <si>
    <t>Celkové sociálne transfery</t>
  </si>
  <si>
    <t xml:space="preserve"> - Sociálne dávky okrem naturálnych soc. transferov</t>
  </si>
  <si>
    <t xml:space="preserve"> - Aktívne opatrenia trhu práce</t>
  </si>
  <si>
    <t xml:space="preserve"> - Nemocenské dávky</t>
  </si>
  <si>
    <t xml:space="preserve"> - Dôchodkové dávky </t>
  </si>
  <si>
    <t xml:space="preserve"> - Dávky v nezamestnanosti</t>
  </si>
  <si>
    <t xml:space="preserve"> - Štátne sociálne dávky a podpora</t>
  </si>
  <si>
    <t xml:space="preserve"> - Platené poistné za skupiny osôb ustanovené zákonom</t>
  </si>
  <si>
    <t xml:space="preserve"> - Naturálne sociálne transfery (zdrav. zariadenia)</t>
  </si>
  <si>
    <t>z toho: Odvody do rozpočtu EÚ</t>
  </si>
  <si>
    <t>A. Štátny rozpočet</t>
  </si>
  <si>
    <t>B. Ostatné subjekty rozpočtu verejnej správy spolu</t>
  </si>
  <si>
    <t xml:space="preserve">    Obce </t>
  </si>
  <si>
    <t xml:space="preserve">    Dopravné podniky miest (BA, BB, ZA, KE)</t>
  </si>
  <si>
    <t xml:space="preserve">    Vyššie územné celky</t>
  </si>
  <si>
    <t xml:space="preserve">    Sociálna poisťovňa </t>
  </si>
  <si>
    <t xml:space="preserve">    Verejné zdravotné poistenie</t>
  </si>
  <si>
    <t>Zdravotnícke zariadnia</t>
  </si>
  <si>
    <t xml:space="preserve">    MH Manažment, a. s.</t>
  </si>
  <si>
    <t xml:space="preserve">    Slovenský pozemkový fond</t>
  </si>
  <si>
    <t xml:space="preserve">    Národný jadrový fond </t>
  </si>
  <si>
    <t xml:space="preserve">    Environmentálny fond </t>
  </si>
  <si>
    <t xml:space="preserve">    Štátny fond rozvoja bývania</t>
  </si>
  <si>
    <t xml:space="preserve">    Audiovizuálny fond </t>
  </si>
  <si>
    <t xml:space="preserve">    Slovenská konsolidačná, a. s.</t>
  </si>
  <si>
    <t xml:space="preserve">    Verejné vysoké školy</t>
  </si>
  <si>
    <t xml:space="preserve">    Úrad pre dohľad nad ZS</t>
  </si>
  <si>
    <t xml:space="preserve">    Úrad pre dohľad nad výkonom auditu</t>
  </si>
  <si>
    <t>Ústav pamäti národa</t>
  </si>
  <si>
    <t>Slovenské národné stredisko pre ľud. práva</t>
  </si>
  <si>
    <t xml:space="preserve">Komisári </t>
  </si>
  <si>
    <t xml:space="preserve">    Rozhlas a televízia Slovenska</t>
  </si>
  <si>
    <t>KRRZ</t>
  </si>
  <si>
    <t xml:space="preserve">    TASR</t>
  </si>
  <si>
    <t>Národná diaľničná spoločnosť</t>
  </si>
  <si>
    <t>EOSA</t>
  </si>
  <si>
    <t>Fond na podporu vzdelávania</t>
  </si>
  <si>
    <t>Recyklačný fond</t>
  </si>
  <si>
    <t>FnPU</t>
  </si>
  <si>
    <t>FnPKNM</t>
  </si>
  <si>
    <t>EXIMBANKA SR</t>
  </si>
  <si>
    <t>Národný rezolučný fond</t>
  </si>
  <si>
    <t>JAVYS</t>
  </si>
  <si>
    <t>MH Invest</t>
  </si>
  <si>
    <t>MH Invest II.</t>
  </si>
  <si>
    <t>Železnice SR</t>
  </si>
  <si>
    <t xml:space="preserve">    Železničná spoločnosť Slovensko</t>
  </si>
  <si>
    <t>Príspevkové organizácie spolu</t>
  </si>
  <si>
    <t xml:space="preserve">Rozpočet verejnej správy spolu </t>
  </si>
  <si>
    <t xml:space="preserve">Podiel rozpočtu verejnej správy v % na HDP </t>
  </si>
  <si>
    <t>HDP v  b. c. v mil. EUR</t>
  </si>
  <si>
    <t>NPC (MF SR)</t>
  </si>
  <si>
    <t>NPC (príjmové opatrenia)</t>
  </si>
  <si>
    <t>NPC (výdavková opatrenia)</t>
  </si>
  <si>
    <t>vplyv príjmových opatrení</t>
  </si>
  <si>
    <t>vplyv výdavkových opatrení</t>
  </si>
  <si>
    <t>celkový vplyv</t>
  </si>
  <si>
    <t>vysvetlené</t>
  </si>
  <si>
    <t>nevysvetlené</t>
  </si>
  <si>
    <t>celkovo</t>
  </si>
  <si>
    <t>Daňové opatrenia</t>
  </si>
  <si>
    <t>Nedaňové a iné príjmy</t>
  </si>
  <si>
    <t>Výdavky na tovary a služby</t>
  </si>
  <si>
    <t>RVS 2018-2020</t>
  </si>
  <si>
    <t>Saldo VS (pr.os)</t>
  </si>
  <si>
    <t>Cyklická zložka</t>
  </si>
  <si>
    <t>Jednorazové efekty</t>
  </si>
  <si>
    <t>Štrukturálne saldo (pr.os)</t>
  </si>
  <si>
    <t xml:space="preserve">Fiškálny impulz </t>
  </si>
  <si>
    <t>p.m. produkčná medzera RRZ</t>
  </si>
  <si>
    <t>EU(NRVS)</t>
  </si>
  <si>
    <t>p.m. produkčná medzera MF SR</t>
  </si>
  <si>
    <t>Príjmy z rozpočtu EÚ (VpMP)</t>
  </si>
  <si>
    <t>Príjmy z rozpočtu EÚ (RRZ)</t>
  </si>
  <si>
    <t>Skut.</t>
  </si>
  <si>
    <t>medián členov VpMP</t>
  </si>
  <si>
    <t>BIAS (vychýlenosť prognózy)</t>
  </si>
  <si>
    <t>SE (štandardná chyba)</t>
  </si>
  <si>
    <t xml:space="preserve"> + optimizmus, - pesimizmus</t>
  </si>
  <si>
    <t>VpMP</t>
  </si>
  <si>
    <t>HDP, reálny rast</t>
  </si>
  <si>
    <t>Spotreba domácností, reálny rast</t>
  </si>
  <si>
    <t>Spotreba verejnej správy, reálny rast</t>
  </si>
  <si>
    <t>Fixné investície, reálny rast</t>
  </si>
  <si>
    <t>Export tovarov a služieb, reálny rast</t>
  </si>
  <si>
    <t>Import tovarov a služieb, reálny rast</t>
  </si>
  <si>
    <t>Zamestnanosť, rast</t>
  </si>
  <si>
    <t>Nominálna mzda, rast</t>
  </si>
  <si>
    <t>Reálna mzda, rast</t>
  </si>
  <si>
    <t>Miera nezamestnanosti, p.b.</t>
  </si>
  <si>
    <t>Index spotrebiteľských cien, rast</t>
  </si>
  <si>
    <t>Ukazovateľ (v %)</t>
  </si>
  <si>
    <r>
      <t>HDP, reálny rast</t>
    </r>
    <r>
      <rPr>
        <sz val="9"/>
        <color rgb="FF00B0F0"/>
        <rFont val="Constantia"/>
        <family val="1"/>
        <charset val="238"/>
      </rPr>
      <t>*</t>
    </r>
  </si>
  <si>
    <t>Inflácia, priemerná ročná; CPI</t>
  </si>
  <si>
    <t>Miera nezamestnanosti (VZPS)</t>
  </si>
  <si>
    <r>
      <t>Spotreba domácností, reálny rast</t>
    </r>
    <r>
      <rPr>
        <sz val="9"/>
        <color rgb="FF00B0F0"/>
        <rFont val="Constantia"/>
        <family val="1"/>
        <charset val="238"/>
      </rPr>
      <t>*</t>
    </r>
  </si>
  <si>
    <r>
      <t>Investície, reálny rast</t>
    </r>
    <r>
      <rPr>
        <sz val="9"/>
        <color rgb="FF00B0F0"/>
        <rFont val="Constantia"/>
        <family val="1"/>
        <charset val="238"/>
      </rPr>
      <t>*</t>
    </r>
  </si>
  <si>
    <r>
      <t>Export tovarov a služieb, reálny rast</t>
    </r>
    <r>
      <rPr>
        <sz val="9"/>
        <color rgb="FF00B0F0"/>
        <rFont val="Constantia"/>
        <family val="1"/>
        <charset val="238"/>
      </rPr>
      <t>*</t>
    </r>
  </si>
  <si>
    <r>
      <t>Vážené základne pre rozpočtové príjmy</t>
    </r>
    <r>
      <rPr>
        <sz val="9"/>
        <color rgb="FF00B0F0"/>
        <rFont val="Constantia"/>
        <family val="1"/>
        <charset val="238"/>
      </rPr>
      <t>*</t>
    </r>
  </si>
  <si>
    <t>Vážené základne pre rozpočtové príjmy (VpMp)</t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</si>
  <si>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40 % pravdepodobnosť</t>
    </r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</si>
  <si>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60 % pravdepodobnosť</t>
    </r>
  </si>
  <si>
    <r>
      <t>-</t>
    </r>
    <r>
      <rPr>
        <sz val="7"/>
        <color rgb="FF000000"/>
        <rFont val="Times New Roman"/>
        <family val="1"/>
        <charset val="238"/>
      </rPr>
      <t xml:space="preserve">          </t>
    </r>
    <r>
      <rPr>
        <sz val="9"/>
        <color rgb="FF000000"/>
        <rFont val="Constantia"/>
        <family val="1"/>
        <charset val="238"/>
      </rPr>
      <t>80 % pravdepodobnosť</t>
    </r>
  </si>
  <si>
    <t>Graf 8: Rast zahraničného dopytu spomalí (príspevky v p.b.)</t>
  </si>
  <si>
    <t>prognóza VpMP</t>
  </si>
  <si>
    <t>Zdroj: MF SR, RRZ</t>
  </si>
  <si>
    <t>Min</t>
  </si>
  <si>
    <t>d80</t>
  </si>
  <si>
    <t>d60</t>
  </si>
  <si>
    <t>d40</t>
  </si>
  <si>
    <t>d20</t>
  </si>
  <si>
    <t>h20</t>
  </si>
  <si>
    <t>h40</t>
  </si>
  <si>
    <t>h60</t>
  </si>
  <si>
    <t>Max</t>
  </si>
  <si>
    <t>Prognóza VpMP (september 2018)</t>
  </si>
  <si>
    <t>d40-h40</t>
  </si>
  <si>
    <t>Hodnotenie Návrhu rozpočtu verejnej správy na roky 2020 až 2022 (november 2019)</t>
  </si>
  <si>
    <t>Tab 1: Ciele v oblasti salda verejnej správy (ESA2010, % HDP)</t>
  </si>
  <si>
    <t>1. Rozpočtované saldo verejnej správy (NRVS 2020-2022)</t>
  </si>
  <si>
    <t>2. Cielené saldo</t>
  </si>
  <si>
    <t>3. Nešpecifikované opatrenia na splnenie cieľa (2-1)</t>
  </si>
  <si>
    <t>p.m. Nešpecifikované opatrenia na splnenie cieľa (v mil. eur)</t>
  </si>
  <si>
    <t>Tab 2: Ciele v oblasti dlhu verejnej správy (ESA2010, % HDP)</t>
  </si>
  <si>
    <t>Hrubý dlh VS (cielené saldo)</t>
  </si>
  <si>
    <t>* Návrh rozpočtového plánu na rok 2020</t>
  </si>
  <si>
    <t xml:space="preserve"> Zdroj: MF SR, RRZ</t>
  </si>
  <si>
    <t>**dlh v prvom sankčnom pásme dlhovej brzdy</t>
  </si>
  <si>
    <t>Tab 3: Štrukturálne saldo podľa MF SR (ESA2010, % HDP) </t>
  </si>
  <si>
    <t>4. Štrukturálne saldo* (1-2-3)</t>
  </si>
  <si>
    <t>p.m.1 požadovaná konsolidácia podľa EK</t>
  </si>
  <si>
    <t>n/a</t>
  </si>
  <si>
    <t xml:space="preserve"> - </t>
  </si>
  <si>
    <t>p.m.2. Štrukturálne saldo (ciele)</t>
  </si>
  <si>
    <t> *prepočet RRZ (podľa údajov MF SR)</t>
  </si>
  <si>
    <t>Tab 1: Ciele v oblasti salda verejnej správy</t>
  </si>
  <si>
    <t>Tab 2: Ciele v oblasti dlhu verejnej správy</t>
  </si>
  <si>
    <t>Tab 3: Štrukturálne saldo podľa MF SR</t>
  </si>
  <si>
    <t>Tab 4: Výdavkové pravidlo podľa MF SR</t>
  </si>
  <si>
    <t>Tab 5: Potreba opatrení na splnenie cieľa</t>
  </si>
  <si>
    <t>Tab 6: Prognózy domácich a medzinárodných inštitúcií</t>
  </si>
  <si>
    <t>Tab 7: Významné negatívne makroekonomické riziká podľa RRZ</t>
  </si>
  <si>
    <t>Tab 9: Daňové príjmy v NRVS 2020-2022</t>
  </si>
  <si>
    <t>Tab 10: Riziká a zdroje krytia pre splnenie rozpočtovaného cieľa v roku 2019</t>
  </si>
  <si>
    <t>Tab 11: Riziká a zdroje ich krytia v rokoch 2020 až 2022</t>
  </si>
  <si>
    <t>Tab 14: Zmena štrukturálneho salda VS v rokoch 2018 až 2022 podľa RRZ</t>
  </si>
  <si>
    <t>Tab 19: Riziká prognózy rastu základní rozhodujúcich pre rozpočtové príjmy</t>
  </si>
  <si>
    <t>Tab 20: Prehľad rizík a rezerv rozpočtu na rok 2019</t>
  </si>
  <si>
    <t>Tab 21: Dividendy v rokoch 2019 až 2022</t>
  </si>
  <si>
    <t>Tab 22: Odhad príjmov z emisných kvót v rokoch 2019 až 2022</t>
  </si>
  <si>
    <t>Tab 23: Odhad rizika z príjmov z emisných kvót</t>
  </si>
  <si>
    <t>Tab 24: Odhad rizika z výdavkov nemocenského poistenia</t>
  </si>
  <si>
    <t>Tab 25: Odhad rizika z výdavkov poistenia v nezamestnanosti</t>
  </si>
  <si>
    <t>Tab 27: Riziká vo výdavkoch štátneho rozpočtu na tovary a služby</t>
  </si>
  <si>
    <t>Tab 28: Riziká vo výdavkoch štátneho rozpočtu na bežné transfery</t>
  </si>
  <si>
    <t>Tab 29: Odhad rizika pri investíciách štátneho rozpočtu</t>
  </si>
  <si>
    <t>Tab 30: Odhad rizika pri kapitálových transferoch štátneho rozpočtu</t>
  </si>
  <si>
    <t>Tab 31: Odhad rizík v samosprávach</t>
  </si>
  <si>
    <t>Tab 32: Vývoj výdavkov na zdravotnú starostlivosť podľa RRZ</t>
  </si>
  <si>
    <t>Tab 33: Vývoj nerozdelených ziskov súkromných zdravotných poisťovní</t>
  </si>
  <si>
    <t>Tab 34: Hospodárenie nemocníc</t>
  </si>
  <si>
    <t>Tab 35: Odhad rizika voči návrhu rozpočtu</t>
  </si>
  <si>
    <t>Tab 36: Legislatívne opatrenia schválené v priebehu roka 2019</t>
  </si>
  <si>
    <t>Tab 37: Prehľad zmien v porovnaní s odhadom MF SR na rok 2019</t>
  </si>
  <si>
    <t>Tab 38: Zoznam jednorazových a dočasných vplyvov v NPC scenári</t>
  </si>
  <si>
    <t>Tab 39: Predpoklady čerpania fondov EÚ v NPC scenári RRZ</t>
  </si>
  <si>
    <t>Tab 40: Porovnanie NPC scenára vývoja verejných financií RRZ</t>
  </si>
  <si>
    <t>Tab 41: Príspevky k medziročnej zmene salda v NPC scenári</t>
  </si>
  <si>
    <t>Tab 42: Zmeny v hotovosti bez vplyvu na čisté bohatstvo</t>
  </si>
  <si>
    <t>Tab 43: Prehľad vývoja dlhu do roku 2022</t>
  </si>
  <si>
    <t>Tab 44: Porovnanie skutočného vývoja položiek voči rozpočtu</t>
  </si>
  <si>
    <t>Tab 45: Jednorazové vplyvy v rokoch 2018-2022</t>
  </si>
  <si>
    <t>Tab 46: Bilancia príjmov a výdavkov verejnej správy</t>
  </si>
  <si>
    <t>Tab 47: Bilancia príjmov a výdavkov verejnej správy</t>
  </si>
  <si>
    <t>Tab 48: Hospodárenie subjektov verejnej správy</t>
  </si>
  <si>
    <t>Tab 49: Príjmy podľa odhadu RRZ</t>
  </si>
  <si>
    <t>Tab 50: Výdavky podľa odhadu RRZ</t>
  </si>
  <si>
    <t>Graf 1: Porovnanie NRVS 2020-2022 voči NPC scenáru</t>
  </si>
  <si>
    <t>Graf 2: Opatrenia v NRVS 2020-2022</t>
  </si>
  <si>
    <t>Graf 3: Opatrenia na dosiahnutie rozpočtových schodkov</t>
  </si>
  <si>
    <t>Graf 6: Zmeny v príjmoch a výdavkoch roku 2020</t>
  </si>
  <si>
    <t>Graf 7: Stagnácia svetového obchodu a priemyselnej výroby</t>
  </si>
  <si>
    <t>Graf 9: Náznaky stagnácie zahraničného obchodu SR</t>
  </si>
  <si>
    <t>Graf 11: Revízia spotreby domácností podľa ŠÚ SR</t>
  </si>
  <si>
    <t>Graf 12: Pozitívne riziko rastu spotreby domácností</t>
  </si>
  <si>
    <t>Graf 14: Riziká prognózy rastu HDP z pohľadu minulého roka – NRVS 2019-2021</t>
  </si>
  <si>
    <t>Graf 15: Príspevky k medziročnej zmene salda v NPC scenári</t>
  </si>
  <si>
    <t>Graf 16: Vplyvy opatrení zapracovaných v návrhu rozpočtu v roku 2020</t>
  </si>
  <si>
    <t>Graf 17: Porovnanie prognózy dlhu MF SR s NPC scenárom RRZ</t>
  </si>
  <si>
    <t>Graf 18: Príspevky k medziročnej zmene dlhu v prognóze MF SR</t>
  </si>
  <si>
    <t>Graf 19: Vplyv neočakávaných vplyvov a ostatných položiek na saldo rozpočtu</t>
  </si>
  <si>
    <t>Graf 20: Odhadované saldo rozpočtu po zohľadnení nerozpočtovaných vplyvov</t>
  </si>
  <si>
    <t>Graf 21: Vývoj hrubého dlhu VS</t>
  </si>
  <si>
    <t>Graf 22: Medziročná zmena dlhu</t>
  </si>
  <si>
    <t>Graf 23: Saldo VS v rokoch 2017 až 2022</t>
  </si>
  <si>
    <t>Graf 24: Štrukturálne saldo VS v rokoch 2017 až 2022</t>
  </si>
  <si>
    <t>Graf 25: Štrukturálne saldo v rokoch 1999 až 2022 podľa RRZ</t>
  </si>
  <si>
    <t>Graf 26: Fiškálny impulz v rokoch 2018-2022</t>
  </si>
  <si>
    <t>Graf 27: Predpokladané čerpanie EÚ príjmov v rokoch 2018-2022</t>
  </si>
  <si>
    <t>Graf 28: Vplyv na dlhodobú udržateľnosť – scenár rozpočtu</t>
  </si>
  <si>
    <t>Graf 29: Vplyv na dlhodobú udržateľnosť – scenár rizík*</t>
  </si>
  <si>
    <t>Graf 30: Chyby prognózy rastu vývozu na obdobie t+1</t>
  </si>
  <si>
    <t>Graf 31: Chyby prognózy rastu spotreby verejnej správy na obdobie t+1</t>
  </si>
  <si>
    <t>Graf 32: Makroekonomické riziko vplývajúce na saldo verejnej správy</t>
  </si>
  <si>
    <t>Graf 33: Makroekonomické riziko vplývajúce na dlh verejnej správy</t>
  </si>
  <si>
    <t>Graf 34: Daňové základne</t>
  </si>
  <si>
    <t>Graf 35: Daňové príjmy</t>
  </si>
  <si>
    <t>Graf 35: Riziká v investíciách ŠR</t>
  </si>
  <si>
    <t>Graf 36: Riziká v kapitálových transferoch ŠR</t>
  </si>
  <si>
    <t>Tab 4: Výdavkové pravidlo podľa MF SR (ESA2010, % HDP) </t>
  </si>
  <si>
    <t>2021*</t>
  </si>
  <si>
    <t>2022*</t>
  </si>
  <si>
    <t>1. Reálny rast výdavkov upravený o príjmové opatrenia </t>
  </si>
  <si>
    <t xml:space="preserve">2. Výdavkové pravidlo </t>
  </si>
  <si>
    <t xml:space="preserve">3. Odchýlka od výdavkového pravidla </t>
  </si>
  <si>
    <t>Zdroj: MF SR, prepočet RRZ</t>
  </si>
  <si>
    <t>Tab 5: Potreba opatrení na splnenie cieľa (ESA2010, % HDP)</t>
  </si>
  <si>
    <t>1. Návrh rozpočtu VS na roky 2020-2022</t>
  </si>
  <si>
    <t>4. Opatrenia na dosiahnutie NRVS (1-3)</t>
  </si>
  <si>
    <t xml:space="preserve">   (opatrenia na dosiahnutie salda NRVS, v mil. eur)</t>
  </si>
  <si>
    <t xml:space="preserve">   (potreba opatrení na dosiahnutie cieľa  v mil. eur)</t>
  </si>
  <si>
    <t>* V rokoch 2018 a 2019 ide o ciele za schválených rozpočtov na príslušný rok.</t>
  </si>
  <si>
    <t>89 721,0</t>
  </si>
  <si>
    <r>
      <t>12. Opatrenia vlády s vplyvom na iné faktory</t>
    </r>
    <r>
      <rPr>
        <sz val="9"/>
        <color rgb="FF13B5EA"/>
        <rFont val="Constantia"/>
        <family val="1"/>
        <charset val="238"/>
      </rPr>
      <t>*</t>
    </r>
  </si>
  <si>
    <t xml:space="preserve">* Zahŕňa vplyv zvýšenia odvodu finančných inštitúcií a zmenu úrokových nákladov vplyvom konsolidácie.    </t>
  </si>
  <si>
    <t>7. Jednorázové výdavky</t>
  </si>
  <si>
    <t>15.vplyv odchýlky na saldo v danom roku (14t-13t)*8t-1/HDPt</t>
  </si>
  <si>
    <t>1. Saldo obcí (NRVS 2018-2020)</t>
  </si>
  <si>
    <t>2. Saldo VÚC (NRVS 2018-2020)</t>
  </si>
  <si>
    <t>Tab 31: Odhad rizík v samosprávach (ESA2010, mil. eur)</t>
  </si>
  <si>
    <t>Tab 48: Hospodárenie subjektov verejnej správy (ESA2010, tis. eur)</t>
  </si>
  <si>
    <t>2019O</t>
  </si>
  <si>
    <t>Objem opatrení na dosiahnutie cieľového schodku RVS</t>
  </si>
  <si>
    <t xml:space="preserve">Cielený schodok RVS </t>
  </si>
  <si>
    <t>Tab 46: Bilancia príjmov a výdavkov verejnej správy (ESA2010, v mil. eur)</t>
  </si>
  <si>
    <t>Tab 47: Bilancia príjmov a výdavkov verejnej správy (ESA2010, % HDP)</t>
  </si>
  <si>
    <r>
      <t>Graf 1: Porovnanie NRVS 2020-2022 voči NPC scenáru</t>
    </r>
    <r>
      <rPr>
        <sz val="9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</si>
  <si>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Cielený schodok</t>
  </si>
  <si>
    <t>NRVS 2020-2022</t>
  </si>
  <si>
    <r>
      <t>Graf 2: Opatrenia v NRVS 2020-2022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</si>
  <si>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r>
      <t>Graf 3: Opatrenia na dosiahnutie rozpočtových schodkov</t>
    </r>
    <r>
      <rPr>
        <sz val="10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– porovnanie voči scenáru nezmenených politík podľa návrhu rozpočtu verejnej správy na roky 2020-2022 (% HDP)</t>
    </r>
  </si>
  <si>
    <t xml:space="preserve">Graf 4: Porovnanie rozpočtových cieľov - saldo rozpočtu (%HDP) </t>
  </si>
  <si>
    <t>RVS 2019-2021</t>
  </si>
  <si>
    <t>PS 2019-2022</t>
  </si>
  <si>
    <t>NRVS 2020-2022 (ciele)</t>
  </si>
  <si>
    <t>Graf 5: Zmeny v prognóze hrubého dlhu (%HDP)</t>
  </si>
  <si>
    <t>saldo VS</t>
  </si>
  <si>
    <t xml:space="preserve">Graf 23: Saldo VS v rokoch 2017 až 2022* (ESA2010, % HDP) </t>
  </si>
  <si>
    <t>EK (jeseň 2019)</t>
  </si>
  <si>
    <t>OECD (máj 2019)</t>
  </si>
  <si>
    <t>MMF (okt 2019)</t>
  </si>
  <si>
    <t>štrukturálne saldo</t>
  </si>
  <si>
    <t>Graf 24: Štrukturálne saldo VS v rokoch 2017 až 2022* (ESA2010, % HDP)</t>
  </si>
  <si>
    <r>
      <t>Graf 25: Štrukturálne saldo* v rokoch 1999 až 2022 podľa RRZ</t>
    </r>
    <r>
      <rPr>
        <sz val="10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(ESA2010, % HDP)</t>
    </r>
  </si>
  <si>
    <t xml:space="preserve">Graf 26: Fiškálny impulz v rokoch 2018-2022 (% HDP) </t>
  </si>
  <si>
    <t>EU (VpMP)</t>
  </si>
  <si>
    <t xml:space="preserve">Graf 27: Predpokladané čerpanie EÚ príjmov v rokoch 2018-2022 (% HDP) </t>
  </si>
  <si>
    <t>Príjmy z rozpočtu EÚ (NRVS 2020-2022)</t>
  </si>
  <si>
    <t>Tab 45: Jednorazové vplyvy v rokoch 2018-2021  (ESA2010, % HDP)</t>
  </si>
  <si>
    <t>HDP reálny rast v %, Slovensko</t>
  </si>
  <si>
    <t>Prognóza</t>
  </si>
  <si>
    <t xml:space="preserve">Inštitúcia </t>
  </si>
  <si>
    <t>VpMP (september 2019 v. 2018)</t>
  </si>
  <si>
    <t>MMF (október 2019 v. 2018)</t>
  </si>
  <si>
    <t>EK (nov. 2019 v. nov. 2018)</t>
  </si>
  <si>
    <t>OECD (jún 2019 v. nov. 2018)</t>
  </si>
  <si>
    <t>HDP reálny rast v %, eurozóna</t>
  </si>
  <si>
    <t>OECD (sept. 2019 v. nov. 2018)</t>
  </si>
  <si>
    <t>Zdroj: MF SR, MMF, OECD, EK</t>
  </si>
  <si>
    <t xml:space="preserve">Hodnotenie NRVS 2020 - 2022 </t>
  </si>
  <si>
    <t>Hodnotenie NRVS 2019 - 2021</t>
  </si>
  <si>
    <t>1. Eskalácia obchodných vojen</t>
  </si>
  <si>
    <t>1. Rast protekcionizmu v medzinárodnom obchode (áno)</t>
  </si>
  <si>
    <t>2. Neriadený Brexit</t>
  </si>
  <si>
    <t>2. Neistota ohľadom Brexitu (áno)</t>
  </si>
  <si>
    <t>3. Narušenia výroby a dopytu v automob. priemysle</t>
  </si>
  <si>
    <t>3. Finančný sektor talianskej ekonomiky (nie)</t>
  </si>
  <si>
    <t>4. Pomalší nábeh novej produkcie JLR</t>
  </si>
  <si>
    <t>4. Pomalší nábeh novej produkcie JLR (áno)</t>
  </si>
  <si>
    <t>5. Riziko vyššieho prehrievania (nie)</t>
  </si>
  <si>
    <t>Revízia prognóz</t>
  </si>
  <si>
    <t>Prognóza (september 2019)</t>
  </si>
  <si>
    <t>Rozdiel (september 2018)</t>
  </si>
  <si>
    <t>Zamestnanosť (št. výkaz.), rast</t>
  </si>
  <si>
    <t>Tab 17: Prognózy Výboru pre makroekonomické prognózy</t>
  </si>
  <si>
    <t>Ukazovateľ (prognózy na rok t+1)</t>
  </si>
  <si>
    <t>Vážené bázy pre rozpočtové príjmy</t>
  </si>
  <si>
    <t>Tab 18: Porovnanie vychýlenosti a presnosti prognóz inštitúcií</t>
  </si>
  <si>
    <r>
      <t>Tab</t>
    </r>
    <r>
      <rPr>
        <b/>
        <sz val="10"/>
        <color rgb="FF13B5EB"/>
        <rFont val="Constantia"/>
        <family val="1"/>
        <charset val="238"/>
      </rPr>
      <t xml:space="preserve"> 19: Riziká prognózy rastu základní rozhodujúcich pre rozpočtové príjmy</t>
    </r>
  </si>
  <si>
    <t>Prognóza (september 2019) + intervaly spoľahlivosti v scenároch</t>
  </si>
  <si>
    <t>6,9</t>
  </si>
  <si>
    <t>6,1</t>
  </si>
  <si>
    <t>4,3</t>
  </si>
  <si>
    <t>4,8</t>
  </si>
  <si>
    <t>4,5</t>
  </si>
  <si>
    <t>5,8-6,5</t>
  </si>
  <si>
    <t>3,6-5,0</t>
  </si>
  <si>
    <t>3,5-6,1</t>
  </si>
  <si>
    <t>2,7-6,3</t>
  </si>
  <si>
    <t>5,5-6,7</t>
  </si>
  <si>
    <t>3,2-5,4</t>
  </si>
  <si>
    <t>2,7-6,9</t>
  </si>
  <si>
    <t>1,6-7,4</t>
  </si>
  <si>
    <t>5,2-7,0</t>
  </si>
  <si>
    <t>2,7-5,9</t>
  </si>
  <si>
    <t>1,6-8,1</t>
  </si>
  <si>
    <t>0,1-9,0</t>
  </si>
  <si>
    <t>Graf 7: Stagnácia svetového obchodu a priemyselnej výroby (stále ceny)</t>
  </si>
  <si>
    <t>Obchod</t>
  </si>
  <si>
    <t>Priemyselná výroba</t>
  </si>
  <si>
    <t>Graf 8: Zvýšené politické riziká a uvoľnené finančné podmienky</t>
  </si>
  <si>
    <t>Index politickej neistoty (Európa)</t>
  </si>
  <si>
    <t>Index volatility akciových trhov (PS)</t>
  </si>
  <si>
    <t/>
  </si>
  <si>
    <t>Zdroj: STOXX.COM, 'Measuring Economic Policy Uncertainty', Scott R. Baker, Nicholas Bloom and Steven J. Davis,  www.PolicyUncertainty.com</t>
  </si>
  <si>
    <t>Graf 9: Náznaky stagnácie zahraničného obchodu SR</t>
  </si>
  <si>
    <t>Dovoz investičných tovarov</t>
  </si>
  <si>
    <t>Vývoz dopravných zariadení</t>
  </si>
  <si>
    <t>Dovoz spotrebných tovarov</t>
  </si>
  <si>
    <t>Zdroj: Eurostat</t>
  </si>
  <si>
    <t>Graf 10: Neistota odhadov produkčnej medzery a jej aktuálna prognóza (% HDP)</t>
  </si>
  <si>
    <t>2010Q1</t>
  </si>
  <si>
    <t>2010Q2</t>
  </si>
  <si>
    <t>2010Q3</t>
  </si>
  <si>
    <t>2011Q1</t>
  </si>
  <si>
    <t>2011Q2</t>
  </si>
  <si>
    <t>2011Q3</t>
  </si>
  <si>
    <t>2012Q1</t>
  </si>
  <si>
    <t>2012Q2</t>
  </si>
  <si>
    <t>2012Q3</t>
  </si>
  <si>
    <t>2013Q1</t>
  </si>
  <si>
    <t>2013Q2</t>
  </si>
  <si>
    <t>2013Q3</t>
  </si>
  <si>
    <t>2014Q1</t>
  </si>
  <si>
    <t>2014Q2</t>
  </si>
  <si>
    <t>2014Q3</t>
  </si>
  <si>
    <t>2015Q1</t>
  </si>
  <si>
    <t>2015Q2</t>
  </si>
  <si>
    <t>2015Q3</t>
  </si>
  <si>
    <t>2016Q1</t>
  </si>
  <si>
    <t>2016Q2</t>
  </si>
  <si>
    <t>2016Q3</t>
  </si>
  <si>
    <t>2017Q1</t>
  </si>
  <si>
    <t>2017Q2</t>
  </si>
  <si>
    <t>2017Q3</t>
  </si>
  <si>
    <t>2018Q1</t>
  </si>
  <si>
    <t>2018Q2</t>
  </si>
  <si>
    <t>2018Q3</t>
  </si>
  <si>
    <t>2019Q1</t>
  </si>
  <si>
    <t>2019Q2</t>
  </si>
  <si>
    <t>2019Q3</t>
  </si>
  <si>
    <t>aktuálny odhad</t>
  </si>
  <si>
    <t>Graf 11: Revízia spotreby domácností podľa ŠÚ SR (rast v %)</t>
  </si>
  <si>
    <t>pred revíziou</t>
  </si>
  <si>
    <t>po revízií</t>
  </si>
  <si>
    <t>Graf 12: Pozitívne riziko rastu spotreby domácností (rast v %)</t>
  </si>
  <si>
    <t>skutočnosť po revízii</t>
  </si>
  <si>
    <t>nowcast KRRZ</t>
  </si>
  <si>
    <t>prognóza VpMP (september 2019)</t>
  </si>
  <si>
    <t>1Q18</t>
  </si>
  <si>
    <t>2Q18</t>
  </si>
  <si>
    <t>3Q18</t>
  </si>
  <si>
    <t>4Q18</t>
  </si>
  <si>
    <t>1Q19</t>
  </si>
  <si>
    <t>2Q19</t>
  </si>
  <si>
    <t>3Q19</t>
  </si>
  <si>
    <t>4Q19</t>
  </si>
  <si>
    <t>Prognóza VpMP (september 2019)</t>
  </si>
  <si>
    <t>min</t>
  </si>
  <si>
    <t>max</t>
  </si>
  <si>
    <t>median</t>
  </si>
  <si>
    <t>Graf 32: Makroekonomické riziko vplývajúce na saldo verejnej správy</t>
  </si>
  <si>
    <t>VpDP (sept. 2019)</t>
  </si>
  <si>
    <t>Tab 11: Predpoklady vývoja hrubého dlhu verejnej správy (mil. eur)</t>
  </si>
  <si>
    <t xml:space="preserve"> - chýbajúce opatrenia (podľa vlády) na splnenie cieľov</t>
  </si>
  <si>
    <r>
      <t xml:space="preserve"> - úprava prognózy o rozdielne predpoklady medzi RRZ a MFSR</t>
    </r>
    <r>
      <rPr>
        <sz val="9"/>
        <color rgb="FF13B5EA"/>
        <rFont val="Constantia"/>
        <family val="1"/>
        <charset val="238"/>
      </rPr>
      <t>*</t>
    </r>
  </si>
  <si>
    <r>
      <t xml:space="preserve"> - úprava prognózy o hotovostné vplyvy (dividendy, emisné kvóty)</t>
    </r>
    <r>
      <rPr>
        <sz val="9"/>
        <color rgb="FF13B5EA"/>
        <rFont val="Constantia"/>
        <family val="1"/>
        <charset val="238"/>
      </rPr>
      <t>**</t>
    </r>
  </si>
  <si>
    <t xml:space="preserve"> - riziká a zdroje ich krytia s vplyvom na saldo VS</t>
  </si>
  <si>
    <t>p.m.1 Výnos 10-ročného štátneho dlhopisu (VpMP, sep. 2019)</t>
  </si>
  <si>
    <t>* RRZ pri prognóze tých položiek hrubého dlhu, ku ktorým nemá podrobné informácie (vklady subjektov mimo verejnej správy v Štátnej pokladnici, kolaterál zo swapov, zábezpeky – ide približne o 1 % celkového dlhu) štandardne predpokladá ich nezmenený stav voči skutočnosti posledného roka. MF SR v prípade kolaterálu zo swapov zahrnulo do prognózy ich pokles z 35 mil. eur na konci roku 2018 na nulovú hodnotu v priebehu roku 2019, čo zdôvodnilo ich volatilným vývojom.</t>
  </si>
  <si>
    <t>** Ide o vplyv vyplatenia dividend nad rámec riadneho zisku a hotovostných príjmov z aukcií emisných povoleniek.</t>
  </si>
  <si>
    <t>Tab 15: Rozdiely vo výdavkovom pravidle (%)</t>
  </si>
  <si>
    <t>Tab 12: Veľkosť opatrení v návrhu rozpočtu (% HDP)</t>
  </si>
  <si>
    <t>Pozn.: v roku 2019 ide o porovnanie odhadu RRZ s odhadom vlády, odhad roku 2019 bol východiskom zostavenia NPC scenára.                                                                                                   Zdroj: RRZ, MF SR</t>
  </si>
  <si>
    <t>Tab 13: Zmena štrukturálneho salda VS v rokoch 2018 až 2022 podľa RRZ (ESA2010, %HDP)</t>
  </si>
  <si>
    <t>Tab 14: Výdavkové pravidlo (ESA2010, mil. eur)</t>
  </si>
  <si>
    <t>Tab 16: Vypracovanie makroekonomických a daňových prognóz výbormi v roku 2019</t>
  </si>
  <si>
    <t>Tab 23: Odhad rizika z príjmov z emisných kvót (mil. eur)</t>
  </si>
  <si>
    <t>1. Návrh rozpočtu verejnej správy na roky 2020 až 2022</t>
  </si>
  <si>
    <t>p.m. riziká spojené s naplnením hotovostných príjmov</t>
  </si>
  <si>
    <t>Tab 32: Vývoj výdavkov na zdravotnú starostlivosť podľa RRZ (ESA 2010, mil. eur)</t>
  </si>
  <si>
    <t xml:space="preserve"> - mzdové výdavky (NPC scenár)</t>
  </si>
  <si>
    <t xml:space="preserve"> - nemzdové výdavky (NPC scenár, inflácia)</t>
  </si>
  <si>
    <t xml:space="preserve"> - vplyv starnutia (NPC scenár)</t>
  </si>
  <si>
    <t xml:space="preserve"> - mzdové výdavky (vývoj nad rámec NPC scenára)</t>
  </si>
  <si>
    <t xml:space="preserve"> - opatrenia prijaté na rok 2020 - úspory</t>
  </si>
  <si>
    <t xml:space="preserve"> - opatrenia prijaté na rok 2020 - hodnotové opatrenia</t>
  </si>
  <si>
    <r>
      <t>Tab 33: Vývoj nerozdelených ziskov súkromných zdravotných poisťovní</t>
    </r>
    <r>
      <rPr>
        <b/>
        <sz val="10"/>
        <color rgb="FF13B5EA"/>
        <rFont val="Times New Roman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(mil. eur)</t>
    </r>
  </si>
  <si>
    <t>2018</t>
  </si>
  <si>
    <r>
      <t>Výplata podielu z nerozdeleného zisku</t>
    </r>
    <r>
      <rPr>
        <sz val="9"/>
        <color rgb="FF13B5EA"/>
        <rFont val="Constantia"/>
        <family val="1"/>
        <charset val="238"/>
      </rPr>
      <t>*</t>
    </r>
  </si>
  <si>
    <r>
      <t>Tab 34: Hospodárenie nemocníc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(ESA2010, mil. eur)</t>
    </r>
  </si>
  <si>
    <t>Saldo nemocníc (ESA2010)</t>
  </si>
  <si>
    <r>
      <t xml:space="preserve"> - oddlženie (2. a 3. etapa)</t>
    </r>
    <r>
      <rPr>
        <sz val="9"/>
        <color rgb="FF13B5EA"/>
        <rFont val="Constantia"/>
        <family val="1"/>
        <charset val="238"/>
      </rPr>
      <t>*</t>
    </r>
  </si>
  <si>
    <t xml:space="preserve"> - záväzky voči Sociálnej poisťovni</t>
  </si>
  <si>
    <t xml:space="preserve"> - záväzky voči dodávateľom</t>
  </si>
  <si>
    <t xml:space="preserve"> - hotovostné saldo</t>
  </si>
  <si>
    <t xml:space="preserve"> - úsporné opatrenia</t>
  </si>
  <si>
    <t xml:space="preserve"> - dofinancovanie nemocníc</t>
  </si>
  <si>
    <t>* Zo štátnych finančných aktív boli použité prostriedky vo výške 151 mil. eur. Vzhľadom na chýbajúce podrobné údaje o oddlžení RRZ predpokladá, že boli v plnej výške použité na oddlženie záväzkov nemocníc zaradených vo verejnej správe.                                                                                            Zdroj: RRZ, MF SR</t>
  </si>
  <si>
    <t>Tab 35: Odhad rizika voči návrhu rozpočtu (mil. eur)</t>
  </si>
  <si>
    <t>Návrh rozpočtu verejnej správy na roky 2020 až 2022</t>
  </si>
  <si>
    <t>Prevádzkové výdavky ZP</t>
  </si>
  <si>
    <t>Hospodárenie nemocníc*</t>
  </si>
  <si>
    <t>Pohľadávky SP voči nemocniciam</t>
  </si>
  <si>
    <t xml:space="preserve"> - prevádzkové výdavky ZP</t>
  </si>
  <si>
    <t xml:space="preserve"> - pohľadávky SP voči nemocniciam</t>
  </si>
  <si>
    <t>Pozn.: znamienka vyjadrujú vplyv na saldo verejnej správy</t>
  </si>
  <si>
    <t>* po zohľadnení transferu zo štátnych finančných aktív na oddlženie                              Zdroj: MF SR, RRZ</t>
  </si>
  <si>
    <t>Tab 36: Legislatívne opatrenia schválené v priebehu roka 2019 (v mil. eur)</t>
  </si>
  <si>
    <t>zdroj odhadu</t>
  </si>
  <si>
    <t>1. Zvýšenie odpočtu na vedu a výskum</t>
  </si>
  <si>
    <t>VpDP</t>
  </si>
  <si>
    <t>2. Novela upravujúca oslobodenie 13. a 14. platu</t>
  </si>
  <si>
    <t>3. Zvýšenie nepeň.benefitu pre zamestnanca na ubytovanie na 100 eur mesačne</t>
  </si>
  <si>
    <t>4. Nová odpisová skupina pre elektromobily</t>
  </si>
  <si>
    <t>5. Zvýšenie hranice platenia preddavkov z 2500 na 5000 eur</t>
  </si>
  <si>
    <t>6. Odpočet daňovej straty pre ostatné firmy max. do 50 % ZD počas 5 rokov</t>
  </si>
  <si>
    <t>7. Odpočet daňovej staty mikropodniky bez ombedzenia počas 5 rokov</t>
  </si>
  <si>
    <t>8. Ľubovoľná doba odpisov pre mikropodniky</t>
  </si>
  <si>
    <t>9. Opravné položky pre mikropodniky v súlade s účtovníctvom</t>
  </si>
  <si>
    <t>10. 15 % sadzba DPPO pre firmy s obratom do 100 tis. eur</t>
  </si>
  <si>
    <t>11. Zvýšenie NČZD na 21-násobok ŽM</t>
  </si>
  <si>
    <t>12. Zavedenie športových poukazov</t>
  </si>
  <si>
    <r>
      <t>13. Zvýšenie spotrebnej dane z tabakových výrobkov</t>
    </r>
    <r>
      <rPr>
        <sz val="9"/>
        <color rgb="FF13B5EA"/>
        <rFont val="Constantia"/>
        <family val="1"/>
        <charset val="238"/>
      </rPr>
      <t>*</t>
    </r>
  </si>
  <si>
    <t>14. Znížená sadzba SZČO na 15% pre obrat do 100 tis. eur</t>
  </si>
  <si>
    <t>15. Znížená sadzba DPH na ďalšie potraviny</t>
  </si>
  <si>
    <t>16. Znížená sadzba DPH na printové médiá (len denníky)</t>
  </si>
  <si>
    <t>17. Zavedenie paušálu na nepeň.benefit pre zamestnanca na dopravu</t>
  </si>
  <si>
    <t>18. Zrušenie koncesionárskych poplatkov pre dôchodcov a poberateľov DHN</t>
  </si>
  <si>
    <t>19. Zvýšenie finančného príspevku na poskytovanie sociálnych služieb</t>
  </si>
  <si>
    <t>doložka vplyvov</t>
  </si>
  <si>
    <t>20. Príspevok pre prvákov na základných školách</t>
  </si>
  <si>
    <t>21. Zvýšenie rodičovského príspevku</t>
  </si>
  <si>
    <t>návrh rozpočtového plánu</t>
  </si>
  <si>
    <t>22. Zdvojnásobenie vianočného príspevku</t>
  </si>
  <si>
    <t>23. Zvýšenie príspevku na opatrovanie</t>
  </si>
  <si>
    <r>
      <t>24. Zmena systému odmeňovania profesionálnych vojakov</t>
    </r>
    <r>
      <rPr>
        <sz val="9"/>
        <color rgb="FF13B5EA"/>
        <rFont val="Constantia"/>
        <family val="1"/>
        <charset val="238"/>
      </rPr>
      <t>**</t>
    </r>
  </si>
  <si>
    <t>26. Právna úprava výkonu detencie a zriadenie ústavu detencie</t>
  </si>
  <si>
    <t>27. Sčítanie obyvateľstva v roku 2021</t>
  </si>
  <si>
    <r>
      <t>28. Zavedenie minimálnych dôchodkov</t>
    </r>
    <r>
      <rPr>
        <sz val="9"/>
        <color rgb="FF13B5EA"/>
        <rFont val="Constantia"/>
        <family val="1"/>
        <charset val="238"/>
      </rPr>
      <t>**</t>
    </r>
  </si>
  <si>
    <t>29. Zmeny v dôchodkovom veku</t>
  </si>
  <si>
    <r>
      <t>30. Zvýšenie náhradného výživného</t>
    </r>
    <r>
      <rPr>
        <sz val="9"/>
        <color rgb="FF13B5EA"/>
        <rFont val="Constantia"/>
        <family val="1"/>
        <charset val="238"/>
      </rPr>
      <t>**</t>
    </r>
  </si>
  <si>
    <t>31. Zavedenie povinného predprimárneho vzdelávanie v MŠ</t>
  </si>
  <si>
    <t>32. Zavedenie príspevkov za zásluhy v športovej oblasti</t>
  </si>
  <si>
    <t>33. Zriadenie Fondu na podporu športu</t>
  </si>
  <si>
    <t>34. Spustenie pozemkových úprav</t>
  </si>
  <si>
    <t>35. Zastavenie starých exekúcií</t>
  </si>
  <si>
    <t>36. Zriadenie ambulancií rýchlej zdravotnej pomoci</t>
  </si>
  <si>
    <t>* zatiaľ neschválené v NR SR</t>
  </si>
  <si>
    <t>Zdroj: RRZ, MF SR, doložky vplyvov</t>
  </si>
  <si>
    <t>** schválené v NR SR po schválení návrhu rozpočtu Vládou SR</t>
  </si>
  <si>
    <t>schválené v roku 2018</t>
  </si>
  <si>
    <t>Tab 38: Zoznam jednorazových vplyvov v NPC scenári (mil. eur)</t>
  </si>
  <si>
    <t>Príjmy z pohľadávky od Devín banky</t>
  </si>
  <si>
    <t>D.7 REC</t>
  </si>
  <si>
    <t>Výdavky spojené s Devín bankou</t>
  </si>
  <si>
    <t>Zníženie záväzkov nemocníc</t>
  </si>
  <si>
    <t>Kapitálový transfer - štadión</t>
  </si>
  <si>
    <t>D.9PAY</t>
  </si>
  <si>
    <t>Tab 38: Zoznam jednorazových vplyvov v NPC scenári (% HDP)</t>
  </si>
  <si>
    <t>Tab 39: Predpoklady čerpania fondov EÚ v NPC scenári RRZ (% HDP)</t>
  </si>
  <si>
    <t>Tab 40: Porovnanie NPC scenára vývoja verejných financií (mil. eur)</t>
  </si>
  <si>
    <t>2019 O (upr.)*</t>
  </si>
  <si>
    <t>2022 NPC</t>
  </si>
  <si>
    <t>2020 NRVS</t>
  </si>
  <si>
    <t>Tab 40: Porovnanie NPC scenára vývoja verejných financií RRZ (% HDP)</t>
  </si>
  <si>
    <t>Tab 41: Príspevky k medziročnej zmene salda v NPC scenári (perc. body)</t>
  </si>
  <si>
    <t>Tab 42: Zmeny v hotovosti s nulovým alebo dočasným vplyvom na čisté bohatstvo (mil. eur)</t>
  </si>
  <si>
    <r>
      <t>Tab 43: Prehľad vývoja dlhu do roku 2022</t>
    </r>
    <r>
      <rPr>
        <b/>
        <sz val="8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(medziročné zmeny, % HDP)</t>
    </r>
  </si>
  <si>
    <r>
      <t>46,6</t>
    </r>
    <r>
      <rPr>
        <sz val="9"/>
        <color rgb="FF13B5EA"/>
        <rFont val="Constantia"/>
        <family val="1"/>
        <charset val="238"/>
      </rPr>
      <t>**</t>
    </r>
  </si>
  <si>
    <r>
      <t>46,7</t>
    </r>
    <r>
      <rPr>
        <sz val="9"/>
        <color rgb="FF13B5EA"/>
        <rFont val="Constantia"/>
        <family val="1"/>
        <charset val="238"/>
      </rPr>
      <t>**</t>
    </r>
  </si>
  <si>
    <r>
      <t>Hrubý dlh VS</t>
    </r>
    <r>
      <rPr>
        <sz val="9"/>
        <color rgb="FF13B5EA"/>
        <rFont val="Constantia"/>
        <family val="1"/>
        <charset val="238"/>
      </rPr>
      <t>*</t>
    </r>
    <r>
      <rPr>
        <sz val="9"/>
        <color rgb="FF000000"/>
        <rFont val="Constantia"/>
        <family val="1"/>
        <charset val="238"/>
      </rPr>
      <t xml:space="preserve"> (saldo NRVS 2020-2022)</t>
    </r>
  </si>
  <si>
    <r>
      <t>2. Cyklická zložka</t>
    </r>
    <r>
      <rPr>
        <sz val="9"/>
        <color rgb="FF13B5EA"/>
        <rFont val="Constantia"/>
        <family val="1"/>
        <charset val="238"/>
      </rPr>
      <t xml:space="preserve"> (MF SR)</t>
    </r>
  </si>
  <si>
    <r>
      <t>3. Jednorazové efekty</t>
    </r>
    <r>
      <rPr>
        <sz val="9"/>
        <color rgb="FF13B5EA"/>
        <rFont val="Constantia"/>
        <family val="1"/>
        <charset val="238"/>
      </rPr>
      <t xml:space="preserve"> (MF SR)</t>
    </r>
  </si>
  <si>
    <r>
      <t xml:space="preserve">1. Saldo verejnej správy </t>
    </r>
    <r>
      <rPr>
        <sz val="9"/>
        <color rgb="FF13B5EA"/>
        <rFont val="Constantia"/>
        <family val="1"/>
        <charset val="238"/>
      </rPr>
      <t>(NRVS 2020-2022)</t>
    </r>
  </si>
  <si>
    <t>*Ukazovatele v rámci výdavkového pravidla boli v rokoch 2021 a 2022 upravené o nešpecifikované opatrenia, ktoré sú potrebné na splnenie vládou deklarovaných cieľov.</t>
  </si>
  <si>
    <r>
      <t xml:space="preserve">2. Cielené saldo </t>
    </r>
    <r>
      <rPr>
        <sz val="9"/>
        <color rgb="FF13B5EA"/>
        <rFont val="Constantia"/>
        <family val="1"/>
        <charset val="238"/>
      </rPr>
      <t>*</t>
    </r>
  </si>
  <si>
    <r>
      <t>3. Cielené saldo VS podľa NPC</t>
    </r>
    <r>
      <rPr>
        <sz val="9"/>
        <color rgb="FF13B5EA"/>
        <rFont val="Constantia"/>
        <family val="1"/>
        <charset val="238"/>
      </rPr>
      <t xml:space="preserve"> (MF SR)</t>
    </r>
  </si>
  <si>
    <t>p.m.1 Opatrenia na dosiahnutie cieľa (2-3)</t>
  </si>
  <si>
    <t>MF SR (NRVS 2020-2022)</t>
  </si>
  <si>
    <t>Graf 10: Neistota odhadov produkčnej medzery a jej aktuálna prognóza</t>
  </si>
  <si>
    <t>Graf 13: Riziká prognózy rastu HDP VpMP na základe historických odchýlok (t+1), %</t>
  </si>
  <si>
    <t>Graf 14: Riziká prognózy rastu HDP z pohľadu minulého roka - NRVS 2019-2021</t>
  </si>
  <si>
    <t xml:space="preserve">Graf 13: Riziká prognózy rastu HDP VpMP na základe hist. odchýlok </t>
  </si>
  <si>
    <t>Graf 31: Chyby prognózy rastu spotreby verejnej správy na obdobie t+1 (%)</t>
  </si>
  <si>
    <t>Graf 30: Chyby prognózy rastu vývozu na obdobie t+1 (%)</t>
  </si>
  <si>
    <t>Tab 9: Riziká a zdroje krytia pre splnenie rozpočtovaného cieľa v roku 2019 (ESA2010, mil. eur)</t>
  </si>
  <si>
    <t>so schváleným rozpočtom na rok 2019</t>
  </si>
  <si>
    <t>aktuálnym odhadom vlády na rok 2019</t>
  </si>
  <si>
    <t xml:space="preserve"> - administratívne príjmy ŠR</t>
  </si>
  <si>
    <t xml:space="preserve"> - odvod z hazardných hier</t>
  </si>
  <si>
    <t xml:space="preserve"> - ostatné nedaňové príjmy ŠR</t>
  </si>
  <si>
    <t xml:space="preserve"> - iné nedaňové príjmy (emisné kvóty, jadrový odvod)</t>
  </si>
  <si>
    <t>3. Sociálne dávky a transfery:</t>
  </si>
  <si>
    <t>4. Vzťahy s rozpočtom EÚ</t>
  </si>
  <si>
    <t>5. Výdavky štátneho rozpočtu:</t>
  </si>
  <si>
    <t xml:space="preserve"> - bežné rezervy (okrem miezd)</t>
  </si>
  <si>
    <t xml:space="preserve"> - ostatné bežné výdavky</t>
  </si>
  <si>
    <t>6. Hospodárenie samospráv (bez daňových príjmov):</t>
  </si>
  <si>
    <t>7. Výdavky v zdravotníctve:</t>
  </si>
  <si>
    <t xml:space="preserve"> - splátky záväzkov voči akcionárom súkr. ZP</t>
  </si>
  <si>
    <t xml:space="preserve">     - pohľadávky Soc. poisťovne voči nemocniciam</t>
  </si>
  <si>
    <t xml:space="preserve"> - prevádzkové výdavky zdravotných poisťovní</t>
  </si>
  <si>
    <t>8. Hospodárenie ostatných subjektov VS:</t>
  </si>
  <si>
    <t xml:space="preserve"> - ZSSK</t>
  </si>
  <si>
    <t xml:space="preserve"> - príspevkové organizácie</t>
  </si>
  <si>
    <t xml:space="preserve"> - environmentálny fond</t>
  </si>
  <si>
    <t xml:space="preserve"> - národný jadrový fond</t>
  </si>
  <si>
    <t xml:space="preserve"> - Jadrová a vyraďovacia spoločnosť</t>
  </si>
  <si>
    <t xml:space="preserve"> - Ostatné subjekty</t>
  </si>
  <si>
    <t>Pozn.: hodnoty vyjadrujú rozdiely medzi odhadom RRZ a rozpočtom (RVS 2019-2021) – R 2019, resp. odhadom MF SR (NRVS 2020-2022) – OS 2019.</t>
  </si>
  <si>
    <r>
      <t>Tab 10: Riziká a zdroje i</t>
    </r>
    <r>
      <rPr>
        <b/>
        <sz val="11"/>
        <color rgb="FF13B5EA"/>
        <rFont val="Constantia"/>
        <family val="1"/>
      </rPr>
      <t xml:space="preserve">ch </t>
    </r>
    <r>
      <rPr>
        <b/>
        <sz val="10"/>
        <color rgb="FF13B5EA"/>
        <rFont val="Constantia"/>
        <family val="1"/>
      </rPr>
      <t>krytia v rokoch 2020 až 2022</t>
    </r>
    <r>
      <rPr>
        <b/>
        <sz val="9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(ESA2010, mil. eur)</t>
    </r>
  </si>
  <si>
    <t>Saldo rozpočtu NRVS 2020-2022 v mil. eur</t>
  </si>
  <si>
    <t>Saldo rozpočtu NRVS 2020-2022 v % HDP</t>
  </si>
  <si>
    <t xml:space="preserve"> - dividendy ŠR a MH Manažment</t>
  </si>
  <si>
    <t xml:space="preserve"> - kapitálové príjmy ŠR</t>
  </si>
  <si>
    <t xml:space="preserve"> - emisné kvóty</t>
  </si>
  <si>
    <t xml:space="preserve"> - poplatok EOSA</t>
  </si>
  <si>
    <t xml:space="preserve"> - iné nedaňové príjmy (adm. poplatky, hazard)</t>
  </si>
  <si>
    <t>Saldo rozpočtu po zohľadnení rizík RRZ v mil. eur</t>
  </si>
  <si>
    <t>Saldo rozpočtu po zohľadnení rizík RRZ v % HDP</t>
  </si>
  <si>
    <r>
      <t>Tab 20: Prehľad rizík a rezerv rozpočtu na rok 2019</t>
    </r>
    <r>
      <rPr>
        <b/>
        <sz val="9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(mil. eur)</t>
    </r>
  </si>
  <si>
    <t xml:space="preserve"> - nešpecifikované opatrenie</t>
  </si>
  <si>
    <t xml:space="preserve"> - odvod na vyradenie jadr. zariadení</t>
  </si>
  <si>
    <t xml:space="preserve"> - iné nedaňové príjmy (emisné kvóty, admin. poplatky)</t>
  </si>
  <si>
    <t>December 2018</t>
  </si>
  <si>
    <t>Jún 2019</t>
  </si>
  <si>
    <t>November 2019</t>
  </si>
  <si>
    <t>Tab 21: Dividendy v rokoch 2019 až 2022 (ESA2010, mil. eur)</t>
  </si>
  <si>
    <r>
      <t>Západoslovenská energetika, a.s.</t>
    </r>
    <r>
      <rPr>
        <b/>
        <sz val="9"/>
        <color theme="1"/>
        <rFont val="Constantia"/>
        <family val="1"/>
      </rPr>
      <t> </t>
    </r>
  </si>
  <si>
    <r>
      <t>Stredoslovenská energetika, a.s.</t>
    </r>
    <r>
      <rPr>
        <b/>
        <sz val="9"/>
        <color theme="1"/>
        <rFont val="Constantia"/>
        <family val="1"/>
      </rPr>
      <t> </t>
    </r>
  </si>
  <si>
    <r>
      <t>Východoslovenská energetika Holding, a.s.</t>
    </r>
    <r>
      <rPr>
        <b/>
        <sz val="9"/>
        <color theme="1"/>
        <rFont val="Constantia"/>
        <family val="1"/>
      </rPr>
      <t> </t>
    </r>
  </si>
  <si>
    <t>Slovenská záručná a rozvojová banka, a.s.</t>
  </si>
  <si>
    <t>Transpetrol, a.s.</t>
  </si>
  <si>
    <t xml:space="preserve">1. Štátny rozpočet - návrh rozpočtu </t>
  </si>
  <si>
    <r>
      <t xml:space="preserve">    - rezerva na mzdy</t>
    </r>
    <r>
      <rPr>
        <sz val="9"/>
        <color rgb="FF13B5EA"/>
        <rFont val="Constantia"/>
        <family val="1"/>
      </rPr>
      <t>*</t>
    </r>
  </si>
  <si>
    <t xml:space="preserve">    - valorizácia</t>
  </si>
  <si>
    <t xml:space="preserve">    - opatrenia</t>
  </si>
  <si>
    <t>* V rokoch 2021 a 2022 mimo rezervy na rast miezd v regionálnom školstve, rozdelenie vychádza z odhadu RRZ.</t>
  </si>
  <si>
    <r>
      <t>Tab 24: Odhad rizika z výdavkov nemocenského poistenia</t>
    </r>
    <r>
      <rPr>
        <b/>
        <sz val="9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(mil. eur, ESA2010)</t>
    </r>
  </si>
  <si>
    <t>3. Rozdiel (riziko vyšších výdavkov)</t>
  </si>
  <si>
    <t>Zdroj: RRZ, MF SR</t>
  </si>
  <si>
    <r>
      <t>Tab 25: Odhad rizika z výdavkov poistenia v nezamestnanosti</t>
    </r>
    <r>
      <rPr>
        <b/>
        <sz val="9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(mil. eur, ESA2010)</t>
    </r>
  </si>
  <si>
    <r>
      <t>Tab 27: Riziká vo výdavkoch štátneho rozpočtu na tovary a služby</t>
    </r>
    <r>
      <rPr>
        <b/>
        <sz val="9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(mil. eur)</t>
    </r>
  </si>
  <si>
    <t>1. Skutočnosť / Návrh rozpočtu (bez výdavkov na rezervy a hotovostnú úhradu EÚ korekcií)</t>
  </si>
  <si>
    <t>2a. Opatrenia kryté rezervou</t>
  </si>
  <si>
    <t>2b. Ostatné výdavky</t>
  </si>
  <si>
    <t>Ide o výdavky štátneho rozpočtu a samostatných účtov na položke ekonomickej klasifikácie 630 bez rozpočtovaných rezerv, výdavkov financovaných z EÚ fondov a spolufinancovania.                                                                                     Zdroj: MF SR, RRZ, ŠÚ SR</t>
  </si>
  <si>
    <r>
      <t>Tab 28: Riziká vo výdavkoch štátneho rozpočtu na bežné transfery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(mil. eur)</t>
    </r>
  </si>
  <si>
    <t xml:space="preserve">    - rezerva na mzdy (regionálne školstvo)</t>
  </si>
  <si>
    <t xml:space="preserve">    - úrokové náklady (vrátane saldo účtu ŠD)</t>
  </si>
  <si>
    <t xml:space="preserve">    - poistné platené štátom (II. pilier)</t>
  </si>
  <si>
    <t xml:space="preserve">    - ostatné výdavky</t>
  </si>
  <si>
    <r>
      <t>Tab 29: Odhad rizika pri investíciách štátneho rozpočtu</t>
    </r>
    <r>
      <rPr>
        <b/>
        <sz val="9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(mil. eur, bez modernizácie nemocníc a obrany*)</t>
    </r>
  </si>
  <si>
    <t>Tab: Porovnanie zmien v salde na rok 2020 (NRVS 2020-22 oproti RVS 2018-20)</t>
  </si>
  <si>
    <t xml:space="preserve">Graf 6: Rozpočet na rok 2020 – príspevky k zmene deficitu súčasného návrhu rozpočtu na rok 2020 v porovnaní s rozpočtom na rok 2020 </t>
  </si>
  <si>
    <t>Zvýšenie výdavkov</t>
  </si>
  <si>
    <t>v rámci rozpočtu na roky 2018 až 2020</t>
  </si>
  <si>
    <t>Zvyšovanie miezd (ŠR a školstvo)</t>
  </si>
  <si>
    <t>Nové opatrenia vlády</t>
  </si>
  <si>
    <t>Opatrenia v daniach</t>
  </si>
  <si>
    <t>Hospodárenie samospráv</t>
  </si>
  <si>
    <t>Emisné kvóty</t>
  </si>
  <si>
    <t>Úspory v rezorte obrany</t>
  </si>
  <si>
    <t>Graf 15: Príspevky k medziročnej zmene salda v NPC scenári (perc. body)</t>
  </si>
  <si>
    <t>Graf 15 Príspevky k medziročnej zmene salda v NPC scenári (p. b.)</t>
  </si>
  <si>
    <t>Graf 16: Vplyvy opatrení zapracovaných v návrhu rozpočtu v roku 2020 (% HDP)</t>
  </si>
  <si>
    <t>Nové legislatívne opatrenia</t>
  </si>
  <si>
    <t>Sociálne dávky</t>
  </si>
  <si>
    <r>
      <t>Graf 17: Porovnanie prognózy dlhu MF SR s NPC scenárom RRZ</t>
    </r>
    <r>
      <rPr>
        <sz val="9"/>
        <color theme="1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</si>
  <si>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Úprava prognózy o rozdielne predpoklady MF SR</t>
  </si>
  <si>
    <r>
      <t>Graf 18: Príspevky k medziročnej zmene dlhu v prognóze MF SR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(p. b.)</t>
    </r>
  </si>
  <si>
    <t>Opatrenia vlády v NRVS</t>
  </si>
  <si>
    <t>Nešpecifikované opatrenia</t>
  </si>
  <si>
    <t>Hrubý dlh VS (% HDP)</t>
  </si>
  <si>
    <t>Graf 21: Vývoj hrubého dlhu VS (% HDP)</t>
  </si>
  <si>
    <t>Skutočnosť</t>
  </si>
  <si>
    <t>NRVS 2019-2022 (ciele)</t>
  </si>
  <si>
    <t>Riziká RRZ</t>
  </si>
  <si>
    <t>horný limit dlhu</t>
  </si>
  <si>
    <t>4. sankčné pásmo</t>
  </si>
  <si>
    <t>3. sankčné pásmo</t>
  </si>
  <si>
    <t>2. sankčné pásmo</t>
  </si>
  <si>
    <t>1. sankčné pásmo</t>
  </si>
  <si>
    <t>Nominálny HDP</t>
  </si>
  <si>
    <t>Graf 22: Medziročná zmena dlhu (% HDP)</t>
  </si>
  <si>
    <t>Hrubý dlh</t>
  </si>
  <si>
    <t>Čistý dlh</t>
  </si>
  <si>
    <t>Dlh bez jednorazových vplyvov</t>
  </si>
  <si>
    <t>voči rizikovému scenáru RRZ</t>
  </si>
  <si>
    <t>voči skutočnemu rozpoctu</t>
  </si>
  <si>
    <t>príspevok návrhu rozpočtu</t>
  </si>
  <si>
    <t>príspevok zmien                       v dôch. systéme</t>
  </si>
  <si>
    <r>
      <t xml:space="preserve">zmena udržateľnosti               (-zlepšenie / </t>
    </r>
    <r>
      <rPr>
        <sz val="10"/>
        <color rgb="FFFF0000"/>
        <rFont val="Constantia"/>
        <family val="1"/>
        <charset val="238"/>
      </rPr>
      <t>+</t>
    </r>
    <r>
      <rPr>
        <sz val="10"/>
        <rFont val="Constantia"/>
        <family val="1"/>
        <charset val="238"/>
      </rPr>
      <t xml:space="preserve"> zhoršenie)</t>
    </r>
  </si>
  <si>
    <t xml:space="preserve">Graf 28: Vplyv na dlhodobú udržateľnosť – scenár rozpočtu (% HDP) </t>
  </si>
  <si>
    <t>Graf 29: Vplyv na dlhodobú udržateľnosť – scenár rizík (% HDP)</t>
  </si>
  <si>
    <r>
      <t>Tab 30: Odhad rizika pri kapitálových transferoch štátneho rozpočtu</t>
    </r>
    <r>
      <rPr>
        <b/>
        <sz val="9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(mil. eur)</t>
    </r>
  </si>
  <si>
    <t>1a. Diaľničná infraštruktúra (NDS)</t>
  </si>
  <si>
    <t>1b. Železničná infraštruktúra</t>
  </si>
  <si>
    <r>
      <t>1c. Modernizácia nemocníc</t>
    </r>
    <r>
      <rPr>
        <i/>
        <sz val="9"/>
        <color rgb="FF13B5EA"/>
        <rFont val="Constantia"/>
        <family val="1"/>
      </rPr>
      <t>*</t>
    </r>
  </si>
  <si>
    <t>1b. Dotácie obciam</t>
  </si>
  <si>
    <t>1e. Ostatné</t>
  </si>
  <si>
    <t>2a. Diaľničná infraštruktúra (NDS)</t>
  </si>
  <si>
    <t>2b. Železničná infraštruktúra</t>
  </si>
  <si>
    <t>2c. Modernizácia nemocníc</t>
  </si>
  <si>
    <t>2d. Dotácie obciam</t>
  </si>
  <si>
    <t>2e. Ostatné</t>
  </si>
  <si>
    <t>* rozpočtované v rámci investícií ŠR</t>
  </si>
  <si>
    <t>Tab 44: Porovnanie skutočného vývoja položiek voči rozpočtu (ESA2010, mil. eur)</t>
  </si>
  <si>
    <t>2020*</t>
  </si>
  <si>
    <t>2. Saldo samospráv (a+b-c)</t>
  </si>
  <si>
    <t xml:space="preserve"> a) rozpočtované subjekty samospráv (RO, PO obce, RO, PO VÚC)</t>
  </si>
  <si>
    <t xml:space="preserve"> b) nerozpočtované subjekty samospráv (NOO, DP, nemocnice)</t>
  </si>
  <si>
    <t xml:space="preserve"> c) vplyv transferov na prenesený výkon kompetencií zo ŠR</t>
  </si>
  <si>
    <t>3. Saldo ostatných subjektov VS (1-2)</t>
  </si>
  <si>
    <t>Daňové príjmy a odvody</t>
  </si>
  <si>
    <t>Vybrané nedaňové príjmy</t>
  </si>
  <si>
    <t xml:space="preserve"> - kapitálové príjmy (bez samospráv)</t>
  </si>
  <si>
    <t xml:space="preserve"> - administratívne poplatky štátneho rozpočtu (221)</t>
  </si>
  <si>
    <t xml:space="preserve"> - z odvodu z hazardných hier (štátny rozpočet)</t>
  </si>
  <si>
    <t xml:space="preserve"> - z predaja telekomunikačných licencií</t>
  </si>
  <si>
    <t>Korekcie k čerpaniu EU fondov</t>
  </si>
  <si>
    <t>Poskytovanie úverov z fondov EÚ (iba spolufin)</t>
  </si>
  <si>
    <t>Vybrané výdavky (vplyv na saldo)</t>
  </si>
  <si>
    <t xml:space="preserve"> - spolufinancovanie zo ŠR</t>
  </si>
  <si>
    <t xml:space="preserve"> - GAP (bez SSC)</t>
  </si>
  <si>
    <t xml:space="preserve"> - odvody do rozpočtu EÚ</t>
  </si>
  <si>
    <t xml:space="preserve"> - úrokové náklady ŠR znížené o emisnú prémiu</t>
  </si>
  <si>
    <t>Hotovostné výdavky ŠR</t>
  </si>
  <si>
    <t xml:space="preserve"> - hrubé mzdy</t>
  </si>
  <si>
    <t xml:space="preserve"> - obstaranie kapitálových aktív</t>
  </si>
  <si>
    <t>Pohľadávky a záväzky ŠR (+ŠFA, MRÚ)</t>
  </si>
  <si>
    <t>Výdavky zdravotníctva</t>
  </si>
  <si>
    <t>Hospodárenie nemocníc</t>
  </si>
  <si>
    <t>Sociálna oblasť</t>
  </si>
  <si>
    <t>Saldo NDS</t>
  </si>
  <si>
    <t>Saldo ŽSR</t>
  </si>
  <si>
    <t>Saldo ŽSSK</t>
  </si>
  <si>
    <t>Vývoj ostatných príjmov a výdavkov</t>
  </si>
  <si>
    <t>4. "Neočakávané vplyvy" v rozpočte**</t>
  </si>
  <si>
    <t>5. Ostatné rozpočtované položky (1-4)</t>
  </si>
  <si>
    <t>A. Rozpočtované saldo</t>
  </si>
  <si>
    <t>B.Hypotetické saldo, saldo upravené o "neočakávané vplyvy" (A+4)</t>
  </si>
  <si>
    <t>C. Skutočné saldo</t>
  </si>
  <si>
    <t>* V roku 2020 sa za rozpočtované saldo považuje saldo rozpočtu verejnej správy na roky 2019 až 2020 a za skutočné saldo návrh rozpočtu verejnej správy na roky 2020 až 2022.</t>
  </si>
  <si>
    <t>Zdroj: RRZ, ŠÚSR, MF SR</t>
  </si>
  <si>
    <t>** Neočakávané vplyvy v plnej miere zahŕňajú vplyv benchmarkovej revízie národných účtov realizovanej v rámci októbrovej notifikácie Eurostatu v roku 2019.</t>
  </si>
  <si>
    <r>
      <t>Tab 49: Príjmy podľa odhadu RRZ</t>
    </r>
    <r>
      <rPr>
        <b/>
        <sz val="9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(ESA2010, mil. eur)</t>
    </r>
  </si>
  <si>
    <t>2018 S</t>
  </si>
  <si>
    <t>2022 O</t>
  </si>
  <si>
    <t xml:space="preserve"> - daň z nehnuteľností*</t>
  </si>
  <si>
    <t xml:space="preserve"> - odvod/daň z poistenia</t>
  </si>
  <si>
    <t xml:space="preserve"> - Sociálne poistenie (EAO + dlžné)</t>
  </si>
  <si>
    <t xml:space="preserve"> - Zdravotné poistenie (EAO + dlžné)</t>
  </si>
  <si>
    <t xml:space="preserve">*- daň z nehnuteľností je rozčlenená medzi dane z výroby a bežné dane s príjmu, pričom relatívne podiely sa líšia pre dane z pozemkov, stavieb, a bytov a nebytových priestorov </t>
  </si>
  <si>
    <r>
      <t>Tab 50: Výdavky podľa odhadu RRZ</t>
    </r>
    <r>
      <rPr>
        <sz val="11"/>
        <color theme="1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(ESA2010, mil. eur)</t>
    </r>
  </si>
  <si>
    <t>2020N</t>
  </si>
  <si>
    <t>2021N</t>
  </si>
  <si>
    <t>2022N</t>
  </si>
  <si>
    <r>
      <t>Tab 8: Daňové príjmy v NRVS 2020-2022</t>
    </r>
    <r>
      <rPr>
        <b/>
        <sz val="9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(mil. eur, ESA2010)</t>
    </r>
  </si>
  <si>
    <t>1.Príjmová strana rozpočtu</t>
  </si>
  <si>
    <r>
      <t>a)</t>
    </r>
    <r>
      <rPr>
        <b/>
        <sz val="7"/>
        <color rgb="FF3C3C3B"/>
        <rFont val="Times New Roman"/>
        <family val="1"/>
        <charset val="238"/>
      </rPr>
      <t xml:space="preserve">       </t>
    </r>
    <r>
      <rPr>
        <b/>
        <sz val="9"/>
        <color rgb="FF3C3C3B"/>
        <rFont val="Constantia"/>
        <family val="1"/>
        <charset val="238"/>
      </rPr>
      <t xml:space="preserve">Príjmy schválené VpDP </t>
    </r>
  </si>
  <si>
    <r>
      <t>b)</t>
    </r>
    <r>
      <rPr>
        <b/>
        <sz val="7"/>
        <color rgb="FF3C3C3B"/>
        <rFont val="Times New Roman"/>
        <family val="1"/>
        <charset val="238"/>
      </rPr>
      <t xml:space="preserve">      </t>
    </r>
    <r>
      <rPr>
        <b/>
        <sz val="9"/>
        <color rgb="FF3C3C3B"/>
        <rFont val="Constantia"/>
        <family val="1"/>
        <charset val="238"/>
      </rPr>
      <t>Príjmy neschválené VpDP a nevyčíslené v rozpočte</t>
    </r>
  </si>
  <si>
    <t xml:space="preserve">eKasa a nanomarkery </t>
  </si>
  <si>
    <t xml:space="preserve">     z toho: eKasa </t>
  </si>
  <si>
    <t xml:space="preserve">     z toho: nanomarkery</t>
  </si>
  <si>
    <t>2. Výdavková strana rozpočtu</t>
  </si>
  <si>
    <r>
      <t>a)</t>
    </r>
    <r>
      <rPr>
        <b/>
        <sz val="7"/>
        <color rgb="FF3C3C3B"/>
        <rFont val="Times New Roman"/>
        <family val="1"/>
        <charset val="238"/>
      </rPr>
      <t xml:space="preserve">       </t>
    </r>
    <r>
      <rPr>
        <b/>
        <sz val="9"/>
        <color rgb="FF3C3C3B"/>
        <rFont val="Constantia"/>
        <family val="1"/>
        <charset val="238"/>
      </rPr>
      <t xml:space="preserve">Položky podľa metodiky ESA2010* </t>
    </r>
  </si>
  <si>
    <t>2% na verejnoprospešný účel (DPPO)</t>
  </si>
  <si>
    <t>2% na verejnoprospešný účel (DPFO)</t>
  </si>
  <si>
    <t>daňový bonus na nezaopatrené dieťa (DPFO)</t>
  </si>
  <si>
    <t>daňový bonus na hypotéky (DPFO)</t>
  </si>
  <si>
    <t>3. Vplyv na saldo (1-2)</t>
  </si>
  <si>
    <t>4. Vplyv na saldo bez nesystémových príjmov (3-1b.)</t>
  </si>
  <si>
    <t>* Podľa metodiky ESA2010 sa z dôvodu medzinárodnej porovnateľnosti vykazujú daňové príjmy na tzv. hrubom princípe, čo znamená, že v príjmoch sa zaznamenáva výnos dane neznížený o daňové kredity (daňové bonusy a 2 %). Pre zaznamenanie skutočného vplyvu na saldo verejnej správy (nikdy neboli skutočným hotovostným príjmom verejnej správy) sa tieto položky zaznamenajú zároveň na výdavkovej strane.</t>
  </si>
  <si>
    <t xml:space="preserve">Zdroj: MFSR, RRZ </t>
  </si>
  <si>
    <t>Tab 8: Daňové príjmy v NRVS 2020-2022</t>
  </si>
  <si>
    <t>Rozpočtované saldo</t>
  </si>
  <si>
    <t>Saldo po zohľadnení neočakávaných vplyvov</t>
  </si>
  <si>
    <t>Skutočné saldo</t>
  </si>
  <si>
    <r>
      <t>Graf 1</t>
    </r>
    <r>
      <rPr>
        <b/>
        <sz val="11"/>
        <color rgb="FF13B5EA"/>
        <rFont val="Constantia"/>
        <family val="1"/>
      </rPr>
      <t>9</t>
    </r>
    <r>
      <rPr>
        <b/>
        <sz val="10"/>
        <color rgb="FF13B5EA"/>
        <rFont val="Constantia"/>
        <family val="1"/>
      </rPr>
      <t xml:space="preserve">: Vplyv neočakávaných vplyvov a ostatných položiek na saldo rozpočtu (% HDP) </t>
    </r>
  </si>
  <si>
    <t xml:space="preserve">Graf 20: Odhadované saldo rozpočtu po zohľadnení nerozpočtovaných vplyvov (% HDP) </t>
  </si>
  <si>
    <t>25. Zvýšenie platu pedagogických a nepedagogických zamestnancov a učiteľov VVŠ</t>
  </si>
  <si>
    <r>
      <t>Tab 26: Riziká v osobných výdavkoch štátneho rozpočtu</t>
    </r>
    <r>
      <rPr>
        <b/>
        <sz val="8"/>
        <color rgb="FF13B5EA"/>
        <rFont val="Constantia"/>
        <family val="1"/>
      </rPr>
      <t xml:space="preserve"> </t>
    </r>
    <r>
      <rPr>
        <b/>
        <sz val="10"/>
        <color rgb="FF13B5EA"/>
        <rFont val="Constantia"/>
        <family val="1"/>
      </rPr>
      <t>(mil. eur)</t>
    </r>
  </si>
  <si>
    <t xml:space="preserve">1. Štátne rozpočtové organizácie - návrh rozpočtu </t>
  </si>
  <si>
    <t>2. Štátne rozpočtové organizácie - odhad RRZ</t>
  </si>
  <si>
    <t>Tab 26: Riziká v osobných výdavkoch štátneho rozpočtu</t>
  </si>
  <si>
    <r>
      <t>Graf 36: Riziká v investíciách ŠR</t>
    </r>
    <r>
      <rPr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</si>
  <si>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>Kapitálové výdavky (bez obrany a nemocníc)</t>
  </si>
  <si>
    <t>Kapitálové tranfery (bez vybraných položiek)</t>
  </si>
  <si>
    <t>Vybrané kapitálové transfery (NDS, ŽSR, nemocnice a obce)</t>
  </si>
  <si>
    <r>
      <t>Graf 37: Riziká v kapitálových transferoch ŠR</t>
    </r>
    <r>
      <rPr>
        <sz val="6"/>
        <color rgb="FF13B5EA"/>
        <rFont val="Constantia"/>
        <family val="1"/>
        <charset val="238"/>
      </rPr>
      <t xml:space="preserve"> </t>
    </r>
    <r>
      <rPr>
        <b/>
        <sz val="10"/>
        <color rgb="FF13B5EA"/>
        <rFont val="Constantia"/>
        <family val="1"/>
        <charset val="238"/>
      </rPr>
      <t>(% HDP)</t>
    </r>
  </si>
  <si>
    <t xml:space="preserve">Graf 37: Riziká v kapitálových transferoch ŠR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</si>
</sst>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\ _€_-;\-* #,##0.00\ _€_-;_-* &quot;-&quot;??\ _€_-;_-@_-"/>
    <numFmt numFmtId="164" formatCode="#,##0.0"/>
    <numFmt numFmtId="165" formatCode="0.0"/>
    <numFmt numFmtId="166" formatCode="0.000"/>
    <numFmt numFmtId="167" formatCode="0.00000"/>
    <numFmt numFmtId="168" formatCode="#,##0.000"/>
    <numFmt numFmtId="169" formatCode="#,##0.0000"/>
    <numFmt numFmtId="170" formatCode="[$-409]mmm\-yy;@"/>
    <numFmt numFmtId="171" formatCode="#,##0_ ;[Red]\-#,##0\ "/>
    <numFmt numFmtId="172" formatCode="0_ ;[Red]\-0\ "/>
    <numFmt numFmtId="173" formatCode="#,##0.0_ ;[Red]\-#,##0.0\ "/>
    <numFmt numFmtId="174" formatCode="#,##0.00000"/>
    <numFmt numFmtId="175" formatCode="mm\-yy"/>
    <numFmt numFmtId="176" formatCode="[$-41B]mmmm\ yyyy;@"/>
    <numFmt numFmtId="177" formatCode="mmm/yyyy"/>
  </numFmts>
  <fonts count="15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color rgb="FF13B5EA"/>
      <name val="Constantia"/>
      <family val="1"/>
      <charset val="238"/>
    </font>
    <font>
      <b/>
      <sz val="9"/>
      <color theme="0"/>
      <name val="Constantia"/>
      <family val="1"/>
      <charset val="238"/>
    </font>
    <font>
      <sz val="9"/>
      <color theme="1"/>
      <name val="Constantia"/>
      <family val="1"/>
      <charset val="238"/>
    </font>
    <font>
      <i/>
      <sz val="8"/>
      <color rgb="FF13B5EA"/>
      <name val="Constantia"/>
      <family val="1"/>
      <charset val="238"/>
    </font>
    <font>
      <i/>
      <sz val="8"/>
      <color rgb="FF00B0F0"/>
      <name val="Constantia"/>
      <family val="1"/>
      <charset val="238"/>
    </font>
    <font>
      <b/>
      <sz val="9"/>
      <color rgb="FF13B5EA"/>
      <name val="Constantia"/>
      <family val="1"/>
      <charset val="238"/>
    </font>
    <font>
      <sz val="9"/>
      <color theme="1"/>
      <name val="Constantia"/>
      <family val="1"/>
    </font>
    <font>
      <b/>
      <sz val="9"/>
      <name val="Constantia"/>
      <family val="1"/>
      <charset val="238"/>
    </font>
    <font>
      <i/>
      <sz val="8"/>
      <color theme="1"/>
      <name val="Calibri"/>
      <family val="2"/>
      <charset val="238"/>
      <scheme val="minor"/>
    </font>
    <font>
      <sz val="11"/>
      <color theme="1"/>
      <name val="Constantia"/>
      <family val="1"/>
      <charset val="238"/>
    </font>
    <font>
      <b/>
      <sz val="11"/>
      <color rgb="FF13B5EA"/>
      <name val="Constantia"/>
      <family val="1"/>
      <charset val="238"/>
    </font>
    <font>
      <sz val="10"/>
      <color theme="1"/>
      <name val="Constantia"/>
      <family val="1"/>
      <charset val="238"/>
    </font>
    <font>
      <b/>
      <sz val="10"/>
      <color theme="1"/>
      <name val="Constantia"/>
      <family val="1"/>
      <charset val="238"/>
    </font>
    <font>
      <b/>
      <sz val="9"/>
      <color rgb="FFFFFFFF"/>
      <name val="Constantia"/>
      <family val="1"/>
      <charset val="238"/>
    </font>
    <font>
      <sz val="9"/>
      <color rgb="FF000000"/>
      <name val="Constantia"/>
      <family val="1"/>
      <charset val="238"/>
    </font>
    <font>
      <b/>
      <sz val="9"/>
      <color rgb="FF000000"/>
      <name val="Constantia"/>
      <family val="1"/>
      <charset val="238"/>
    </font>
    <font>
      <sz val="9"/>
      <color rgb="FFFF0000"/>
      <name val="Constantia"/>
      <family val="1"/>
      <charset val="238"/>
    </font>
    <font>
      <b/>
      <sz val="9"/>
      <color theme="1"/>
      <name val="Constantia"/>
      <family val="1"/>
      <charset val="238"/>
    </font>
    <font>
      <sz val="9"/>
      <color rgb="FF13B5EA"/>
      <name val="Constantia"/>
      <family val="1"/>
      <charset val="238"/>
    </font>
    <font>
      <i/>
      <sz val="9"/>
      <color theme="1"/>
      <name val="Constantia"/>
      <family val="1"/>
      <charset val="238"/>
    </font>
    <font>
      <i/>
      <sz val="9"/>
      <color rgb="FF000000"/>
      <name val="Constantia"/>
      <family val="1"/>
      <charset val="238"/>
    </font>
    <font>
      <b/>
      <sz val="10"/>
      <color rgb="FF13B5EA"/>
      <name val="Constantia"/>
      <family val="1"/>
    </font>
    <font>
      <b/>
      <sz val="9"/>
      <color theme="0"/>
      <name val="Constantia"/>
      <family val="1"/>
    </font>
    <font>
      <b/>
      <sz val="9"/>
      <color theme="1"/>
      <name val="Constantia"/>
      <family val="1"/>
    </font>
    <font>
      <i/>
      <sz val="8"/>
      <color rgb="FF13B5EA"/>
      <name val="Constantia"/>
      <family val="1"/>
    </font>
    <font>
      <sz val="9"/>
      <color theme="0"/>
      <name val="Constantia"/>
      <family val="1"/>
      <charset val="238"/>
    </font>
    <font>
      <b/>
      <sz val="10"/>
      <color theme="0"/>
      <name val="Constantia"/>
      <family val="1"/>
      <charset val="238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onstantia"/>
      <family val="1"/>
      <charset val="238"/>
    </font>
    <font>
      <sz val="10"/>
      <name val="Constantia"/>
      <family val="1"/>
      <charset val="238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1"/>
      <name val="Constantia"/>
      <family val="2"/>
      <charset val="238"/>
    </font>
    <font>
      <sz val="11"/>
      <color theme="1"/>
      <name val="Arial Narrow"/>
      <family val="2"/>
      <charset val="238"/>
    </font>
    <font>
      <sz val="11"/>
      <color theme="0"/>
      <name val="Constantia"/>
      <family val="1"/>
      <charset val="238"/>
    </font>
    <font>
      <sz val="10"/>
      <name val="times new roman"/>
      <family val="1"/>
      <charset val="238"/>
    </font>
    <font>
      <sz val="9"/>
      <color indexed="8"/>
      <name val="Constantia"/>
      <family val="1"/>
      <charset val="238"/>
    </font>
    <font>
      <i/>
      <sz val="9"/>
      <name val="Constantia"/>
      <family val="1"/>
      <charset val="238"/>
    </font>
    <font>
      <sz val="11"/>
      <color rgb="FFFF0000"/>
      <name val="Constantia"/>
      <family val="1"/>
      <charset val="238"/>
    </font>
    <font>
      <sz val="10"/>
      <name val="Arial"/>
      <family val="2"/>
    </font>
    <font>
      <b/>
      <i/>
      <sz val="9"/>
      <color theme="1"/>
      <name val="Constantia"/>
      <family val="1"/>
      <charset val="238"/>
    </font>
    <font>
      <i/>
      <sz val="9"/>
      <color rgb="FF13B5EA"/>
      <name val="Constantia"/>
      <family val="1"/>
      <charset val="238"/>
    </font>
    <font>
      <b/>
      <i/>
      <sz val="9"/>
      <color rgb="FFFFFFFF"/>
      <name val="Constantia"/>
      <family val="1"/>
      <charset val="238"/>
    </font>
    <font>
      <sz val="9"/>
      <color rgb="FFFFFFFF"/>
      <name val="Constantia"/>
      <family val="1"/>
      <charset val="238"/>
    </font>
    <font>
      <sz val="9"/>
      <color theme="0"/>
      <name val="Constantia"/>
      <family val="1"/>
    </font>
    <font>
      <sz val="8"/>
      <color theme="0"/>
      <name val="Constantia"/>
      <family val="1"/>
    </font>
    <font>
      <sz val="9"/>
      <name val="Constantia"/>
      <family val="1"/>
    </font>
    <font>
      <b/>
      <sz val="9"/>
      <name val="Constantia"/>
      <family val="1"/>
    </font>
    <font>
      <sz val="8"/>
      <color rgb="FF13B5EA"/>
      <name val="Constantia"/>
      <family val="1"/>
      <charset val="238"/>
    </font>
    <font>
      <b/>
      <sz val="11"/>
      <color rgb="FFFFFFFF"/>
      <name val="Calibri"/>
      <family val="2"/>
      <charset val="238"/>
    </font>
    <font>
      <b/>
      <sz val="10"/>
      <color rgb="FF13B5EA"/>
      <name val="Times New Roman"/>
      <family val="1"/>
      <charset val="238"/>
    </font>
    <font>
      <sz val="9"/>
      <color rgb="FF13B5EA"/>
      <name val="Constantia"/>
      <family val="1"/>
    </font>
    <font>
      <b/>
      <sz val="9"/>
      <color rgb="FF13B5EA"/>
      <name val="Constantia"/>
      <family val="1"/>
    </font>
    <font>
      <sz val="6"/>
      <color rgb="FF13B5EA"/>
      <name val="Constantia"/>
      <family val="1"/>
      <charset val="238"/>
    </font>
    <font>
      <b/>
      <sz val="10"/>
      <color rgb="FFFFFFFF"/>
      <name val="Constantia"/>
      <family val="1"/>
    </font>
    <font>
      <b/>
      <sz val="9"/>
      <color rgb="FFFFFFFF"/>
      <name val="Constantia"/>
      <family val="1"/>
    </font>
    <font>
      <b/>
      <sz val="9"/>
      <color rgb="FF000000"/>
      <name val="Constantia"/>
      <family val="1"/>
    </font>
    <font>
      <sz val="9"/>
      <color rgb="FF000000"/>
      <name val="Constantia"/>
      <family val="1"/>
    </font>
    <font>
      <sz val="10"/>
      <color theme="1"/>
      <name val="Times New Roman"/>
      <family val="1"/>
    </font>
    <font>
      <b/>
      <sz val="9"/>
      <color theme="1"/>
      <name val="Calibri"/>
      <family val="2"/>
      <charset val="238"/>
      <scheme val="minor"/>
    </font>
    <font>
      <b/>
      <sz val="8"/>
      <color rgb="FF13B5EA"/>
      <name val="Constantia"/>
      <family val="1"/>
      <charset val="238"/>
    </font>
    <font>
      <i/>
      <sz val="9"/>
      <color theme="1"/>
      <name val="Calibri"/>
      <family val="2"/>
      <charset val="238"/>
      <scheme val="minor"/>
    </font>
    <font>
      <sz val="10"/>
      <color theme="0"/>
      <name val="Constantia"/>
      <family val="1"/>
      <charset val="238"/>
    </font>
    <font>
      <b/>
      <sz val="16"/>
      <color rgb="FF13B5EA"/>
      <name val="Constantia"/>
      <family val="1"/>
      <charset val="238"/>
    </font>
    <font>
      <i/>
      <sz val="10"/>
      <color theme="1"/>
      <name val="Constantia"/>
      <family val="1"/>
      <charset val="238"/>
    </font>
    <font>
      <b/>
      <sz val="10"/>
      <color rgb="FFFF0000"/>
      <name val="Constantia"/>
      <family val="1"/>
      <charset val="238"/>
    </font>
    <font>
      <b/>
      <sz val="10"/>
      <name val="Constantia"/>
      <family val="1"/>
      <charset val="238"/>
    </font>
    <font>
      <b/>
      <sz val="9"/>
      <color rgb="FF00B0F0"/>
      <name val="Constantia"/>
      <family val="1"/>
      <charset val="238"/>
    </font>
    <font>
      <sz val="9"/>
      <name val="Arial"/>
      <family val="2"/>
      <charset val="238"/>
    </font>
    <font>
      <sz val="8"/>
      <name val="Constantia"/>
      <family val="1"/>
      <charset val="238"/>
    </font>
    <font>
      <i/>
      <sz val="8"/>
      <name val="Constantia"/>
      <family val="1"/>
      <charset val="238"/>
    </font>
    <font>
      <sz val="10"/>
      <color rgb="FF13B5EA"/>
      <name val="Constantia"/>
      <family val="1"/>
      <charset val="238"/>
    </font>
    <font>
      <b/>
      <sz val="9"/>
      <color indexed="8"/>
      <name val="Constantia"/>
      <family val="1"/>
      <charset val="238"/>
    </font>
    <font>
      <sz val="10"/>
      <name val="MS Sans Serif"/>
      <family val="2"/>
    </font>
    <font>
      <i/>
      <sz val="10"/>
      <color rgb="FF13B5EA"/>
      <name val="Constantia"/>
      <family val="1"/>
      <charset val="238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b/>
      <sz val="10"/>
      <name val="Arial"/>
      <family val="2"/>
      <charset val="238"/>
    </font>
    <font>
      <sz val="11"/>
      <color rgb="FF000000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rgb="FF000000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sz val="9"/>
      <color rgb="FF000000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i/>
      <sz val="8"/>
      <color theme="1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sz val="9"/>
      <color rgb="FFFF0000"/>
      <name val="Constantia"/>
      <family val="1"/>
      <charset val="238"/>
    </font>
    <font>
      <i/>
      <sz val="9"/>
      <color rgb="FFFF0000"/>
      <name val="Constantia"/>
      <family val="1"/>
      <charset val="238"/>
    </font>
    <font>
      <b/>
      <sz val="10"/>
      <color rgb="FFFFFFFF"/>
      <name val="Constantia"/>
      <family val="1"/>
      <charset val="238"/>
    </font>
    <font>
      <sz val="10"/>
      <color rgb="FF000000"/>
      <name val="Constantia"/>
      <family val="1"/>
      <charset val="238"/>
    </font>
    <font>
      <sz val="11"/>
      <color indexed="8"/>
      <name val="Arial Narrow"/>
      <family val="2"/>
      <charset val="238"/>
    </font>
    <font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Constantia"/>
      <family val="1"/>
      <charset val="238"/>
    </font>
    <font>
      <b/>
      <sz val="11"/>
      <color theme="0"/>
      <name val="Constantia"/>
      <family val="1"/>
      <charset val="238"/>
    </font>
    <font>
      <i/>
      <sz val="8"/>
      <color theme="1"/>
      <name val="Constantia"/>
      <family val="1"/>
      <charset val="238"/>
    </font>
    <font>
      <sz val="10"/>
      <name val="Arial"/>
      <family val="2"/>
      <charset val="238"/>
    </font>
    <font>
      <b/>
      <sz val="10"/>
      <color rgb="FF13B5EB"/>
      <name val="Constantia"/>
      <family val="1"/>
      <charset val="238"/>
    </font>
    <font>
      <sz val="10"/>
      <color rgb="FFFFFFFF"/>
      <name val="Constantia"/>
      <family val="1"/>
      <charset val="238"/>
    </font>
    <font>
      <u/>
      <sz val="10"/>
      <name val="Arial"/>
      <family val="2"/>
      <charset val="238"/>
    </font>
    <font>
      <sz val="9"/>
      <color rgb="FF00B0F0"/>
      <name val="Constantia"/>
      <family val="1"/>
      <charset val="238"/>
    </font>
    <font>
      <i/>
      <sz val="9"/>
      <color rgb="FF00B0F0"/>
      <name val="Constantia"/>
      <family val="1"/>
      <charset val="238"/>
    </font>
    <font>
      <sz val="7"/>
      <color rgb="FF000000"/>
      <name val="Times New Roman"/>
      <family val="1"/>
      <charset val="238"/>
    </font>
    <font>
      <u/>
      <sz val="11"/>
      <color theme="10"/>
      <name val="Calibri"/>
      <family val="2"/>
      <charset val="238"/>
      <scheme val="minor"/>
    </font>
    <font>
      <b/>
      <sz val="9"/>
      <color rgb="FFFF0000"/>
      <name val="Arial"/>
      <family val="2"/>
      <charset val="238"/>
    </font>
    <font>
      <i/>
      <sz val="10"/>
      <color rgb="FF000000"/>
      <name val="Arial Narrow"/>
      <family val="2"/>
      <charset val="238"/>
    </font>
    <font>
      <sz val="10"/>
      <color rgb="FFFFC00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1"/>
      <color rgb="FF2C9ADC"/>
      <name val="Arial Narrow"/>
      <family val="2"/>
      <charset val="238"/>
    </font>
    <font>
      <b/>
      <sz val="9"/>
      <color rgb="FF2C9ADC"/>
      <name val="Arial Narrow"/>
      <family val="2"/>
      <charset val="238"/>
    </font>
    <font>
      <sz val="11"/>
      <color theme="0"/>
      <name val="Calibri"/>
      <family val="2"/>
      <scheme val="minor"/>
    </font>
    <font>
      <b/>
      <sz val="11"/>
      <color rgb="FF13B5EA"/>
      <name val="Calibri"/>
      <family val="2"/>
      <charset val="238"/>
      <scheme val="minor"/>
    </font>
    <font>
      <b/>
      <sz val="8"/>
      <color indexed="9"/>
      <name val="Verdana"/>
      <family val="2"/>
    </font>
    <font>
      <sz val="8"/>
      <color indexed="9"/>
      <name val="Verdana"/>
      <family val="2"/>
    </font>
    <font>
      <b/>
      <sz val="8"/>
      <name val="Verdana"/>
      <family val="2"/>
    </font>
    <font>
      <b/>
      <sz val="9"/>
      <color indexed="10"/>
      <name val="Courier New"/>
      <family val="3"/>
    </font>
    <font>
      <sz val="8"/>
      <name val="Verdana"/>
      <family val="2"/>
    </font>
    <font>
      <vertAlign val="superscript"/>
      <sz val="10"/>
      <name val="Verdana"/>
      <family val="2"/>
    </font>
    <font>
      <sz val="8"/>
      <name val="Arial"/>
      <family val="2"/>
    </font>
    <font>
      <sz val="10"/>
      <color rgb="FFFF0000"/>
      <name val="Constantia"/>
      <family val="1"/>
      <charset val="238"/>
    </font>
    <font>
      <sz val="10"/>
      <name val="Arial"/>
      <family val="2"/>
      <charset val="238"/>
    </font>
    <font>
      <sz val="9"/>
      <color rgb="FF00B050"/>
      <name val="Constantia"/>
      <family val="1"/>
      <charset val="238"/>
    </font>
    <font>
      <b/>
      <sz val="8"/>
      <color theme="0"/>
      <name val="Constantia"/>
      <family val="1"/>
      <charset val="238"/>
    </font>
    <font>
      <sz val="8"/>
      <color theme="0"/>
      <name val="Constantia"/>
      <family val="1"/>
      <charset val="238"/>
    </font>
    <font>
      <b/>
      <sz val="11"/>
      <color theme="1"/>
      <name val="Constantia"/>
      <family val="1"/>
      <charset val="238"/>
    </font>
    <font>
      <sz val="11"/>
      <color theme="1"/>
      <name val="Calibri"/>
      <family val="2"/>
      <charset val="238"/>
    </font>
    <font>
      <b/>
      <sz val="11"/>
      <color rgb="FF13B5EA"/>
      <name val="Constantia"/>
      <family val="1"/>
    </font>
    <font>
      <sz val="9"/>
      <color rgb="FFFFFFFF"/>
      <name val="Constantia"/>
      <family val="1"/>
    </font>
    <font>
      <sz val="8"/>
      <color theme="1"/>
      <name val="Constantia"/>
      <family val="1"/>
    </font>
    <font>
      <b/>
      <sz val="8"/>
      <color rgb="FF13B5EA"/>
      <name val="Constantia"/>
      <family val="1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sz val="11"/>
      <color theme="1"/>
      <name val="Constantia"/>
      <family val="1"/>
    </font>
    <font>
      <i/>
      <sz val="9"/>
      <color rgb="FF000000"/>
      <name val="Constantia"/>
      <family val="1"/>
    </font>
    <font>
      <i/>
      <sz val="9"/>
      <color rgb="FF13B5EA"/>
      <name val="Constantia"/>
      <family val="1"/>
    </font>
    <font>
      <i/>
      <sz val="10"/>
      <color theme="1"/>
      <name val="Constantia"/>
      <family val="1"/>
    </font>
    <font>
      <b/>
      <sz val="8"/>
      <color rgb="FFFFFFFF"/>
      <name val="Constantia"/>
      <family val="1"/>
    </font>
    <font>
      <sz val="8"/>
      <color rgb="FFFFFFFF"/>
      <name val="Constantia"/>
      <family val="1"/>
      <charset val="238"/>
    </font>
    <font>
      <b/>
      <sz val="8"/>
      <color rgb="FFFFFFFF"/>
      <name val="Constantia"/>
      <family val="1"/>
      <charset val="238"/>
    </font>
    <font>
      <b/>
      <sz val="9"/>
      <color rgb="FF3C3C3B"/>
      <name val="Constantia"/>
      <family val="1"/>
      <charset val="238"/>
    </font>
    <font>
      <b/>
      <sz val="7"/>
      <color rgb="FF3C3C3B"/>
      <name val="Times New Roman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rgb="FF13B5EA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3B5E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1E8F9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/>
      <right/>
      <top/>
      <bottom style="medium">
        <color rgb="FF13B5EA"/>
      </bottom>
      <diagonal/>
    </border>
    <border>
      <left/>
      <right/>
      <top style="thin">
        <color rgb="FF13B5EA"/>
      </top>
      <bottom style="thin">
        <color rgb="FF13B5EA"/>
      </bottom>
      <diagonal/>
    </border>
    <border>
      <left/>
      <right style="thin">
        <color rgb="FF13B5EA"/>
      </right>
      <top style="thin">
        <color rgb="FF13B5EA"/>
      </top>
      <bottom/>
      <diagonal/>
    </border>
    <border>
      <left/>
      <right style="thin">
        <color rgb="FF13B5EA"/>
      </right>
      <top/>
      <bottom/>
      <diagonal/>
    </border>
    <border>
      <left style="thin">
        <color rgb="FF13B5EA"/>
      </left>
      <right style="thin">
        <color rgb="FF13B5EA"/>
      </right>
      <top/>
      <bottom/>
      <diagonal/>
    </border>
    <border>
      <left/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 style="thin">
        <color rgb="FF13B5EA"/>
      </right>
      <top style="thin">
        <color rgb="FF13B5EA"/>
      </top>
      <bottom/>
      <diagonal/>
    </border>
    <border>
      <left style="thin">
        <color rgb="FF13B5EA"/>
      </left>
      <right/>
      <top style="thin">
        <color rgb="FF13B5EA"/>
      </top>
      <bottom/>
      <diagonal/>
    </border>
    <border>
      <left style="thin">
        <color rgb="FF13B5EA"/>
      </left>
      <right/>
      <top/>
      <bottom/>
      <diagonal/>
    </border>
    <border>
      <left style="thin">
        <color rgb="FF13B5EA"/>
      </left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/>
      <top/>
      <bottom style="thin">
        <color rgb="FF13B5EA"/>
      </bottom>
      <diagonal/>
    </border>
    <border>
      <left style="medium">
        <color rgb="FF13B5EA"/>
      </left>
      <right/>
      <top/>
      <bottom/>
      <diagonal/>
    </border>
    <border>
      <left style="medium">
        <color rgb="FF13B5EA"/>
      </left>
      <right style="medium">
        <color rgb="FF13B5EA"/>
      </right>
      <top/>
      <bottom/>
      <diagonal/>
    </border>
    <border>
      <left style="thin">
        <color rgb="FF13B5EA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13B5E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rgb="FF13B5EA"/>
      </right>
      <top/>
      <bottom style="thin">
        <color theme="0"/>
      </bottom>
      <diagonal/>
    </border>
    <border>
      <left style="thin">
        <color rgb="FF13B5EA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rgb="FF13B5EA"/>
      </top>
      <bottom/>
      <diagonal/>
    </border>
    <border>
      <left style="thin">
        <color rgb="FF13B5EA"/>
      </left>
      <right style="thin">
        <color theme="0"/>
      </right>
      <top style="thin">
        <color rgb="FF13B5EA"/>
      </top>
      <bottom/>
      <diagonal/>
    </border>
    <border>
      <left style="medium">
        <color rgb="FF13B5EA"/>
      </left>
      <right/>
      <top style="medium">
        <color rgb="FF13B5EA"/>
      </top>
      <bottom/>
      <diagonal/>
    </border>
    <border>
      <left/>
      <right style="medium">
        <color rgb="FF13B5EA"/>
      </right>
      <top style="medium">
        <color rgb="FF13B5EA"/>
      </top>
      <bottom/>
      <diagonal/>
    </border>
    <border>
      <left/>
      <right style="medium">
        <color rgb="FF13B5EA"/>
      </right>
      <top/>
      <bottom/>
      <diagonal/>
    </border>
    <border>
      <left/>
      <right style="medium">
        <color rgb="FF13B5EA"/>
      </right>
      <top/>
      <bottom style="medium">
        <color rgb="FF13B5EA"/>
      </bottom>
      <diagonal/>
    </border>
    <border>
      <left style="medium">
        <color rgb="FF13B5EA"/>
      </left>
      <right style="medium">
        <color rgb="FF13B5EA"/>
      </right>
      <top style="medium">
        <color rgb="FF13B5EA"/>
      </top>
      <bottom/>
      <diagonal/>
    </border>
    <border>
      <left style="medium">
        <color rgb="FF13B5EA"/>
      </left>
      <right style="medium">
        <color rgb="FF13B5EA"/>
      </right>
      <top/>
      <bottom style="medium">
        <color rgb="FF13B5EA"/>
      </bottom>
      <diagonal/>
    </border>
    <border>
      <left style="medium">
        <color rgb="FF13B5EA"/>
      </left>
      <right style="medium">
        <color rgb="FF13B5EA"/>
      </right>
      <top style="medium">
        <color rgb="FF13B5EA"/>
      </top>
      <bottom style="medium">
        <color rgb="FF13B5EA"/>
      </bottom>
      <diagonal/>
    </border>
    <border>
      <left/>
      <right/>
      <top style="medium">
        <color rgb="FF13B5EA"/>
      </top>
      <bottom/>
      <diagonal/>
    </border>
    <border>
      <left style="medium">
        <color rgb="FF13B5EA"/>
      </left>
      <right/>
      <top/>
      <bottom style="medium">
        <color rgb="FF13B5EA"/>
      </bottom>
      <diagonal/>
    </border>
    <border>
      <left style="medium">
        <color rgb="FF13B5EA"/>
      </left>
      <right/>
      <top style="medium">
        <color rgb="FF13B5EA"/>
      </top>
      <bottom style="medium">
        <color rgb="FF13B5EA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rgb="FF13B5EB"/>
      </bottom>
      <diagonal/>
    </border>
    <border>
      <left/>
      <right/>
      <top style="thin">
        <color rgb="FF13B5EB"/>
      </top>
      <bottom/>
      <diagonal/>
    </border>
    <border>
      <left style="thin">
        <color rgb="FF13B5EB"/>
      </left>
      <right style="thin">
        <color rgb="FF13B5EB"/>
      </right>
      <top/>
      <bottom/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 style="thin">
        <color rgb="FF00B0F0"/>
      </left>
      <right style="thin">
        <color theme="0"/>
      </right>
      <top style="thin">
        <color rgb="FF00B0F0"/>
      </top>
      <bottom/>
      <diagonal/>
    </border>
    <border>
      <left/>
      <right style="thin">
        <color theme="0"/>
      </right>
      <top style="thin">
        <color rgb="FF00B0F0"/>
      </top>
      <bottom/>
      <diagonal/>
    </border>
    <border>
      <left style="thin">
        <color rgb="FF00B0F0"/>
      </left>
      <right style="thin">
        <color theme="0"/>
      </right>
      <top/>
      <bottom/>
      <diagonal/>
    </border>
    <border>
      <left style="thin">
        <color rgb="FF00B0F0"/>
      </left>
      <right/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 style="thin">
        <color rgb="FF13B5EB"/>
      </left>
      <right style="thin">
        <color rgb="FF13B5EB"/>
      </right>
      <top/>
      <bottom style="thin">
        <color rgb="FF00B0F0"/>
      </bottom>
      <diagonal/>
    </border>
    <border>
      <left/>
      <right/>
      <top/>
      <bottom style="thin">
        <color rgb="FF13B5EE"/>
      </bottom>
      <diagonal/>
    </border>
    <border>
      <left style="thin">
        <color theme="0"/>
      </left>
      <right style="thin">
        <color theme="0"/>
      </right>
      <top style="thin">
        <color rgb="FF13B5EA"/>
      </top>
      <bottom/>
      <diagonal/>
    </border>
    <border>
      <left style="thin">
        <color theme="0"/>
      </left>
      <right/>
      <top style="thin">
        <color rgb="FF13B5EA"/>
      </top>
      <bottom/>
      <diagonal/>
    </border>
    <border>
      <left style="thin">
        <color rgb="FF13B5EA"/>
      </left>
      <right style="thin">
        <color theme="0"/>
      </right>
      <top/>
      <bottom style="medium">
        <color rgb="FF13B5EA"/>
      </bottom>
      <diagonal/>
    </border>
    <border>
      <left style="thin">
        <color theme="0"/>
      </left>
      <right/>
      <top/>
      <bottom style="medium">
        <color rgb="FF13B5EA"/>
      </bottom>
      <diagonal/>
    </border>
    <border>
      <left/>
      <right style="thin">
        <color rgb="FF13B5EA"/>
      </right>
      <top/>
      <bottom style="medium">
        <color rgb="FF13B5EA"/>
      </bottom>
      <diagonal/>
    </border>
    <border>
      <left/>
      <right style="thin">
        <color rgb="FF13B5EA"/>
      </right>
      <top style="medium">
        <color rgb="FF13B5EA"/>
      </top>
      <bottom/>
      <diagonal/>
    </border>
    <border>
      <left style="thin">
        <color rgb="FF13B5EA"/>
      </left>
      <right style="thin">
        <color rgb="FF13B5EA"/>
      </right>
      <top/>
      <bottom style="thin">
        <color rgb="FF13B5EB"/>
      </bottom>
      <diagonal/>
    </border>
    <border>
      <left/>
      <right style="thin">
        <color rgb="FF13B5EA"/>
      </right>
      <top/>
      <bottom style="thin">
        <color rgb="FF13B5EB"/>
      </bottom>
      <diagonal/>
    </border>
    <border>
      <left style="thin">
        <color rgb="FF13B5EB"/>
      </left>
      <right style="thin">
        <color rgb="FF13B5EB"/>
      </right>
      <top/>
      <bottom style="thin">
        <color rgb="FF13B5EA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B0F0"/>
      </top>
      <bottom style="thin">
        <color rgb="FF00B0F0"/>
      </bottom>
      <diagonal/>
    </border>
  </borders>
  <cellStyleXfs count="49">
    <xf numFmtId="0" fontId="0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6" fillId="0" borderId="0"/>
    <xf numFmtId="0" fontId="37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9" fillId="0" borderId="0"/>
    <xf numFmtId="0" fontId="41" fillId="0" borderId="0"/>
    <xf numFmtId="9" fontId="36" fillId="0" borderId="0" applyFont="0" applyFill="0" applyBorder="0" applyAlignment="0" applyProtection="0"/>
    <xf numFmtId="0" fontId="36" fillId="0" borderId="0"/>
    <xf numFmtId="170" fontId="45" fillId="0" borderId="0"/>
    <xf numFmtId="43" fontId="3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43" fontId="36" fillId="0" borderId="0" applyFont="0" applyFill="0" applyBorder="0" applyAlignment="0" applyProtection="0"/>
    <xf numFmtId="0" fontId="79" fillId="0" borderId="0"/>
    <xf numFmtId="0" fontId="39" fillId="0" borderId="0"/>
    <xf numFmtId="0" fontId="36" fillId="0" borderId="0"/>
    <xf numFmtId="0" fontId="1" fillId="0" borderId="0"/>
    <xf numFmtId="0" fontId="97" fillId="0" borderId="0"/>
    <xf numFmtId="9" fontId="1" fillId="0" borderId="0" applyFont="0" applyFill="0" applyBorder="0" applyAlignment="0" applyProtection="0"/>
    <xf numFmtId="0" fontId="1" fillId="0" borderId="0"/>
    <xf numFmtId="0" fontId="10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9" fontId="36" fillId="0" borderId="0" applyFont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6" fillId="0" borderId="0"/>
    <xf numFmtId="0" fontId="3" fillId="0" borderId="0"/>
    <xf numFmtId="0" fontId="3" fillId="0" borderId="0"/>
    <xf numFmtId="0" fontId="128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8" fillId="0" borderId="0"/>
    <xf numFmtId="0" fontId="1" fillId="0" borderId="0"/>
  </cellStyleXfs>
  <cellXfs count="1294">
    <xf numFmtId="0" fontId="0" fillId="0" borderId="0" xfId="0"/>
    <xf numFmtId="0" fontId="5" fillId="0" borderId="0" xfId="1" applyFont="1" applyAlignment="1">
      <alignment vertical="center"/>
    </xf>
    <xf numFmtId="0" fontId="3" fillId="0" borderId="0" xfId="1"/>
    <xf numFmtId="0" fontId="6" fillId="2" borderId="0" xfId="1" applyFont="1" applyFill="1" applyAlignment="1">
      <alignment horizontal="left" vertical="center"/>
    </xf>
    <xf numFmtId="0" fontId="6" fillId="2" borderId="0" xfId="1" applyFont="1" applyFill="1" applyAlignment="1">
      <alignment horizontal="center" vertical="center"/>
    </xf>
    <xf numFmtId="0" fontId="3" fillId="3" borderId="0" xfId="1" applyFill="1"/>
    <xf numFmtId="0" fontId="5" fillId="3" borderId="0" xfId="1" applyFont="1" applyFill="1"/>
    <xf numFmtId="0" fontId="3" fillId="4" borderId="0" xfId="1" applyFill="1"/>
    <xf numFmtId="0" fontId="10" fillId="0" borderId="0" xfId="1" applyFont="1" applyFill="1"/>
    <xf numFmtId="3" fontId="10" fillId="0" borderId="0" xfId="1" applyNumberFormat="1" applyFont="1" applyFill="1"/>
    <xf numFmtId="164" fontId="10" fillId="0" borderId="0" xfId="1" applyNumberFormat="1" applyFont="1" applyFill="1"/>
    <xf numFmtId="0" fontId="7" fillId="0" borderId="0" xfId="1" applyFont="1" applyFill="1" applyAlignment="1">
      <alignment horizontal="left" indent="2"/>
    </xf>
    <xf numFmtId="3" fontId="11" fillId="0" borderId="0" xfId="1" applyNumberFormat="1" applyFont="1" applyFill="1"/>
    <xf numFmtId="164" fontId="12" fillId="0" borderId="0" xfId="1" applyNumberFormat="1" applyFont="1" applyFill="1"/>
    <xf numFmtId="0" fontId="7" fillId="3" borderId="0" xfId="1" applyFont="1" applyFill="1"/>
    <xf numFmtId="0" fontId="4" fillId="0" borderId="0" xfId="1" applyFont="1"/>
    <xf numFmtId="0" fontId="0" fillId="0" borderId="0" xfId="1" applyFont="1"/>
    <xf numFmtId="0" fontId="13" fillId="3" borderId="0" xfId="1" applyFont="1" applyFill="1"/>
    <xf numFmtId="0" fontId="13" fillId="0" borderId="0" xfId="1" applyFont="1" applyFill="1"/>
    <xf numFmtId="0" fontId="13" fillId="0" borderId="0" xfId="1" applyFont="1"/>
    <xf numFmtId="0" fontId="7" fillId="0" borderId="0" xfId="1" applyFont="1"/>
    <xf numFmtId="0" fontId="5" fillId="0" borderId="0" xfId="0" applyFont="1"/>
    <xf numFmtId="0" fontId="18" fillId="2" borderId="0" xfId="0" applyFont="1" applyFill="1" applyAlignment="1">
      <alignment horizontal="right" vertical="center"/>
    </xf>
    <xf numFmtId="0" fontId="19" fillId="0" borderId="0" xfId="0" applyFont="1" applyAlignment="1">
      <alignment horizontal="left" vertical="center"/>
    </xf>
    <xf numFmtId="3" fontId="0" fillId="0" borderId="0" xfId="0" applyNumberFormat="1"/>
    <xf numFmtId="0" fontId="19" fillId="0" borderId="0" xfId="0" applyFont="1" applyAlignment="1">
      <alignment horizontal="left" vertical="center" indent="1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Fill="1"/>
    <xf numFmtId="167" fontId="7" fillId="0" borderId="0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>
      <alignment horizontal="center" vertical="center"/>
    </xf>
    <xf numFmtId="0" fontId="0" fillId="0" borderId="11" xfId="0" applyFill="1" applyBorder="1"/>
    <xf numFmtId="0" fontId="0" fillId="0" borderId="0" xfId="0" applyFill="1" applyBorder="1"/>
    <xf numFmtId="1" fontId="0" fillId="0" borderId="0" xfId="0" applyNumberFormat="1"/>
    <xf numFmtId="0" fontId="4" fillId="0" borderId="0" xfId="0" applyFont="1" applyFill="1"/>
    <xf numFmtId="3" fontId="7" fillId="0" borderId="1" xfId="0" applyNumberFormat="1" applyFont="1" applyFill="1" applyBorder="1" applyAlignment="1">
      <alignment horizontal="center" vertical="center"/>
    </xf>
    <xf numFmtId="165" fontId="0" fillId="0" borderId="0" xfId="0" applyNumberFormat="1"/>
    <xf numFmtId="0" fontId="7" fillId="0" borderId="0" xfId="0" applyFont="1" applyFill="1"/>
    <xf numFmtId="1" fontId="7" fillId="0" borderId="0" xfId="0" applyNumberFormat="1" applyFont="1" applyFill="1" applyBorder="1" applyAlignment="1">
      <alignment horizontal="left" vertical="center"/>
    </xf>
    <xf numFmtId="3" fontId="7" fillId="0" borderId="0" xfId="0" applyNumberFormat="1" applyFont="1" applyFill="1"/>
    <xf numFmtId="168" fontId="0" fillId="0" borderId="0" xfId="0" applyNumberFormat="1"/>
    <xf numFmtId="0" fontId="22" fillId="0" borderId="0" xfId="0" applyFont="1"/>
    <xf numFmtId="0" fontId="6" fillId="2" borderId="0" xfId="0" applyFont="1" applyFill="1" applyAlignment="1">
      <alignment vertical="center"/>
    </xf>
    <xf numFmtId="0" fontId="7" fillId="0" borderId="0" xfId="0" applyFont="1"/>
    <xf numFmtId="3" fontId="7" fillId="0" borderId="0" xfId="0" applyNumberFormat="1" applyFont="1"/>
    <xf numFmtId="0" fontId="7" fillId="0" borderId="0" xfId="0" applyFont="1" applyAlignment="1">
      <alignment vertical="center"/>
    </xf>
    <xf numFmtId="0" fontId="7" fillId="0" borderId="0" xfId="0" applyFont="1" applyBorder="1"/>
    <xf numFmtId="0" fontId="7" fillId="0" borderId="0" xfId="0" applyFont="1" applyBorder="1" applyAlignment="1">
      <alignment vertical="center"/>
    </xf>
    <xf numFmtId="3" fontId="7" fillId="0" borderId="0" xfId="0" applyNumberFormat="1" applyFont="1" applyFill="1" applyBorder="1" applyAlignment="1">
      <alignment vertical="center"/>
    </xf>
    <xf numFmtId="0" fontId="22" fillId="0" borderId="1" xfId="0" applyFont="1" applyBorder="1" applyAlignment="1">
      <alignment horizontal="left" vertical="center" indent="1"/>
    </xf>
    <xf numFmtId="165" fontId="22" fillId="0" borderId="1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Fill="1" applyAlignment="1">
      <alignment vertical="center"/>
    </xf>
    <xf numFmtId="0" fontId="22" fillId="0" borderId="1" xfId="0" applyFont="1" applyBorder="1" applyAlignment="1">
      <alignment horizontal="left" vertical="center"/>
    </xf>
    <xf numFmtId="0" fontId="8" fillId="0" borderId="0" xfId="0" applyFont="1"/>
    <xf numFmtId="0" fontId="26" fillId="0" borderId="0" xfId="0" applyFont="1"/>
    <xf numFmtId="0" fontId="27" fillId="2" borderId="0" xfId="0" applyFont="1" applyFill="1" applyAlignment="1">
      <alignment horizontal="center" vertical="center"/>
    </xf>
    <xf numFmtId="0" fontId="11" fillId="0" borderId="0" xfId="0" applyFont="1"/>
    <xf numFmtId="0" fontId="28" fillId="0" borderId="1" xfId="0" applyFont="1" applyBorder="1"/>
    <xf numFmtId="164" fontId="28" fillId="0" borderId="1" xfId="0" applyNumberFormat="1" applyFont="1" applyBorder="1"/>
    <xf numFmtId="164" fontId="28" fillId="0" borderId="0" xfId="0" applyNumberFormat="1" applyFont="1" applyBorder="1"/>
    <xf numFmtId="0" fontId="11" fillId="0" borderId="0" xfId="0" applyFont="1" applyFill="1" applyBorder="1"/>
    <xf numFmtId="0" fontId="11" fillId="0" borderId="1" xfId="0" applyFont="1" applyBorder="1"/>
    <xf numFmtId="0" fontId="26" fillId="0" borderId="0" xfId="0" applyFont="1" applyBorder="1"/>
    <xf numFmtId="0" fontId="28" fillId="0" borderId="0" xfId="0" applyFont="1"/>
    <xf numFmtId="164" fontId="28" fillId="0" borderId="0" xfId="0" applyNumberFormat="1" applyFont="1"/>
    <xf numFmtId="164" fontId="11" fillId="0" borderId="0" xfId="0" applyNumberFormat="1" applyFont="1"/>
    <xf numFmtId="164" fontId="29" fillId="0" borderId="0" xfId="0" applyNumberFormat="1" applyFont="1" applyAlignment="1">
      <alignment horizontal="right" vertical="center"/>
    </xf>
    <xf numFmtId="169" fontId="11" fillId="0" borderId="0" xfId="0" applyNumberFormat="1" applyFont="1"/>
    <xf numFmtId="164" fontId="11" fillId="0" borderId="0" xfId="0" applyNumberFormat="1" applyFont="1" applyFill="1" applyAlignment="1">
      <alignment vertical="center"/>
    </xf>
    <xf numFmtId="0" fontId="6" fillId="2" borderId="0" xfId="0" applyFont="1" applyFill="1"/>
    <xf numFmtId="4" fontId="22" fillId="0" borderId="0" xfId="0" applyNumberFormat="1" applyFont="1"/>
    <xf numFmtId="2" fontId="7" fillId="0" borderId="0" xfId="0" applyNumberFormat="1" applyFont="1"/>
    <xf numFmtId="4" fontId="7" fillId="0" borderId="0" xfId="0" applyNumberFormat="1" applyFont="1"/>
    <xf numFmtId="4" fontId="0" fillId="0" borderId="0" xfId="0" applyNumberFormat="1"/>
    <xf numFmtId="0" fontId="27" fillId="0" borderId="0" xfId="0" applyFont="1" applyFill="1" applyAlignment="1">
      <alignment horizontal="center" vertical="center"/>
    </xf>
    <xf numFmtId="3" fontId="27" fillId="0" borderId="0" xfId="0" applyNumberFormat="1" applyFont="1" applyFill="1" applyAlignment="1">
      <alignment horizontal="center" vertical="center"/>
    </xf>
    <xf numFmtId="4" fontId="27" fillId="0" borderId="0" xfId="0" applyNumberFormat="1" applyFont="1" applyFill="1" applyAlignment="1">
      <alignment horizontal="center" vertical="center"/>
    </xf>
    <xf numFmtId="3" fontId="7" fillId="0" borderId="0" xfId="0" applyNumberFormat="1" applyFont="1" applyFill="1" applyAlignment="1">
      <alignment horizontal="center" vertical="center"/>
    </xf>
    <xf numFmtId="164" fontId="11" fillId="0" borderId="0" xfId="0" applyNumberFormat="1" applyFont="1" applyFill="1" applyBorder="1" applyAlignment="1">
      <alignment vertical="center"/>
    </xf>
    <xf numFmtId="1" fontId="11" fillId="0" borderId="0" xfId="0" applyNumberFormat="1" applyFont="1" applyFill="1" applyBorder="1"/>
    <xf numFmtId="0" fontId="26" fillId="0" borderId="0" xfId="0" applyFont="1" applyFill="1" applyBorder="1"/>
    <xf numFmtId="164" fontId="11" fillId="0" borderId="0" xfId="0" applyNumberFormat="1" applyFont="1" applyFill="1" applyBorder="1"/>
    <xf numFmtId="169" fontId="11" fillId="0" borderId="0" xfId="0" applyNumberFormat="1" applyFont="1" applyFill="1" applyBorder="1"/>
    <xf numFmtId="0" fontId="27" fillId="0" borderId="0" xfId="0" applyFont="1" applyFill="1" applyBorder="1" applyAlignment="1">
      <alignment horizontal="center" vertical="center"/>
    </xf>
    <xf numFmtId="0" fontId="28" fillId="0" borderId="0" xfId="0" applyFont="1" applyFill="1" applyBorder="1"/>
    <xf numFmtId="164" fontId="28" fillId="0" borderId="0" xfId="0" applyNumberFormat="1" applyFont="1" applyFill="1" applyBorder="1"/>
    <xf numFmtId="0" fontId="29" fillId="0" borderId="0" xfId="0" applyFont="1" applyFill="1" applyBorder="1" applyAlignment="1">
      <alignment horizontal="left" vertical="center" wrapText="1"/>
    </xf>
    <xf numFmtId="2" fontId="22" fillId="0" borderId="0" xfId="0" applyNumberFormat="1" applyFont="1"/>
    <xf numFmtId="0" fontId="7" fillId="0" borderId="1" xfId="0" applyFont="1" applyBorder="1"/>
    <xf numFmtId="4" fontId="7" fillId="0" borderId="1" xfId="0" applyNumberFormat="1" applyFont="1" applyBorder="1"/>
    <xf numFmtId="2" fontId="7" fillId="0" borderId="1" xfId="0" applyNumberFormat="1" applyFont="1" applyBorder="1"/>
    <xf numFmtId="0" fontId="31" fillId="2" borderId="0" xfId="0" applyFont="1" applyFill="1"/>
    <xf numFmtId="0" fontId="16" fillId="0" borderId="0" xfId="0" applyFont="1"/>
    <xf numFmtId="3" fontId="16" fillId="0" borderId="0" xfId="0" applyNumberFormat="1" applyFont="1" applyFill="1"/>
    <xf numFmtId="3" fontId="16" fillId="0" borderId="0" xfId="0" applyNumberFormat="1" applyFont="1"/>
    <xf numFmtId="164" fontId="16" fillId="0" borderId="0" xfId="0" applyNumberFormat="1" applyFont="1"/>
    <xf numFmtId="168" fontId="16" fillId="0" borderId="0" xfId="0" applyNumberFormat="1" applyFont="1" applyFill="1"/>
    <xf numFmtId="0" fontId="16" fillId="2" borderId="0" xfId="0" applyFont="1" applyFill="1"/>
    <xf numFmtId="164" fontId="16" fillId="0" borderId="0" xfId="0" applyNumberFormat="1" applyFont="1" applyFill="1" applyBorder="1"/>
    <xf numFmtId="164" fontId="7" fillId="0" borderId="0" xfId="0" applyNumberFormat="1" applyFont="1"/>
    <xf numFmtId="165" fontId="16" fillId="0" borderId="0" xfId="0" applyNumberFormat="1" applyFont="1"/>
    <xf numFmtId="0" fontId="16" fillId="0" borderId="0" xfId="0" applyFont="1" applyBorder="1" applyAlignment="1">
      <alignment horizontal="left" indent="1"/>
    </xf>
    <xf numFmtId="0" fontId="7" fillId="0" borderId="0" xfId="0" applyFont="1" applyAlignment="1">
      <alignment horizontal="left" indent="1"/>
    </xf>
    <xf numFmtId="3" fontId="22" fillId="0" borderId="0" xfId="0" applyNumberFormat="1" applyFont="1" applyFill="1"/>
    <xf numFmtId="0" fontId="22" fillId="0" borderId="1" xfId="0" applyFont="1" applyBorder="1"/>
    <xf numFmtId="164" fontId="22" fillId="0" borderId="1" xfId="0" applyNumberFormat="1" applyFont="1" applyFill="1" applyBorder="1"/>
    <xf numFmtId="3" fontId="7" fillId="0" borderId="0" xfId="0" applyNumberFormat="1" applyFont="1" applyFill="1" applyBorder="1"/>
    <xf numFmtId="164" fontId="7" fillId="0" borderId="1" xfId="0" applyNumberFormat="1" applyFont="1" applyBorder="1"/>
    <xf numFmtId="0" fontId="6" fillId="2" borderId="0" xfId="0" applyFont="1" applyFill="1" applyAlignment="1">
      <alignment horizontal="right"/>
    </xf>
    <xf numFmtId="0" fontId="32" fillId="0" borderId="0" xfId="0" applyFont="1"/>
    <xf numFmtId="3" fontId="7" fillId="0" borderId="1" xfId="0" applyNumberFormat="1" applyFont="1" applyBorder="1"/>
    <xf numFmtId="0" fontId="16" fillId="0" borderId="0" xfId="5" applyFont="1"/>
    <xf numFmtId="0" fontId="5" fillId="0" borderId="0" xfId="5" applyFont="1"/>
    <xf numFmtId="0" fontId="16" fillId="0" borderId="0" xfId="5" applyFont="1" applyFill="1"/>
    <xf numFmtId="0" fontId="36" fillId="0" borderId="0" xfId="6"/>
    <xf numFmtId="0" fontId="5" fillId="0" borderId="0" xfId="11" applyFont="1" applyFill="1" applyAlignment="1">
      <alignment vertical="center"/>
    </xf>
    <xf numFmtId="0" fontId="15" fillId="0" borderId="0" xfId="11" applyFont="1" applyFill="1" applyAlignment="1">
      <alignment vertical="center"/>
    </xf>
    <xf numFmtId="0" fontId="14" fillId="0" borderId="0" xfId="11" applyFont="1"/>
    <xf numFmtId="0" fontId="40" fillId="2" borderId="0" xfId="11" applyFont="1" applyFill="1" applyBorder="1" applyAlignment="1">
      <alignment horizontal="center" vertical="center"/>
    </xf>
    <xf numFmtId="0" fontId="6" fillId="2" borderId="0" xfId="11" applyFont="1" applyFill="1" applyBorder="1" applyAlignment="1">
      <alignment horizontal="center" vertical="center"/>
    </xf>
    <xf numFmtId="3" fontId="10" fillId="0" borderId="0" xfId="12" applyNumberFormat="1" applyFont="1" applyFill="1" applyBorder="1" applyAlignment="1">
      <alignment horizontal="center" vertical="center"/>
    </xf>
    <xf numFmtId="3" fontId="7" fillId="0" borderId="0" xfId="11" applyNumberFormat="1" applyFont="1" applyFill="1" applyBorder="1" applyAlignment="1">
      <alignment horizontal="center" vertical="center"/>
    </xf>
    <xf numFmtId="0" fontId="12" fillId="0" borderId="0" xfId="11" applyFont="1" applyFill="1" applyBorder="1" applyAlignment="1">
      <alignment vertical="center" wrapText="1"/>
    </xf>
    <xf numFmtId="3" fontId="12" fillId="0" borderId="0" xfId="11" applyNumberFormat="1" applyFont="1" applyFill="1" applyBorder="1" applyAlignment="1">
      <alignment horizontal="center" vertical="center"/>
    </xf>
    <xf numFmtId="0" fontId="42" fillId="0" borderId="0" xfId="11" applyFont="1" applyFill="1" applyBorder="1" applyAlignment="1">
      <alignment vertical="center" wrapText="1"/>
    </xf>
    <xf numFmtId="0" fontId="19" fillId="0" borderId="0" xfId="11" applyFont="1" applyFill="1" applyBorder="1" applyAlignment="1">
      <alignment vertical="center" wrapText="1"/>
    </xf>
    <xf numFmtId="0" fontId="42" fillId="5" borderId="0" xfId="11" applyFont="1" applyFill="1" applyBorder="1" applyAlignment="1">
      <alignment vertical="center" wrapText="1"/>
    </xf>
    <xf numFmtId="165" fontId="7" fillId="0" borderId="0" xfId="11" applyNumberFormat="1" applyFont="1" applyFill="1" applyBorder="1" applyAlignment="1">
      <alignment horizontal="center" vertical="center"/>
    </xf>
    <xf numFmtId="164" fontId="10" fillId="0" borderId="0" xfId="11" applyNumberFormat="1" applyFont="1" applyFill="1" applyBorder="1" applyAlignment="1">
      <alignment horizontal="center" vertical="center"/>
    </xf>
    <xf numFmtId="0" fontId="7" fillId="0" borderId="0" xfId="11" applyFont="1"/>
    <xf numFmtId="164" fontId="43" fillId="0" borderId="0" xfId="13" applyNumberFormat="1" applyFont="1" applyFill="1" applyBorder="1" applyAlignment="1">
      <alignment horizontal="center" vertical="center"/>
    </xf>
    <xf numFmtId="0" fontId="7" fillId="0" borderId="0" xfId="11" applyFont="1" applyFill="1"/>
    <xf numFmtId="0" fontId="10" fillId="5" borderId="0" xfId="11" applyFont="1" applyFill="1" applyBorder="1" applyAlignment="1">
      <alignment vertical="center" wrapText="1"/>
    </xf>
    <xf numFmtId="0" fontId="30" fillId="2" borderId="0" xfId="11" applyFont="1" applyFill="1"/>
    <xf numFmtId="0" fontId="6" fillId="2" borderId="0" xfId="11" applyFont="1" applyFill="1"/>
    <xf numFmtId="165" fontId="14" fillId="0" borderId="0" xfId="11" applyNumberFormat="1" applyFont="1"/>
    <xf numFmtId="0" fontId="10" fillId="0" borderId="0" xfId="11" applyFont="1" applyFill="1"/>
    <xf numFmtId="3" fontId="21" fillId="0" borderId="0" xfId="11" applyNumberFormat="1" applyFont="1"/>
    <xf numFmtId="164" fontId="7" fillId="0" borderId="0" xfId="11" applyNumberFormat="1" applyFont="1"/>
    <xf numFmtId="0" fontId="7" fillId="0" borderId="1" xfId="11" applyFont="1" applyFill="1" applyBorder="1"/>
    <xf numFmtId="164" fontId="7" fillId="0" borderId="1" xfId="11" applyNumberFormat="1" applyFont="1" applyBorder="1"/>
    <xf numFmtId="3" fontId="44" fillId="0" borderId="0" xfId="11" applyNumberFormat="1" applyFont="1"/>
    <xf numFmtId="0" fontId="10" fillId="0" borderId="0" xfId="11" applyFont="1" applyFill="1" applyBorder="1"/>
    <xf numFmtId="0" fontId="10" fillId="0" borderId="4" xfId="11" applyFont="1" applyFill="1" applyBorder="1"/>
    <xf numFmtId="0" fontId="8" fillId="0" borderId="0" xfId="11" applyFont="1" applyFill="1" applyBorder="1" applyAlignment="1">
      <alignment vertical="center"/>
    </xf>
    <xf numFmtId="0" fontId="8" fillId="0" borderId="0" xfId="6" applyFont="1" applyAlignment="1">
      <alignment horizontal="right" vertical="center"/>
    </xf>
    <xf numFmtId="0" fontId="10" fillId="0" borderId="1" xfId="11" applyFont="1" applyFill="1" applyBorder="1"/>
    <xf numFmtId="164" fontId="10" fillId="0" borderId="1" xfId="11" applyNumberFormat="1" applyFont="1" applyFill="1" applyBorder="1" applyAlignment="1">
      <alignment horizontal="center" vertical="center"/>
    </xf>
    <xf numFmtId="3" fontId="23" fillId="0" borderId="4" xfId="1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0" fillId="2" borderId="0" xfId="0" applyFont="1" applyFill="1" applyAlignment="1">
      <alignment horizontal="justify" vertical="center"/>
    </xf>
    <xf numFmtId="0" fontId="4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justify" vertical="center" wrapText="1"/>
    </xf>
    <xf numFmtId="0" fontId="10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48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1" fontId="50" fillId="2" borderId="24" xfId="0" applyNumberFormat="1" applyFont="1" applyFill="1" applyBorder="1" applyAlignment="1">
      <alignment horizontal="center" vertical="center" wrapText="1"/>
    </xf>
    <xf numFmtId="171" fontId="50" fillId="2" borderId="25" xfId="0" applyNumberFormat="1" applyFont="1" applyFill="1" applyBorder="1" applyAlignment="1">
      <alignment horizontal="center" vertical="center" wrapText="1"/>
    </xf>
    <xf numFmtId="171" fontId="51" fillId="2" borderId="26" xfId="0" applyNumberFormat="1" applyFont="1" applyFill="1" applyBorder="1" applyAlignment="1">
      <alignment horizontal="center"/>
    </xf>
    <xf numFmtId="171" fontId="51" fillId="2" borderId="27" xfId="0" applyNumberFormat="1" applyFont="1" applyFill="1" applyBorder="1" applyAlignment="1">
      <alignment horizontal="center"/>
    </xf>
    <xf numFmtId="171" fontId="51" fillId="2" borderId="28" xfId="0" applyNumberFormat="1" applyFont="1" applyFill="1" applyBorder="1" applyAlignment="1">
      <alignment horizontal="center"/>
    </xf>
    <xf numFmtId="171" fontId="51" fillId="2" borderId="29" xfId="0" applyNumberFormat="1" applyFont="1" applyFill="1" applyBorder="1" applyAlignment="1">
      <alignment horizontal="center"/>
    </xf>
    <xf numFmtId="171" fontId="51" fillId="2" borderId="16" xfId="0" applyNumberFormat="1" applyFont="1" applyFill="1" applyBorder="1" applyAlignment="1">
      <alignment horizontal="center" vertical="center" wrapText="1"/>
    </xf>
    <xf numFmtId="171" fontId="51" fillId="2" borderId="0" xfId="0" applyNumberFormat="1" applyFont="1" applyFill="1" applyBorder="1" applyAlignment="1">
      <alignment horizontal="center" vertical="center"/>
    </xf>
    <xf numFmtId="171" fontId="51" fillId="2" borderId="18" xfId="0" applyNumberFormat="1" applyFont="1" applyFill="1" applyBorder="1" applyAlignment="1">
      <alignment horizontal="center" vertical="center"/>
    </xf>
    <xf numFmtId="171" fontId="51" fillId="2" borderId="0" xfId="0" applyNumberFormat="1" applyFont="1" applyFill="1" applyBorder="1" applyAlignment="1">
      <alignment horizontal="center" vertical="center" wrapText="1"/>
    </xf>
    <xf numFmtId="171" fontId="51" fillId="2" borderId="18" xfId="0" applyNumberFormat="1" applyFont="1" applyFill="1" applyBorder="1" applyAlignment="1">
      <alignment horizontal="center" vertical="center" wrapText="1"/>
    </xf>
    <xf numFmtId="171" fontId="51" fillId="2" borderId="19" xfId="0" applyNumberFormat="1" applyFont="1" applyFill="1" applyBorder="1" applyAlignment="1">
      <alignment horizontal="center" vertical="center" wrapText="1"/>
    </xf>
    <xf numFmtId="171" fontId="51" fillId="2" borderId="0" xfId="0" quotePrefix="1" applyNumberFormat="1" applyFont="1" applyFill="1" applyBorder="1" applyAlignment="1">
      <alignment horizontal="center" vertical="center" wrapText="1"/>
    </xf>
    <xf numFmtId="172" fontId="52" fillId="0" borderId="7" xfId="0" applyNumberFormat="1" applyFont="1" applyFill="1" applyBorder="1"/>
    <xf numFmtId="173" fontId="52" fillId="0" borderId="11" xfId="0" applyNumberFormat="1" applyFont="1" applyFill="1" applyBorder="1"/>
    <xf numFmtId="173" fontId="52" fillId="0" borderId="6" xfId="0" applyNumberFormat="1" applyFont="1" applyFill="1" applyBorder="1"/>
    <xf numFmtId="173" fontId="52" fillId="0" borderId="7" xfId="0" applyNumberFormat="1" applyFont="1" applyFill="1" applyBorder="1"/>
    <xf numFmtId="173" fontId="53" fillId="0" borderId="7" xfId="0" applyNumberFormat="1" applyFont="1" applyFill="1" applyBorder="1"/>
    <xf numFmtId="173" fontId="11" fillId="0" borderId="11" xfId="0" applyNumberFormat="1" applyFont="1" applyFill="1" applyBorder="1"/>
    <xf numFmtId="173" fontId="11" fillId="0" borderId="6" xfId="0" applyNumberFormat="1" applyFont="1" applyFill="1" applyBorder="1"/>
    <xf numFmtId="172" fontId="52" fillId="0" borderId="12" xfId="0" applyNumberFormat="1" applyFont="1" applyFill="1" applyBorder="1"/>
    <xf numFmtId="173" fontId="52" fillId="0" borderId="13" xfId="0" applyNumberFormat="1" applyFont="1" applyFill="1" applyBorder="1"/>
    <xf numFmtId="173" fontId="52" fillId="0" borderId="8" xfId="0" applyNumberFormat="1" applyFont="1" applyFill="1" applyBorder="1"/>
    <xf numFmtId="173" fontId="52" fillId="0" borderId="12" xfId="0" applyNumberFormat="1" applyFont="1" applyFill="1" applyBorder="1"/>
    <xf numFmtId="173" fontId="53" fillId="0" borderId="12" xfId="0" applyNumberFormat="1" applyFont="1" applyFill="1" applyBorder="1"/>
    <xf numFmtId="173" fontId="11" fillId="0" borderId="13" xfId="0" applyNumberFormat="1" applyFont="1" applyFill="1" applyBorder="1"/>
    <xf numFmtId="173" fontId="11" fillId="0" borderId="8" xfId="0" applyNumberFormat="1" applyFont="1" applyFill="1" applyBorder="1"/>
    <xf numFmtId="0" fontId="0" fillId="0" borderId="11" xfId="0" applyBorder="1"/>
    <xf numFmtId="0" fontId="27" fillId="2" borderId="0" xfId="0" applyFont="1" applyFill="1"/>
    <xf numFmtId="3" fontId="11" fillId="0" borderId="0" xfId="0" applyNumberFormat="1" applyFont="1"/>
    <xf numFmtId="1" fontId="11" fillId="0" borderId="0" xfId="0" applyNumberFormat="1" applyFont="1"/>
    <xf numFmtId="1" fontId="11" fillId="0" borderId="0" xfId="0" applyNumberFormat="1" applyFont="1" applyAlignment="1">
      <alignment horizontal="right"/>
    </xf>
    <xf numFmtId="1" fontId="28" fillId="0" borderId="1" xfId="0" applyNumberFormat="1" applyFont="1" applyBorder="1"/>
    <xf numFmtId="0" fontId="3" fillId="0" borderId="0" xfId="3"/>
    <xf numFmtId="0" fontId="18" fillId="2" borderId="0" xfId="3" applyFont="1" applyFill="1" applyAlignment="1">
      <alignment horizontal="center" vertical="center"/>
    </xf>
    <xf numFmtId="0" fontId="7" fillId="0" borderId="0" xfId="3" applyFont="1"/>
    <xf numFmtId="0" fontId="7" fillId="0" borderId="0" xfId="3" applyFont="1" applyAlignment="1">
      <alignment vertical="center"/>
    </xf>
    <xf numFmtId="3" fontId="7" fillId="0" borderId="0" xfId="3" applyNumberFormat="1" applyFont="1" applyAlignment="1">
      <alignment vertical="center"/>
    </xf>
    <xf numFmtId="3" fontId="7" fillId="0" borderId="0" xfId="3" applyNumberFormat="1" applyFont="1" applyBorder="1" applyAlignment="1">
      <alignment vertical="center"/>
    </xf>
    <xf numFmtId="3" fontId="7" fillId="0" borderId="0" xfId="3" applyNumberFormat="1" applyFont="1" applyFill="1" applyBorder="1" applyAlignment="1">
      <alignment vertical="center"/>
    </xf>
    <xf numFmtId="3" fontId="7" fillId="0" borderId="0" xfId="3" applyNumberFormat="1" applyFont="1"/>
    <xf numFmtId="0" fontId="7" fillId="0" borderId="0" xfId="3" applyFont="1" applyBorder="1" applyAlignment="1">
      <alignment vertical="center"/>
    </xf>
    <xf numFmtId="3" fontId="3" fillId="0" borderId="0" xfId="3" applyNumberFormat="1"/>
    <xf numFmtId="3" fontId="7" fillId="0" borderId="0" xfId="3" applyNumberFormat="1" applyFont="1" applyFill="1" applyAlignment="1">
      <alignment vertical="center"/>
    </xf>
    <xf numFmtId="169" fontId="3" fillId="0" borderId="0" xfId="3" applyNumberFormat="1"/>
    <xf numFmtId="0" fontId="7" fillId="0" borderId="1" xfId="3" applyFont="1" applyBorder="1" applyAlignment="1">
      <alignment vertical="center"/>
    </xf>
    <xf numFmtId="3" fontId="7" fillId="0" borderId="1" xfId="3" applyNumberFormat="1" applyFont="1" applyFill="1" applyBorder="1" applyAlignment="1">
      <alignment vertical="center"/>
    </xf>
    <xf numFmtId="0" fontId="22" fillId="0" borderId="0" xfId="3" applyFont="1"/>
    <xf numFmtId="3" fontId="22" fillId="0" borderId="0" xfId="3" applyNumberFormat="1" applyFont="1" applyAlignment="1">
      <alignment vertical="center"/>
    </xf>
    <xf numFmtId="3" fontId="7" fillId="0" borderId="1" xfId="3" applyNumberFormat="1" applyFont="1" applyBorder="1" applyAlignment="1">
      <alignment vertical="center"/>
    </xf>
    <xf numFmtId="168" fontId="7" fillId="0" borderId="0" xfId="3" applyNumberFormat="1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3" fontId="22" fillId="0" borderId="0" xfId="0" applyNumberFormat="1" applyFont="1" applyAlignment="1">
      <alignment vertical="center"/>
    </xf>
    <xf numFmtId="3" fontId="22" fillId="0" borderId="0" xfId="0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3" fontId="22" fillId="0" borderId="1" xfId="0" applyNumberFormat="1" applyFont="1" applyBorder="1" applyAlignment="1">
      <alignment vertical="center"/>
    </xf>
    <xf numFmtId="0" fontId="54" fillId="0" borderId="0" xfId="0" applyFont="1" applyFill="1" applyBorder="1" applyAlignment="1">
      <alignment horizontal="left"/>
    </xf>
    <xf numFmtId="0" fontId="29" fillId="0" borderId="0" xfId="0" applyFont="1" applyAlignment="1">
      <alignment horizontal="right" vertical="center"/>
    </xf>
    <xf numFmtId="3" fontId="7" fillId="0" borderId="0" xfId="0" applyNumberFormat="1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0" fontId="0" fillId="0" borderId="1" xfId="0" applyBorder="1"/>
    <xf numFmtId="0" fontId="7" fillId="0" borderId="1" xfId="0" applyFont="1" applyFill="1" applyBorder="1"/>
    <xf numFmtId="0" fontId="55" fillId="2" borderId="0" xfId="0" applyFont="1" applyFill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1" fontId="20" fillId="0" borderId="0" xfId="0" applyNumberFormat="1" applyFont="1" applyAlignment="1">
      <alignment horizontal="right" vertical="center"/>
    </xf>
    <xf numFmtId="0" fontId="18" fillId="2" borderId="10" xfId="3" applyFont="1" applyFill="1" applyBorder="1" applyAlignment="1">
      <alignment vertical="center"/>
    </xf>
    <xf numFmtId="49" fontId="18" fillId="2" borderId="10" xfId="3" applyNumberFormat="1" applyFont="1" applyFill="1" applyBorder="1" applyAlignment="1">
      <alignment horizontal="center" vertical="center" wrapText="1"/>
    </xf>
    <xf numFmtId="49" fontId="18" fillId="2" borderId="2" xfId="3" applyNumberFormat="1" applyFont="1" applyFill="1" applyBorder="1" applyAlignment="1">
      <alignment horizontal="center" vertical="center" wrapText="1"/>
    </xf>
    <xf numFmtId="49" fontId="18" fillId="2" borderId="5" xfId="3" applyNumberFormat="1" applyFont="1" applyFill="1" applyBorder="1" applyAlignment="1">
      <alignment horizontal="center" vertical="center" wrapText="1"/>
    </xf>
    <xf numFmtId="49" fontId="18" fillId="2" borderId="0" xfId="3" applyNumberFormat="1" applyFont="1" applyFill="1" applyBorder="1" applyAlignment="1">
      <alignment horizontal="center" vertical="center" wrapText="1"/>
    </xf>
    <xf numFmtId="0" fontId="10" fillId="0" borderId="0" xfId="3" applyFont="1"/>
    <xf numFmtId="3" fontId="22" fillId="0" borderId="0" xfId="3" applyNumberFormat="1" applyFont="1"/>
    <xf numFmtId="0" fontId="22" fillId="0" borderId="1" xfId="3" applyFont="1" applyBorder="1"/>
    <xf numFmtId="3" fontId="22" fillId="0" borderId="1" xfId="3" applyNumberFormat="1" applyFont="1" applyBorder="1"/>
    <xf numFmtId="0" fontId="7" fillId="0" borderId="4" xfId="3" applyFont="1" applyBorder="1"/>
    <xf numFmtId="3" fontId="7" fillId="0" borderId="4" xfId="3" applyNumberFormat="1" applyFont="1" applyBorder="1"/>
    <xf numFmtId="3" fontId="7" fillId="0" borderId="0" xfId="3" applyNumberFormat="1" applyFont="1" applyFill="1" applyBorder="1"/>
    <xf numFmtId="3" fontId="7" fillId="0" borderId="0" xfId="3" applyNumberFormat="1" applyFont="1" applyFill="1"/>
    <xf numFmtId="0" fontId="8" fillId="0" borderId="0" xfId="3" applyFont="1" applyBorder="1"/>
    <xf numFmtId="3" fontId="22" fillId="0" borderId="0" xfId="3" applyNumberFormat="1" applyFont="1" applyFill="1"/>
    <xf numFmtId="3" fontId="22" fillId="0" borderId="1" xfId="3" applyNumberFormat="1" applyFont="1" applyFill="1" applyBorder="1"/>
    <xf numFmtId="0" fontId="6" fillId="2" borderId="0" xfId="0" applyFont="1" applyFill="1" applyAlignment="1">
      <alignment horizontal="right" vertical="center"/>
    </xf>
    <xf numFmtId="0" fontId="6" fillId="0" borderId="0" xfId="0" applyFont="1" applyFill="1" applyBorder="1" applyAlignment="1">
      <alignment horizontal="right" vertical="center"/>
    </xf>
    <xf numFmtId="3" fontId="22" fillId="0" borderId="1" xfId="0" applyNumberFormat="1" applyFont="1" applyFill="1" applyBorder="1" applyAlignment="1">
      <alignment vertical="center"/>
    </xf>
    <xf numFmtId="3" fontId="8" fillId="0" borderId="0" xfId="0" applyNumberFormat="1" applyFont="1" applyBorder="1" applyAlignment="1">
      <alignment horizontal="right" vertical="center"/>
    </xf>
    <xf numFmtId="0" fontId="7" fillId="0" borderId="0" xfId="0" applyFont="1" applyFill="1" applyBorder="1"/>
    <xf numFmtId="0" fontId="22" fillId="0" borderId="0" xfId="0" applyFont="1" applyFill="1" applyBorder="1"/>
    <xf numFmtId="164" fontId="7" fillId="0" borderId="0" xfId="0" applyNumberFormat="1" applyFont="1" applyBorder="1"/>
    <xf numFmtId="0" fontId="6" fillId="2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31" fillId="2" borderId="0" xfId="17" applyFont="1" applyFill="1" applyBorder="1" applyAlignment="1">
      <alignment horizontal="left" vertical="center"/>
    </xf>
    <xf numFmtId="0" fontId="31" fillId="2" borderId="0" xfId="17" applyFont="1" applyFill="1" applyBorder="1" applyAlignment="1">
      <alignment horizontal="center" vertical="center"/>
    </xf>
    <xf numFmtId="0" fontId="31" fillId="2" borderId="30" xfId="17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22" fillId="0" borderId="6" xfId="0" applyNumberFormat="1" applyFont="1" applyBorder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 indent="1"/>
    </xf>
    <xf numFmtId="0" fontId="7" fillId="0" borderId="0" xfId="0" applyFont="1" applyFill="1" applyBorder="1" applyAlignment="1">
      <alignment horizontal="left" vertical="center" indent="1"/>
    </xf>
    <xf numFmtId="0" fontId="22" fillId="0" borderId="1" xfId="0" applyFont="1" applyBorder="1" applyAlignment="1">
      <alignment horizontal="center" vertical="center"/>
    </xf>
    <xf numFmtId="3" fontId="22" fillId="0" borderId="1" xfId="0" applyNumberFormat="1" applyFont="1" applyBorder="1" applyAlignment="1">
      <alignment horizontal="center" vertical="center"/>
    </xf>
    <xf numFmtId="3" fontId="22" fillId="0" borderId="8" xfId="0" applyNumberFormat="1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3" fontId="22" fillId="0" borderId="1" xfId="0" applyNumberFormat="1" applyFont="1" applyBorder="1" applyAlignment="1">
      <alignment horizontal="right" vertical="center"/>
    </xf>
    <xf numFmtId="0" fontId="22" fillId="0" borderId="0" xfId="0" applyFont="1" applyFill="1" applyBorder="1" applyAlignment="1">
      <alignment horizontal="left" vertical="center"/>
    </xf>
    <xf numFmtId="164" fontId="22" fillId="0" borderId="0" xfId="0" applyNumberFormat="1" applyFont="1" applyBorder="1" applyAlignment="1">
      <alignment vertical="center"/>
    </xf>
    <xf numFmtId="164" fontId="22" fillId="0" borderId="11" xfId="0" applyNumberFormat="1" applyFont="1" applyBorder="1" applyAlignment="1">
      <alignment vertical="center"/>
    </xf>
    <xf numFmtId="164" fontId="7" fillId="0" borderId="0" xfId="0" applyNumberFormat="1" applyFont="1" applyBorder="1" applyAlignment="1">
      <alignment vertical="center"/>
    </xf>
    <xf numFmtId="164" fontId="7" fillId="0" borderId="11" xfId="0" applyNumberFormat="1" applyFont="1" applyBorder="1" applyAlignment="1">
      <alignment vertical="center"/>
    </xf>
    <xf numFmtId="164" fontId="7" fillId="0" borderId="0" xfId="0" applyNumberFormat="1" applyFont="1" applyBorder="1" applyAlignment="1">
      <alignment horizontal="right" vertical="center"/>
    </xf>
    <xf numFmtId="164" fontId="7" fillId="0" borderId="11" xfId="0" applyNumberFormat="1" applyFont="1" applyBorder="1" applyAlignment="1">
      <alignment horizontal="right" vertical="center"/>
    </xf>
    <xf numFmtId="164" fontId="22" fillId="0" borderId="1" xfId="0" applyNumberFormat="1" applyFont="1" applyBorder="1" applyAlignment="1">
      <alignment vertical="center"/>
    </xf>
    <xf numFmtId="164" fontId="22" fillId="0" borderId="13" xfId="0" applyNumberFormat="1" applyFont="1" applyBorder="1" applyAlignment="1">
      <alignment vertical="center"/>
    </xf>
    <xf numFmtId="164" fontId="22" fillId="0" borderId="13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 vertical="center"/>
    </xf>
    <xf numFmtId="0" fontId="60" fillId="2" borderId="0" xfId="0" applyFont="1" applyFill="1" applyAlignment="1">
      <alignment horizontal="right" vertical="center"/>
    </xf>
    <xf numFmtId="0" fontId="61" fillId="2" borderId="0" xfId="0" applyFont="1" applyFill="1" applyAlignment="1">
      <alignment horizontal="center" vertical="center"/>
    </xf>
    <xf numFmtId="0" fontId="62" fillId="0" borderId="0" xfId="0" applyFont="1" applyAlignment="1">
      <alignment horizontal="justify" vertical="center"/>
    </xf>
    <xf numFmtId="4" fontId="62" fillId="0" borderId="0" xfId="0" applyNumberFormat="1" applyFont="1" applyFill="1" applyAlignment="1">
      <alignment horizontal="center" vertical="center"/>
    </xf>
    <xf numFmtId="0" fontId="63" fillId="0" borderId="0" xfId="0" applyFont="1" applyAlignment="1">
      <alignment horizontal="justify" vertical="center"/>
    </xf>
    <xf numFmtId="2" fontId="63" fillId="0" borderId="0" xfId="0" applyNumberFormat="1" applyFont="1" applyFill="1" applyAlignment="1">
      <alignment horizontal="center" vertical="center"/>
    </xf>
    <xf numFmtId="4" fontId="63" fillId="0" borderId="0" xfId="0" applyNumberFormat="1" applyFont="1" applyFill="1" applyAlignment="1">
      <alignment horizontal="center" vertical="center"/>
    </xf>
    <xf numFmtId="0" fontId="63" fillId="0" borderId="1" xfId="0" applyFont="1" applyBorder="1" applyAlignment="1">
      <alignment horizontal="justify" vertical="center"/>
    </xf>
    <xf numFmtId="4" fontId="63" fillId="0" borderId="1" xfId="0" applyNumberFormat="1" applyFont="1" applyFill="1" applyBorder="1" applyAlignment="1">
      <alignment horizontal="center" vertical="center"/>
    </xf>
    <xf numFmtId="0" fontId="62" fillId="0" borderId="4" xfId="0" applyFont="1" applyBorder="1" applyAlignment="1">
      <alignment horizontal="justify" vertical="center"/>
    </xf>
    <xf numFmtId="4" fontId="62" fillId="0" borderId="4" xfId="0" applyNumberFormat="1" applyFont="1" applyFill="1" applyBorder="1" applyAlignment="1">
      <alignment horizontal="center" vertical="center"/>
    </xf>
    <xf numFmtId="0" fontId="64" fillId="0" borderId="0" xfId="0" applyFont="1"/>
    <xf numFmtId="0" fontId="64" fillId="0" borderId="0" xfId="0" applyFont="1" applyAlignment="1">
      <alignment vertical="center"/>
    </xf>
    <xf numFmtId="0" fontId="34" fillId="0" borderId="0" xfId="0" applyFont="1" applyFill="1" applyBorder="1"/>
    <xf numFmtId="2" fontId="22" fillId="0" borderId="0" xfId="0" applyNumberFormat="1" applyFont="1" applyFill="1"/>
    <xf numFmtId="0" fontId="31" fillId="2" borderId="0" xfId="17" applyFont="1" applyFill="1" applyBorder="1" applyAlignment="1">
      <alignment horizontal="right" vertical="center"/>
    </xf>
    <xf numFmtId="0" fontId="6" fillId="2" borderId="0" xfId="17" applyFont="1" applyFill="1" applyBorder="1" applyAlignment="1">
      <alignment horizontal="right" vertical="center"/>
    </xf>
    <xf numFmtId="2" fontId="7" fillId="0" borderId="0" xfId="0" applyNumberFormat="1" applyFont="1" applyAlignment="1">
      <alignment horizontal="center" vertical="center"/>
    </xf>
    <xf numFmtId="0" fontId="22" fillId="0" borderId="1" xfId="0" applyFont="1" applyFill="1" applyBorder="1" applyAlignment="1">
      <alignment vertical="center"/>
    </xf>
    <xf numFmtId="0" fontId="65" fillId="0" borderId="1" xfId="0" applyFont="1" applyFill="1" applyBorder="1" applyAlignment="1">
      <alignment vertical="center"/>
    </xf>
    <xf numFmtId="2" fontId="22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3" fontId="22" fillId="0" borderId="6" xfId="0" applyNumberFormat="1" applyFont="1" applyBorder="1" applyAlignment="1">
      <alignment vertical="center"/>
    </xf>
    <xf numFmtId="3" fontId="7" fillId="0" borderId="6" xfId="0" applyNumberFormat="1" applyFont="1" applyBorder="1" applyAlignment="1">
      <alignment vertical="center"/>
    </xf>
    <xf numFmtId="3" fontId="7" fillId="0" borderId="6" xfId="0" applyNumberFormat="1" applyFont="1" applyFill="1" applyBorder="1" applyAlignment="1">
      <alignment vertical="center"/>
    </xf>
    <xf numFmtId="3" fontId="22" fillId="0" borderId="6" xfId="0" applyNumberFormat="1" applyFont="1" applyFill="1" applyBorder="1" applyAlignment="1">
      <alignment vertical="center"/>
    </xf>
    <xf numFmtId="3" fontId="7" fillId="0" borderId="6" xfId="0" applyNumberFormat="1" applyFont="1" applyFill="1" applyBorder="1" applyAlignment="1">
      <alignment horizontal="right" vertical="center"/>
    </xf>
    <xf numFmtId="3" fontId="22" fillId="0" borderId="8" xfId="0" applyNumberFormat="1" applyFont="1" applyBorder="1" applyAlignment="1">
      <alignment vertical="center"/>
    </xf>
    <xf numFmtId="3" fontId="22" fillId="0" borderId="0" xfId="0" applyNumberFormat="1" applyFont="1" applyBorder="1" applyAlignment="1">
      <alignment horizontal="right" vertical="center"/>
    </xf>
    <xf numFmtId="164" fontId="28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indent="1"/>
    </xf>
    <xf numFmtId="0" fontId="67" fillId="0" borderId="0" xfId="0" applyFont="1"/>
    <xf numFmtId="168" fontId="67" fillId="0" borderId="0" xfId="0" applyNumberFormat="1" applyFont="1"/>
    <xf numFmtId="0" fontId="31" fillId="2" borderId="0" xfId="0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horizontal="right" vertical="center"/>
    </xf>
    <xf numFmtId="3" fontId="19" fillId="0" borderId="1" xfId="0" applyNumberFormat="1" applyFont="1" applyFill="1" applyBorder="1" applyAlignment="1">
      <alignment horizontal="right" vertical="center"/>
    </xf>
    <xf numFmtId="0" fontId="24" fillId="0" borderId="0" xfId="0" applyFont="1" applyAlignment="1">
      <alignment wrapText="1"/>
    </xf>
    <xf numFmtId="0" fontId="2" fillId="0" borderId="0" xfId="19"/>
    <xf numFmtId="0" fontId="7" fillId="0" borderId="0" xfId="0" applyFont="1" applyBorder="1" applyAlignment="1">
      <alignment horizontal="left"/>
    </xf>
    <xf numFmtId="4" fontId="7" fillId="0" borderId="0" xfId="0" applyNumberFormat="1" applyFont="1" applyFill="1" applyBorder="1" applyAlignment="1">
      <alignment vertical="center"/>
    </xf>
    <xf numFmtId="4" fontId="19" fillId="0" borderId="0" xfId="0" applyNumberFormat="1" applyFont="1" applyAlignment="1">
      <alignment horizontal="right" vertical="center"/>
    </xf>
    <xf numFmtId="0" fontId="2" fillId="0" borderId="0" xfId="19" applyAlignment="1">
      <alignment horizontal="center"/>
    </xf>
    <xf numFmtId="0" fontId="18" fillId="2" borderId="0" xfId="0" applyFont="1" applyFill="1" applyAlignment="1">
      <alignment horizontal="justify" vertical="center"/>
    </xf>
    <xf numFmtId="0" fontId="36" fillId="0" borderId="0" xfId="6" applyFill="1" applyBorder="1"/>
    <xf numFmtId="0" fontId="35" fillId="0" borderId="0" xfId="6" applyFont="1"/>
    <xf numFmtId="0" fontId="35" fillId="0" borderId="0" xfId="6" applyFont="1" applyFill="1"/>
    <xf numFmtId="0" fontId="5" fillId="0" borderId="0" xfId="6" applyFont="1" applyAlignment="1">
      <alignment vertical="center"/>
    </xf>
    <xf numFmtId="3" fontId="17" fillId="0" borderId="0" xfId="20" applyNumberFormat="1" applyFont="1" applyFill="1" applyBorder="1" applyAlignment="1">
      <alignment horizontal="right"/>
    </xf>
    <xf numFmtId="3" fontId="17" fillId="0" borderId="0" xfId="21" applyNumberFormat="1" applyFont="1" applyFill="1" applyBorder="1" applyAlignment="1">
      <alignment horizontal="right"/>
    </xf>
    <xf numFmtId="0" fontId="34" fillId="0" borderId="0" xfId="6" applyFont="1" applyFill="1" applyBorder="1"/>
    <xf numFmtId="164" fontId="12" fillId="0" borderId="0" xfId="23" applyNumberFormat="1" applyFont="1" applyFill="1" applyBorder="1" applyAlignment="1">
      <alignment horizontal="right"/>
    </xf>
    <xf numFmtId="164" fontId="42" fillId="0" borderId="0" xfId="22" applyNumberFormat="1" applyFont="1" applyFill="1" applyBorder="1" applyAlignment="1">
      <alignment horizontal="right" wrapText="1"/>
    </xf>
    <xf numFmtId="164" fontId="34" fillId="0" borderId="0" xfId="23" applyNumberFormat="1" applyFont="1" applyFill="1" applyBorder="1" applyAlignment="1">
      <alignment horizontal="right"/>
    </xf>
    <xf numFmtId="0" fontId="42" fillId="0" borderId="0" xfId="6" applyFont="1" applyFill="1" applyBorder="1"/>
    <xf numFmtId="0" fontId="21" fillId="0" borderId="0" xfId="6" applyFont="1" applyFill="1" applyBorder="1"/>
    <xf numFmtId="0" fontId="5" fillId="0" borderId="0" xfId="6" applyFont="1" applyFill="1" applyBorder="1" applyAlignment="1">
      <alignment vertical="center"/>
    </xf>
    <xf numFmtId="4" fontId="12" fillId="0" borderId="0" xfId="23" applyNumberFormat="1" applyFont="1" applyFill="1" applyBorder="1" applyAlignment="1">
      <alignment horizontal="right"/>
    </xf>
    <xf numFmtId="4" fontId="34" fillId="0" borderId="0" xfId="23" applyNumberFormat="1" applyFont="1" applyFill="1" applyBorder="1" applyAlignment="1">
      <alignment horizontal="right"/>
    </xf>
    <xf numFmtId="0" fontId="5" fillId="0" borderId="0" xfId="24" applyFont="1" applyFill="1" applyAlignment="1">
      <alignment vertical="center"/>
    </xf>
    <xf numFmtId="0" fontId="35" fillId="0" borderId="0" xfId="6" applyFont="1" applyBorder="1"/>
    <xf numFmtId="0" fontId="5" fillId="0" borderId="0" xfId="24" applyFont="1" applyFill="1" applyBorder="1" applyAlignment="1">
      <alignment vertical="center"/>
    </xf>
    <xf numFmtId="0" fontId="35" fillId="0" borderId="0" xfId="24" applyFont="1" applyFill="1" applyBorder="1" applyAlignment="1">
      <alignment vertical="center"/>
    </xf>
    <xf numFmtId="0" fontId="35" fillId="0" borderId="0" xfId="24" applyFont="1" applyFill="1" applyBorder="1" applyAlignment="1">
      <alignment horizontal="left" vertical="center" indent="1"/>
    </xf>
    <xf numFmtId="0" fontId="35" fillId="0" borderId="0" xfId="24" applyFont="1" applyFill="1" applyBorder="1" applyAlignment="1">
      <alignment horizontal="left" vertical="center"/>
    </xf>
    <xf numFmtId="0" fontId="35" fillId="0" borderId="0" xfId="24" applyFont="1" applyFill="1" applyAlignment="1">
      <alignment horizontal="left" indent="1"/>
    </xf>
    <xf numFmtId="0" fontId="35" fillId="0" borderId="0" xfId="24" applyFont="1" applyFill="1"/>
    <xf numFmtId="3" fontId="82" fillId="0" borderId="0" xfId="6" applyNumberFormat="1" applyFont="1" applyFill="1" applyBorder="1" applyAlignment="1">
      <alignment vertical="center"/>
    </xf>
    <xf numFmtId="3" fontId="81" fillId="0" borderId="0" xfId="6" applyNumberFormat="1" applyFont="1" applyFill="1" applyBorder="1" applyAlignment="1">
      <alignment vertical="center"/>
    </xf>
    <xf numFmtId="2" fontId="82" fillId="0" borderId="0" xfId="6" applyNumberFormat="1" applyFont="1" applyFill="1" applyBorder="1" applyAlignment="1">
      <alignment vertical="center"/>
    </xf>
    <xf numFmtId="168" fontId="82" fillId="0" borderId="0" xfId="6" applyNumberFormat="1" applyFont="1" applyFill="1" applyBorder="1" applyAlignment="1">
      <alignment horizontal="right" vertical="center"/>
    </xf>
    <xf numFmtId="0" fontId="36" fillId="0" borderId="0" xfId="6" applyBorder="1"/>
    <xf numFmtId="0" fontId="1" fillId="0" borderId="0" xfId="26"/>
    <xf numFmtId="0" fontId="7" fillId="0" borderId="0" xfId="26" applyFont="1"/>
    <xf numFmtId="2" fontId="1" fillId="0" borderId="0" xfId="26" applyNumberFormat="1" applyBorder="1"/>
    <xf numFmtId="0" fontId="7" fillId="0" borderId="0" xfId="26" applyFont="1" applyFill="1"/>
    <xf numFmtId="0" fontId="1" fillId="0" borderId="0" xfId="26" applyAlignment="1"/>
    <xf numFmtId="0" fontId="1" fillId="0" borderId="0" xfId="26" applyFill="1" applyAlignment="1"/>
    <xf numFmtId="0" fontId="1" fillId="0" borderId="0" xfId="26" applyFill="1" applyBorder="1" applyAlignment="1"/>
    <xf numFmtId="0" fontId="1" fillId="0" borderId="0" xfId="26" applyFill="1" applyBorder="1"/>
    <xf numFmtId="1" fontId="98" fillId="0" borderId="0" xfId="27" applyNumberFormat="1" applyFont="1" applyFill="1" applyBorder="1" applyAlignment="1">
      <alignment horizontal="center"/>
    </xf>
    <xf numFmtId="1" fontId="99" fillId="0" borderId="0" xfId="27" applyNumberFormat="1" applyFont="1" applyFill="1" applyBorder="1" applyAlignment="1">
      <alignment horizontal="center"/>
    </xf>
    <xf numFmtId="0" fontId="36" fillId="0" borderId="0" xfId="30" applyFont="1"/>
    <xf numFmtId="0" fontId="36" fillId="0" borderId="0" xfId="31"/>
    <xf numFmtId="0" fontId="105" fillId="6" borderId="19" xfId="31" applyFont="1" applyFill="1" applyBorder="1" applyAlignment="1">
      <alignment horizontal="center" vertical="center" wrapText="1"/>
    </xf>
    <xf numFmtId="0" fontId="105" fillId="6" borderId="0" xfId="31" applyFont="1" applyFill="1" applyBorder="1" applyAlignment="1">
      <alignment horizontal="center" vertical="center" wrapText="1"/>
    </xf>
    <xf numFmtId="0" fontId="36" fillId="0" borderId="0" xfId="31" applyAlignment="1">
      <alignment horizontal="center" wrapText="1"/>
    </xf>
    <xf numFmtId="0" fontId="105" fillId="6" borderId="18" xfId="31" applyFont="1" applyFill="1" applyBorder="1" applyAlignment="1">
      <alignment horizontal="center" vertical="center" wrapText="1"/>
    </xf>
    <xf numFmtId="0" fontId="19" fillId="0" borderId="0" xfId="31" applyFont="1" applyBorder="1" applyAlignment="1">
      <alignment vertical="center"/>
    </xf>
    <xf numFmtId="2" fontId="19" fillId="0" borderId="0" xfId="31" applyNumberFormat="1" applyFont="1" applyBorder="1" applyAlignment="1">
      <alignment horizontal="center" vertical="center"/>
    </xf>
    <xf numFmtId="0" fontId="106" fillId="0" borderId="0" xfId="31" applyFont="1"/>
    <xf numFmtId="0" fontId="95" fillId="6" borderId="0" xfId="31" applyFont="1" applyFill="1" applyBorder="1" applyAlignment="1">
      <alignment horizontal="left" vertical="center"/>
    </xf>
    <xf numFmtId="0" fontId="105" fillId="6" borderId="0" xfId="31" applyFont="1" applyFill="1" applyBorder="1" applyAlignment="1">
      <alignment vertical="center"/>
    </xf>
    <xf numFmtId="165" fontId="19" fillId="0" borderId="0" xfId="31" applyNumberFormat="1" applyFont="1" applyAlignment="1">
      <alignment horizontal="center" vertical="center"/>
    </xf>
    <xf numFmtId="0" fontId="19" fillId="0" borderId="1" xfId="31" applyFont="1" applyBorder="1" applyAlignment="1">
      <alignment vertical="center"/>
    </xf>
    <xf numFmtId="165" fontId="19" fillId="0" borderId="1" xfId="31" applyNumberFormat="1" applyFont="1" applyBorder="1" applyAlignment="1">
      <alignment horizontal="center" vertical="center"/>
    </xf>
    <xf numFmtId="0" fontId="9" fillId="0" borderId="0" xfId="31" applyFont="1" applyAlignment="1">
      <alignment vertical="center"/>
    </xf>
    <xf numFmtId="0" fontId="7" fillId="0" borderId="0" xfId="32" applyFont="1"/>
    <xf numFmtId="0" fontId="5" fillId="0" borderId="0" xfId="32" applyFont="1" applyAlignment="1">
      <alignment vertical="center"/>
    </xf>
    <xf numFmtId="0" fontId="3" fillId="0" borderId="0" xfId="32"/>
    <xf numFmtId="0" fontId="18" fillId="6" borderId="49" xfId="32" applyFont="1" applyFill="1" applyBorder="1" applyAlignment="1">
      <alignment horizontal="center" vertical="center"/>
    </xf>
    <xf numFmtId="0" fontId="18" fillId="6" borderId="50" xfId="32" applyFont="1" applyFill="1" applyBorder="1" applyAlignment="1">
      <alignment horizontal="center" vertical="center"/>
    </xf>
    <xf numFmtId="0" fontId="3" fillId="0" borderId="0" xfId="32" applyAlignment="1">
      <alignment vertical="center" wrapText="1"/>
    </xf>
    <xf numFmtId="0" fontId="105" fillId="6" borderId="51" xfId="32" applyFont="1" applyFill="1" applyBorder="1" applyAlignment="1">
      <alignment vertical="center"/>
    </xf>
    <xf numFmtId="0" fontId="95" fillId="6" borderId="18" xfId="32" applyFont="1" applyFill="1" applyBorder="1" applyAlignment="1">
      <alignment horizontal="center" vertical="center"/>
    </xf>
    <xf numFmtId="0" fontId="95" fillId="6" borderId="0" xfId="32" applyFont="1" applyFill="1" applyBorder="1" applyAlignment="1">
      <alignment horizontal="center" vertical="center"/>
    </xf>
    <xf numFmtId="0" fontId="20" fillId="0" borderId="52" xfId="32" applyFont="1" applyBorder="1" applyAlignment="1">
      <alignment vertical="center"/>
    </xf>
    <xf numFmtId="165" fontId="22" fillId="0" borderId="46" xfId="32" applyNumberFormat="1" applyFont="1" applyFill="1" applyBorder="1" applyAlignment="1">
      <alignment horizontal="center" vertical="center"/>
    </xf>
    <xf numFmtId="165" fontId="22" fillId="0" borderId="0" xfId="32" applyNumberFormat="1" applyFont="1" applyFill="1" applyBorder="1" applyAlignment="1">
      <alignment horizontal="center" vertical="center"/>
    </xf>
    <xf numFmtId="0" fontId="19" fillId="0" borderId="52" xfId="32" applyFont="1" applyBorder="1" applyAlignment="1">
      <alignment horizontal="left" vertical="center" indent="3"/>
    </xf>
    <xf numFmtId="165" fontId="19" fillId="0" borderId="46" xfId="32" applyNumberFormat="1" applyFont="1" applyBorder="1" applyAlignment="1">
      <alignment horizontal="center" vertical="center"/>
    </xf>
    <xf numFmtId="0" fontId="19" fillId="0" borderId="0" xfId="32" applyFont="1" applyBorder="1" applyAlignment="1">
      <alignment horizontal="center" vertical="center"/>
    </xf>
    <xf numFmtId="0" fontId="19" fillId="0" borderId="53" xfId="32" applyFont="1" applyBorder="1" applyAlignment="1">
      <alignment horizontal="left" vertical="center" indent="3"/>
    </xf>
    <xf numFmtId="165" fontId="19" fillId="0" borderId="54" xfId="32" applyNumberFormat="1" applyFont="1" applyBorder="1" applyAlignment="1">
      <alignment horizontal="center" vertical="center"/>
    </xf>
    <xf numFmtId="0" fontId="19" fillId="0" borderId="47" xfId="32" applyFont="1" applyBorder="1" applyAlignment="1">
      <alignment horizontal="center" vertical="center"/>
    </xf>
    <xf numFmtId="0" fontId="19" fillId="0" borderId="0" xfId="32" applyFont="1" applyBorder="1" applyAlignment="1">
      <alignment vertical="center"/>
    </xf>
    <xf numFmtId="175" fontId="5" fillId="0" borderId="0" xfId="31" applyNumberFormat="1" applyFont="1"/>
    <xf numFmtId="0" fontId="35" fillId="0" borderId="0" xfId="33" applyFont="1" applyBorder="1"/>
    <xf numFmtId="0" fontId="35" fillId="0" borderId="0" xfId="33" applyFont="1" applyFill="1" applyBorder="1"/>
    <xf numFmtId="0" fontId="31" fillId="2" borderId="0" xfId="34" applyFont="1" applyFill="1"/>
    <xf numFmtId="0" fontId="31" fillId="2" borderId="0" xfId="34" applyFont="1" applyFill="1" applyAlignment="1">
      <alignment horizontal="center" vertical="center" wrapText="1"/>
    </xf>
    <xf numFmtId="0" fontId="16" fillId="0" borderId="0" xfId="33" applyFont="1" applyFill="1" applyBorder="1" applyAlignment="1">
      <alignment horizontal="center" vertical="center" wrapText="1"/>
    </xf>
    <xf numFmtId="0" fontId="31" fillId="2" borderId="0" xfId="34" applyFont="1" applyFill="1" applyAlignment="1">
      <alignment horizontal="center"/>
    </xf>
    <xf numFmtId="165" fontId="96" fillId="0" borderId="0" xfId="33" applyNumberFormat="1" applyFont="1" applyBorder="1" applyAlignment="1">
      <alignment horizontal="center" vertical="center"/>
    </xf>
    <xf numFmtId="165" fontId="96" fillId="0" borderId="0" xfId="33" applyNumberFormat="1" applyFont="1" applyFill="1" applyBorder="1" applyAlignment="1">
      <alignment horizontal="center" vertical="center" wrapText="1"/>
    </xf>
    <xf numFmtId="0" fontId="8" fillId="0" borderId="0" xfId="34" applyFont="1" applyAlignment="1">
      <alignment horizontal="right"/>
    </xf>
    <xf numFmtId="0" fontId="16" fillId="0" borderId="0" xfId="34" applyFont="1" applyAlignment="1">
      <alignment horizontal="left" indent="1"/>
    </xf>
    <xf numFmtId="165" fontId="16" fillId="0" borderId="0" xfId="34" applyNumberFormat="1" applyFont="1"/>
    <xf numFmtId="0" fontId="70" fillId="0" borderId="0" xfId="34" applyFont="1" applyAlignment="1">
      <alignment horizontal="left" indent="1"/>
    </xf>
    <xf numFmtId="0" fontId="70" fillId="0" borderId="47" xfId="34" applyFont="1" applyBorder="1" applyAlignment="1">
      <alignment horizontal="left" indent="1"/>
    </xf>
    <xf numFmtId="165" fontId="16" fillId="0" borderId="47" xfId="34" applyNumberFormat="1" applyFont="1" applyBorder="1"/>
    <xf numFmtId="0" fontId="107" fillId="0" borderId="0" xfId="32" applyFont="1"/>
    <xf numFmtId="165" fontId="7" fillId="0" borderId="0" xfId="32" applyNumberFormat="1" applyFont="1"/>
    <xf numFmtId="0" fontId="31" fillId="2" borderId="0" xfId="34" applyFont="1" applyFill="1" applyAlignment="1">
      <alignment horizontal="center" vertical="center"/>
    </xf>
    <xf numFmtId="165" fontId="7" fillId="0" borderId="0" xfId="32" applyNumberFormat="1" applyFont="1" applyFill="1" applyBorder="1"/>
    <xf numFmtId="2" fontId="16" fillId="0" borderId="0" xfId="34" applyNumberFormat="1" applyFont="1" applyBorder="1"/>
    <xf numFmtId="2" fontId="16" fillId="0" borderId="1" xfId="34" applyNumberFormat="1" applyFont="1" applyBorder="1"/>
    <xf numFmtId="0" fontId="14" fillId="0" borderId="0" xfId="34" applyFont="1"/>
    <xf numFmtId="0" fontId="5" fillId="0" borderId="0" xfId="34" applyFont="1" applyBorder="1"/>
    <xf numFmtId="0" fontId="8" fillId="0" borderId="0" xfId="34" applyFont="1" applyAlignment="1"/>
    <xf numFmtId="0" fontId="5" fillId="0" borderId="1" xfId="34" applyFont="1" applyBorder="1"/>
    <xf numFmtId="166" fontId="16" fillId="0" borderId="0" xfId="34" applyNumberFormat="1" applyFont="1" applyBorder="1"/>
    <xf numFmtId="166" fontId="16" fillId="0" borderId="1" xfId="34" applyNumberFormat="1" applyFont="1" applyBorder="1"/>
    <xf numFmtId="0" fontId="35" fillId="0" borderId="0" xfId="37" applyFont="1"/>
    <xf numFmtId="0" fontId="35" fillId="0" borderId="0" xfId="0" applyFont="1" applyAlignment="1">
      <alignment wrapText="1"/>
    </xf>
    <xf numFmtId="0" fontId="35" fillId="0" borderId="0" xfId="0" applyFont="1"/>
    <xf numFmtId="0" fontId="18" fillId="2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1" fillId="2" borderId="0" xfId="0" applyFont="1" applyFill="1" applyBorder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34" fillId="0" borderId="0" xfId="0" applyFont="1" applyAlignment="1">
      <alignment horizontal="left" vertical="center" wrapText="1"/>
    </xf>
    <xf numFmtId="2" fontId="34" fillId="0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165" fontId="12" fillId="0" borderId="0" xfId="0" applyNumberFormat="1" applyFont="1" applyFill="1" applyBorder="1" applyAlignment="1">
      <alignment horizontal="center" vertical="center"/>
    </xf>
    <xf numFmtId="0" fontId="43" fillId="0" borderId="1" xfId="0" applyFont="1" applyBorder="1" applyAlignment="1">
      <alignment horizontal="left" vertical="center" wrapText="1"/>
    </xf>
    <xf numFmtId="165" fontId="43" fillId="0" borderId="1" xfId="0" applyNumberFormat="1" applyFont="1" applyFill="1" applyBorder="1" applyAlignment="1">
      <alignment horizontal="center" vertical="center"/>
    </xf>
    <xf numFmtId="164" fontId="43" fillId="0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19" fillId="0" borderId="0" xfId="0" applyFont="1" applyBorder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47" fillId="0" borderId="0" xfId="0" applyFont="1"/>
    <xf numFmtId="0" fontId="34" fillId="0" borderId="0" xfId="0" applyFont="1" applyBorder="1" applyAlignment="1">
      <alignment vertical="center" wrapText="1"/>
    </xf>
    <xf numFmtId="165" fontId="34" fillId="0" borderId="0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 wrapText="1"/>
    </xf>
    <xf numFmtId="0" fontId="10" fillId="0" borderId="0" xfId="0" applyFont="1" applyFill="1" applyBorder="1" applyAlignment="1">
      <alignment horizontal="left" vertical="center" wrapText="1"/>
    </xf>
    <xf numFmtId="165" fontId="10" fillId="0" borderId="0" xfId="0" applyNumberFormat="1" applyFont="1" applyFill="1" applyBorder="1" applyAlignment="1">
      <alignment horizontal="center"/>
    </xf>
    <xf numFmtId="0" fontId="34" fillId="0" borderId="2" xfId="0" applyFont="1" applyFill="1" applyBorder="1" applyAlignment="1">
      <alignment vertical="center" wrapText="1"/>
    </xf>
    <xf numFmtId="2" fontId="34" fillId="0" borderId="2" xfId="0" applyNumberFormat="1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left" vertical="center" wrapText="1"/>
    </xf>
    <xf numFmtId="165" fontId="43" fillId="0" borderId="0" xfId="0" applyNumberFormat="1" applyFont="1" applyFill="1" applyBorder="1" applyAlignment="1">
      <alignment horizontal="center" vertical="center"/>
    </xf>
    <xf numFmtId="0" fontId="75" fillId="0" borderId="4" xfId="0" applyFont="1" applyBorder="1" applyAlignment="1">
      <alignment horizontal="left" vertical="center"/>
    </xf>
    <xf numFmtId="165" fontId="75" fillId="0" borderId="4" xfId="0" applyNumberFormat="1" applyFont="1" applyBorder="1" applyAlignment="1">
      <alignment horizontal="center" vertical="center"/>
    </xf>
    <xf numFmtId="0" fontId="54" fillId="0" borderId="0" xfId="0" applyFont="1"/>
    <xf numFmtId="0" fontId="31" fillId="2" borderId="0" xfId="0" applyFont="1" applyFill="1" applyBorder="1"/>
    <xf numFmtId="165" fontId="19" fillId="0" borderId="0" xfId="0" applyNumberFormat="1" applyFont="1" applyFill="1" applyBorder="1" applyAlignment="1">
      <alignment horizontal="center" vertical="center"/>
    </xf>
    <xf numFmtId="165" fontId="12" fillId="0" borderId="1" xfId="0" applyNumberFormat="1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vertical="center" wrapText="1"/>
    </xf>
    <xf numFmtId="165" fontId="25" fillId="0" borderId="2" xfId="0" applyNumberFormat="1" applyFont="1" applyFill="1" applyBorder="1" applyAlignment="1">
      <alignment horizontal="center" vertical="center"/>
    </xf>
    <xf numFmtId="0" fontId="43" fillId="0" borderId="1" xfId="0" applyFont="1" applyBorder="1" applyAlignment="1">
      <alignment vertical="center" wrapText="1"/>
    </xf>
    <xf numFmtId="165" fontId="25" fillId="0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2" fontId="12" fillId="0" borderId="0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vertical="center" wrapText="1"/>
    </xf>
    <xf numFmtId="2" fontId="43" fillId="0" borderId="1" xfId="0" applyNumberFormat="1" applyFont="1" applyFill="1" applyBorder="1" applyAlignment="1">
      <alignment horizontal="center" vertical="center"/>
    </xf>
    <xf numFmtId="3" fontId="43" fillId="0" borderId="1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 wrapText="1"/>
    </xf>
    <xf numFmtId="0" fontId="0" fillId="0" borderId="0" xfId="0" applyFont="1" applyFill="1" applyBorder="1"/>
    <xf numFmtId="2" fontId="34" fillId="0" borderId="0" xfId="0" applyNumberFormat="1" applyFont="1" applyFill="1" applyBorder="1" applyAlignment="1">
      <alignment horizontal="center" vertical="center"/>
    </xf>
    <xf numFmtId="1" fontId="43" fillId="0" borderId="1" xfId="0" applyNumberFormat="1" applyFont="1" applyFill="1" applyBorder="1" applyAlignment="1">
      <alignment horizontal="center" vertical="center"/>
    </xf>
    <xf numFmtId="0" fontId="0" fillId="0" borderId="0" xfId="0" applyBorder="1"/>
    <xf numFmtId="0" fontId="8" fillId="0" borderId="0" xfId="0" applyFont="1" applyBorder="1" applyAlignment="1">
      <alignment vertical="top"/>
    </xf>
    <xf numFmtId="3" fontId="34" fillId="0" borderId="0" xfId="0" applyNumberFormat="1" applyFont="1" applyFill="1" applyAlignment="1">
      <alignment horizontal="center" vertical="center"/>
    </xf>
    <xf numFmtId="0" fontId="5" fillId="0" borderId="0" xfId="39" applyFont="1" applyFill="1" applyAlignment="1">
      <alignment vertical="center"/>
    </xf>
    <xf numFmtId="0" fontId="36" fillId="0" borderId="0" xfId="39"/>
    <xf numFmtId="0" fontId="36" fillId="0" borderId="0" xfId="39" applyFill="1"/>
    <xf numFmtId="0" fontId="18" fillId="2" borderId="0" xfId="39" applyFont="1" applyFill="1" applyAlignment="1">
      <alignment vertical="center"/>
    </xf>
    <xf numFmtId="0" fontId="18" fillId="2" borderId="0" xfId="39" applyFont="1" applyFill="1" applyAlignment="1">
      <alignment horizontal="center" vertical="center" wrapText="1"/>
    </xf>
    <xf numFmtId="0" fontId="18" fillId="0" borderId="0" xfId="39" applyFont="1" applyFill="1" applyAlignment="1">
      <alignment horizontal="center" vertical="center" wrapText="1"/>
    </xf>
    <xf numFmtId="0" fontId="35" fillId="0" borderId="0" xfId="39" applyFont="1" applyAlignment="1">
      <alignment horizontal="center" vertical="center"/>
    </xf>
    <xf numFmtId="0" fontId="20" fillId="0" borderId="0" xfId="39" applyFont="1" applyAlignment="1">
      <alignment vertical="center"/>
    </xf>
    <xf numFmtId="165" fontId="20" fillId="0" borderId="0" xfId="39" applyNumberFormat="1" applyFont="1" applyFill="1" applyAlignment="1">
      <alignment horizontal="center" vertical="center"/>
    </xf>
    <xf numFmtId="0" fontId="71" fillId="0" borderId="0" xfId="39" applyFont="1"/>
    <xf numFmtId="0" fontId="19" fillId="0" borderId="0" xfId="39" applyFont="1" applyAlignment="1">
      <alignment vertical="center"/>
    </xf>
    <xf numFmtId="165" fontId="19" fillId="0" borderId="0" xfId="39" applyNumberFormat="1" applyFont="1" applyFill="1" applyAlignment="1">
      <alignment horizontal="center" vertical="center"/>
    </xf>
    <xf numFmtId="0" fontId="12" fillId="0" borderId="0" xfId="39" applyFont="1" applyAlignment="1">
      <alignment vertical="center"/>
    </xf>
    <xf numFmtId="165" fontId="12" fillId="0" borderId="0" xfId="39" applyNumberFormat="1" applyFont="1" applyFill="1" applyAlignment="1">
      <alignment horizontal="center" vertical="center" wrapText="1"/>
    </xf>
    <xf numFmtId="0" fontId="10" fillId="0" borderId="0" xfId="39" applyFont="1" applyFill="1" applyAlignment="1">
      <alignment vertical="center"/>
    </xf>
    <xf numFmtId="0" fontId="10" fillId="0" borderId="0" xfId="39" applyFont="1" applyAlignment="1">
      <alignment vertical="center" wrapText="1"/>
    </xf>
    <xf numFmtId="165" fontId="10" fillId="0" borderId="0" xfId="39" applyNumberFormat="1" applyFont="1" applyFill="1" applyAlignment="1">
      <alignment horizontal="center" vertical="center"/>
    </xf>
    <xf numFmtId="165" fontId="35" fillId="0" borderId="0" xfId="39" applyNumberFormat="1" applyFont="1"/>
    <xf numFmtId="0" fontId="12" fillId="0" borderId="2" xfId="39" applyFont="1" applyBorder="1" applyAlignment="1">
      <alignment vertical="center"/>
    </xf>
    <xf numFmtId="165" fontId="12" fillId="0" borderId="2" xfId="39" applyNumberFormat="1" applyFont="1" applyFill="1" applyBorder="1" applyAlignment="1">
      <alignment horizontal="center" vertical="center"/>
    </xf>
    <xf numFmtId="165" fontId="12" fillId="0" borderId="0" xfId="39" applyNumberFormat="1" applyFont="1" applyFill="1" applyBorder="1" applyAlignment="1">
      <alignment horizontal="center" vertical="center"/>
    </xf>
    <xf numFmtId="0" fontId="35" fillId="0" borderId="0" xfId="39" applyFont="1"/>
    <xf numFmtId="0" fontId="34" fillId="0" borderId="0" xfId="39" applyFont="1" applyAlignment="1">
      <alignment vertical="center"/>
    </xf>
    <xf numFmtId="0" fontId="10" fillId="0" borderId="0" xfId="39" applyFont="1" applyAlignment="1">
      <alignment vertical="center"/>
    </xf>
    <xf numFmtId="165" fontId="73" fillId="0" borderId="0" xfId="39" applyNumberFormat="1" applyFont="1" applyFill="1" applyAlignment="1">
      <alignment horizontal="center" vertical="center"/>
    </xf>
    <xf numFmtId="0" fontId="10" fillId="0" borderId="1" xfId="39" applyFont="1" applyBorder="1" applyAlignment="1">
      <alignment vertical="center"/>
    </xf>
    <xf numFmtId="165" fontId="73" fillId="0" borderId="1" xfId="39" applyNumberFormat="1" applyFont="1" applyFill="1" applyBorder="1" applyAlignment="1">
      <alignment horizontal="center" vertical="center"/>
    </xf>
    <xf numFmtId="165" fontId="73" fillId="0" borderId="0" xfId="39" applyNumberFormat="1" applyFont="1" applyFill="1" applyBorder="1" applyAlignment="1">
      <alignment horizontal="center" vertical="center"/>
    </xf>
    <xf numFmtId="165" fontId="34" fillId="0" borderId="0" xfId="39" applyNumberFormat="1" applyFont="1" applyFill="1" applyBorder="1" applyAlignment="1">
      <alignment horizontal="center" vertical="center"/>
    </xf>
    <xf numFmtId="0" fontId="43" fillId="0" borderId="0" xfId="39" applyFont="1" applyAlignment="1">
      <alignment vertical="center"/>
    </xf>
    <xf numFmtId="0" fontId="43" fillId="0" borderId="0" xfId="39" applyFont="1" applyFill="1" applyBorder="1" applyAlignment="1">
      <alignment vertical="center"/>
    </xf>
    <xf numFmtId="165" fontId="19" fillId="0" borderId="0" xfId="39" applyNumberFormat="1" applyFont="1" applyFill="1" applyBorder="1" applyAlignment="1">
      <alignment horizontal="center" vertical="center"/>
    </xf>
    <xf numFmtId="0" fontId="34" fillId="0" borderId="0" xfId="39" applyFont="1" applyFill="1" applyBorder="1" applyAlignment="1">
      <alignment horizontal="left" vertical="center"/>
    </xf>
    <xf numFmtId="165" fontId="73" fillId="0" borderId="2" xfId="39" applyNumberFormat="1" applyFont="1" applyFill="1" applyBorder="1" applyAlignment="1">
      <alignment horizontal="left" vertical="center" wrapText="1"/>
    </xf>
    <xf numFmtId="165" fontId="73" fillId="0" borderId="2" xfId="39" applyNumberFormat="1" applyFont="1" applyFill="1" applyBorder="1" applyAlignment="1">
      <alignment horizontal="center" vertical="center"/>
    </xf>
    <xf numFmtId="0" fontId="10" fillId="0" borderId="1" xfId="39" applyFont="1" applyFill="1" applyBorder="1" applyAlignment="1">
      <alignment horizontal="left" vertical="center" wrapText="1"/>
    </xf>
    <xf numFmtId="165" fontId="10" fillId="0" borderId="1" xfId="39" applyNumberFormat="1" applyFont="1" applyFill="1" applyBorder="1" applyAlignment="1">
      <alignment horizontal="center" vertical="center"/>
    </xf>
    <xf numFmtId="165" fontId="10" fillId="0" borderId="0" xfId="39" applyNumberFormat="1" applyFont="1" applyFill="1" applyBorder="1" applyAlignment="1">
      <alignment horizontal="center" vertical="center"/>
    </xf>
    <xf numFmtId="0" fontId="36" fillId="0" borderId="0" xfId="39" applyFill="1" applyBorder="1"/>
    <xf numFmtId="0" fontId="47" fillId="0" borderId="0" xfId="39" applyFont="1" applyFill="1" applyBorder="1" applyAlignment="1">
      <alignment horizontal="center" vertical="center"/>
    </xf>
    <xf numFmtId="0" fontId="34" fillId="0" borderId="0" xfId="39" applyFont="1" applyFill="1" applyBorder="1" applyAlignment="1">
      <alignment vertical="center" wrapText="1"/>
    </xf>
    <xf numFmtId="0" fontId="10" fillId="0" borderId="0" xfId="11" applyFont="1" applyBorder="1" applyAlignment="1">
      <alignment vertical="center" wrapText="1"/>
    </xf>
    <xf numFmtId="4" fontId="14" fillId="0" borderId="0" xfId="11" applyNumberFormat="1" applyFont="1"/>
    <xf numFmtId="0" fontId="19" fillId="0" borderId="0" xfId="11" applyFont="1" applyBorder="1" applyAlignment="1">
      <alignment horizontal="left" vertical="center"/>
    </xf>
    <xf numFmtId="0" fontId="19" fillId="0" borderId="0" xfId="11" applyFont="1" applyBorder="1" applyAlignment="1">
      <alignment horizontal="left" vertical="center" indent="1"/>
    </xf>
    <xf numFmtId="0" fontId="19" fillId="0" borderId="0" xfId="11" applyFont="1" applyBorder="1" applyAlignment="1">
      <alignment horizontal="left" vertical="center" wrapText="1"/>
    </xf>
    <xf numFmtId="0" fontId="19" fillId="0" borderId="0" xfId="11" applyFont="1" applyFill="1" applyBorder="1" applyAlignment="1">
      <alignment horizontal="left" vertical="center" wrapText="1"/>
    </xf>
    <xf numFmtId="0" fontId="46" fillId="0" borderId="0" xfId="11" applyFont="1" applyBorder="1" applyAlignment="1">
      <alignment vertical="center"/>
    </xf>
    <xf numFmtId="4" fontId="22" fillId="0" borderId="0" xfId="11" applyNumberFormat="1" applyFont="1" applyFill="1" applyBorder="1" applyAlignment="1">
      <alignment horizontal="center" vertical="center"/>
    </xf>
    <xf numFmtId="4" fontId="10" fillId="0" borderId="0" xfId="39" applyNumberFormat="1" applyFont="1"/>
    <xf numFmtId="0" fontId="47" fillId="0" borderId="4" xfId="39" applyFont="1" applyBorder="1" applyAlignment="1">
      <alignment horizontal="left" vertical="center"/>
    </xf>
    <xf numFmtId="4" fontId="111" fillId="0" borderId="0" xfId="39" applyNumberFormat="1" applyFont="1"/>
    <xf numFmtId="0" fontId="41" fillId="0" borderId="0" xfId="39" applyFont="1"/>
    <xf numFmtId="0" fontId="8" fillId="0" borderId="0" xfId="11" applyFont="1" applyBorder="1" applyAlignment="1">
      <alignment vertical="center"/>
    </xf>
    <xf numFmtId="0" fontId="85" fillId="0" borderId="0" xfId="39" applyFont="1" applyBorder="1"/>
    <xf numFmtId="3" fontId="85" fillId="0" borderId="0" xfId="39" applyNumberFormat="1" applyFont="1" applyBorder="1" applyAlignment="1">
      <alignment horizontal="right"/>
    </xf>
    <xf numFmtId="0" fontId="36" fillId="0" borderId="0" xfId="39" applyBorder="1"/>
    <xf numFmtId="0" fontId="91" fillId="0" borderId="0" xfId="39" applyFont="1" applyBorder="1" applyAlignment="1">
      <alignment horizontal="justify" vertical="center"/>
    </xf>
    <xf numFmtId="0" fontId="112" fillId="0" borderId="0" xfId="39" applyFont="1" applyBorder="1"/>
    <xf numFmtId="2" fontId="36" fillId="0" borderId="0" xfId="39" applyNumberFormat="1" applyBorder="1"/>
    <xf numFmtId="165" fontId="36" fillId="0" borderId="0" xfId="39" applyNumberFormat="1" applyBorder="1"/>
    <xf numFmtId="0" fontId="18" fillId="2" borderId="0" xfId="0" applyFont="1" applyFill="1" applyAlignment="1">
      <alignment vertical="center"/>
    </xf>
    <xf numFmtId="0" fontId="19" fillId="0" borderId="0" xfId="0" applyFont="1" applyAlignment="1">
      <alignment horizontal="justify" vertical="center"/>
    </xf>
    <xf numFmtId="3" fontId="19" fillId="0" borderId="0" xfId="0" applyNumberFormat="1" applyFont="1" applyFill="1" applyAlignment="1">
      <alignment horizontal="right" vertical="center"/>
    </xf>
    <xf numFmtId="0" fontId="19" fillId="0" borderId="2" xfId="0" applyFont="1" applyBorder="1" applyAlignment="1">
      <alignment horizontal="justify" vertical="center"/>
    </xf>
    <xf numFmtId="3" fontId="19" fillId="0" borderId="2" xfId="0" applyNumberFormat="1" applyFont="1" applyFill="1" applyBorder="1" applyAlignment="1">
      <alignment horizontal="right" vertical="center"/>
    </xf>
    <xf numFmtId="0" fontId="20" fillId="0" borderId="4" xfId="0" applyFont="1" applyBorder="1" applyAlignment="1">
      <alignment horizontal="justify" vertical="center"/>
    </xf>
    <xf numFmtId="3" fontId="20" fillId="0" borderId="4" xfId="0" applyNumberFormat="1" applyFont="1" applyFill="1" applyBorder="1" applyAlignment="1">
      <alignment horizontal="right" vertical="center"/>
    </xf>
    <xf numFmtId="3" fontId="20" fillId="0" borderId="0" xfId="6" applyNumberFormat="1" applyFont="1" applyBorder="1" applyAlignment="1">
      <alignment horizontal="right" vertical="center"/>
    </xf>
    <xf numFmtId="0" fontId="35" fillId="0" borderId="0" xfId="0" applyFont="1" applyFill="1"/>
    <xf numFmtId="3" fontId="5" fillId="0" borderId="0" xfId="0" applyNumberFormat="1" applyFont="1" applyFill="1"/>
    <xf numFmtId="3" fontId="35" fillId="0" borderId="0" xfId="0" applyNumberFormat="1" applyFont="1" applyFill="1"/>
    <xf numFmtId="0" fontId="35" fillId="0" borderId="0" xfId="0" applyFont="1" applyFill="1" applyAlignment="1">
      <alignment horizontal="left" indent="1"/>
    </xf>
    <xf numFmtId="0" fontId="35" fillId="0" borderId="0" xfId="0" applyFont="1" applyAlignment="1">
      <alignment horizontal="left" indent="1"/>
    </xf>
    <xf numFmtId="0" fontId="5" fillId="0" borderId="2" xfId="0" applyFont="1" applyFill="1" applyBorder="1" applyAlignment="1">
      <alignment horizontal="left" vertical="center"/>
    </xf>
    <xf numFmtId="3" fontId="5" fillId="0" borderId="2" xfId="0" applyNumberFormat="1" applyFont="1" applyFill="1" applyBorder="1" applyAlignment="1">
      <alignment vertical="center"/>
    </xf>
    <xf numFmtId="0" fontId="47" fillId="0" borderId="1" xfId="0" applyFont="1" applyFill="1" applyBorder="1" applyAlignment="1">
      <alignment vertical="center"/>
    </xf>
    <xf numFmtId="2" fontId="80" fillId="0" borderId="1" xfId="0" applyNumberFormat="1" applyFont="1" applyFill="1" applyBorder="1" applyAlignment="1">
      <alignment vertical="center"/>
    </xf>
    <xf numFmtId="164" fontId="47" fillId="0" borderId="0" xfId="0" applyNumberFormat="1" applyFont="1" applyFill="1" applyBorder="1" applyAlignment="1">
      <alignment horizontal="right" vertical="center"/>
    </xf>
    <xf numFmtId="3" fontId="34" fillId="0" borderId="0" xfId="0" applyNumberFormat="1" applyFont="1"/>
    <xf numFmtId="0" fontId="35" fillId="0" borderId="2" xfId="0" applyFont="1" applyFill="1" applyBorder="1" applyAlignment="1">
      <alignment horizontal="left" vertical="center"/>
    </xf>
    <xf numFmtId="3" fontId="35" fillId="0" borderId="2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center"/>
    </xf>
    <xf numFmtId="0" fontId="10" fillId="0" borderId="0" xfId="0" applyFont="1" applyFill="1" applyBorder="1"/>
    <xf numFmtId="164" fontId="10" fillId="0" borderId="0" xfId="0" applyNumberFormat="1" applyFont="1" applyFill="1" applyBorder="1" applyAlignment="1">
      <alignment horizontal="right"/>
    </xf>
    <xf numFmtId="0" fontId="78" fillId="0" borderId="0" xfId="0" applyFont="1" applyFill="1" applyBorder="1" applyAlignment="1">
      <alignment horizontal="left" indent="1"/>
    </xf>
    <xf numFmtId="0" fontId="42" fillId="0" borderId="0" xfId="0" applyFont="1" applyFill="1" applyBorder="1" applyAlignment="1">
      <alignment horizontal="left" indent="2"/>
    </xf>
    <xf numFmtId="164" fontId="42" fillId="0" borderId="0" xfId="38" applyNumberFormat="1" applyFont="1" applyFill="1" applyBorder="1" applyAlignment="1">
      <alignment horizontal="right" wrapText="1"/>
    </xf>
    <xf numFmtId="0" fontId="42" fillId="0" borderId="0" xfId="0" applyFont="1" applyFill="1" applyBorder="1" applyAlignment="1">
      <alignment horizontal="left" wrapText="1" indent="3"/>
    </xf>
    <xf numFmtId="0" fontId="42" fillId="0" borderId="0" xfId="0" applyFont="1" applyFill="1" applyBorder="1" applyAlignment="1">
      <alignment horizontal="left" wrapText="1" indent="2"/>
    </xf>
    <xf numFmtId="0" fontId="42" fillId="0" borderId="0" xfId="0" applyFont="1" applyFill="1" applyBorder="1" applyAlignment="1">
      <alignment horizontal="left" indent="3"/>
    </xf>
    <xf numFmtId="164" fontId="78" fillId="0" borderId="0" xfId="38" applyNumberFormat="1" applyFont="1" applyFill="1" applyBorder="1" applyAlignment="1">
      <alignment horizontal="right" wrapText="1"/>
    </xf>
    <xf numFmtId="0" fontId="42" fillId="0" borderId="0" xfId="0" applyFont="1" applyFill="1" applyBorder="1" applyAlignment="1">
      <alignment horizontal="left" indent="5"/>
    </xf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0" fontId="43" fillId="0" borderId="0" xfId="0" applyFont="1" applyFill="1" applyBorder="1"/>
    <xf numFmtId="164" fontId="34" fillId="0" borderId="0" xfId="0" applyNumberFormat="1" applyFont="1" applyFill="1" applyBorder="1"/>
    <xf numFmtId="164" fontId="10" fillId="0" borderId="0" xfId="0" applyNumberFormat="1" applyFont="1" applyFill="1" applyBorder="1"/>
    <xf numFmtId="164" fontId="10" fillId="0" borderId="1" xfId="0" applyNumberFormat="1" applyFont="1" applyFill="1" applyBorder="1"/>
    <xf numFmtId="0" fontId="10" fillId="0" borderId="2" xfId="0" applyFont="1" applyFill="1" applyBorder="1"/>
    <xf numFmtId="164" fontId="10" fillId="0" borderId="2" xfId="0" applyNumberFormat="1" applyFont="1" applyFill="1" applyBorder="1" applyAlignment="1">
      <alignment horizontal="right"/>
    </xf>
    <xf numFmtId="164" fontId="8" fillId="0" borderId="0" xfId="0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horizontal="left" vertical="center"/>
    </xf>
    <xf numFmtId="4" fontId="10" fillId="0" borderId="0" xfId="0" applyNumberFormat="1" applyFont="1" applyFill="1" applyBorder="1" applyAlignment="1">
      <alignment horizontal="right"/>
    </xf>
    <xf numFmtId="4" fontId="42" fillId="0" borderId="0" xfId="38" applyNumberFormat="1" applyFont="1" applyFill="1" applyBorder="1" applyAlignment="1">
      <alignment horizontal="right" wrapText="1"/>
    </xf>
    <xf numFmtId="4" fontId="78" fillId="0" borderId="0" xfId="38" applyNumberFormat="1" applyFont="1" applyFill="1" applyBorder="1" applyAlignment="1">
      <alignment horizontal="right" wrapText="1"/>
    </xf>
    <xf numFmtId="4" fontId="10" fillId="0" borderId="1" xfId="0" applyNumberFormat="1" applyFont="1" applyFill="1" applyBorder="1" applyAlignment="1">
      <alignment horizontal="right"/>
    </xf>
    <xf numFmtId="0" fontId="43" fillId="0" borderId="2" xfId="0" applyFont="1" applyFill="1" applyBorder="1"/>
    <xf numFmtId="2" fontId="34" fillId="0" borderId="2" xfId="0" applyNumberFormat="1" applyFont="1" applyFill="1" applyBorder="1"/>
    <xf numFmtId="0" fontId="49" fillId="2" borderId="0" xfId="39" applyFont="1" applyFill="1" applyAlignment="1">
      <alignment vertical="center" wrapText="1"/>
    </xf>
    <xf numFmtId="0" fontId="5" fillId="0" borderId="0" xfId="39" applyFont="1"/>
    <xf numFmtId="0" fontId="34" fillId="0" borderId="0" xfId="39" applyFont="1" applyAlignment="1">
      <alignment vertical="center" wrapText="1"/>
    </xf>
    <xf numFmtId="2" fontId="34" fillId="0" borderId="0" xfId="39" applyNumberFormat="1" applyFont="1" applyFill="1" applyAlignment="1">
      <alignment horizontal="center" vertical="center"/>
    </xf>
    <xf numFmtId="0" fontId="12" fillId="0" borderId="0" xfId="39" applyFont="1" applyFill="1" applyAlignment="1">
      <alignment vertical="center" wrapText="1"/>
    </xf>
    <xf numFmtId="2" fontId="12" fillId="0" borderId="0" xfId="39" applyNumberFormat="1" applyFont="1" applyFill="1" applyAlignment="1">
      <alignment horizontal="center" vertical="center"/>
    </xf>
    <xf numFmtId="2" fontId="36" fillId="0" borderId="0" xfId="39" applyNumberFormat="1"/>
    <xf numFmtId="0" fontId="34" fillId="0" borderId="0" xfId="39" applyFont="1" applyFill="1" applyAlignment="1">
      <alignment horizontal="left" vertical="center" wrapText="1" indent="1"/>
    </xf>
    <xf numFmtId="2" fontId="113" fillId="0" borderId="0" xfId="39" applyNumberFormat="1" applyFont="1"/>
    <xf numFmtId="0" fontId="12" fillId="0" borderId="0" xfId="39" applyFont="1" applyAlignment="1">
      <alignment vertical="center" wrapText="1"/>
    </xf>
    <xf numFmtId="0" fontId="34" fillId="0" borderId="0" xfId="39" applyFont="1" applyBorder="1" applyAlignment="1">
      <alignment vertical="center" wrapText="1"/>
    </xf>
    <xf numFmtId="3" fontId="34" fillId="0" borderId="0" xfId="39" applyNumberFormat="1" applyFont="1" applyFill="1" applyBorder="1" applyAlignment="1">
      <alignment horizontal="center" vertical="center"/>
    </xf>
    <xf numFmtId="0" fontId="114" fillId="0" borderId="0" xfId="39" applyFont="1" applyFill="1" applyBorder="1"/>
    <xf numFmtId="0" fontId="83" fillId="0" borderId="0" xfId="39" applyFont="1" applyBorder="1"/>
    <xf numFmtId="0" fontId="115" fillId="0" borderId="0" xfId="39" applyFont="1" applyFill="1" applyBorder="1"/>
    <xf numFmtId="0" fontId="34" fillId="0" borderId="0" xfId="39" applyFont="1" applyFill="1" applyAlignment="1">
      <alignment vertical="center" wrapText="1"/>
    </xf>
    <xf numFmtId="2" fontId="34" fillId="0" borderId="0" xfId="39" applyNumberFormat="1" applyFont="1" applyFill="1" applyAlignment="1">
      <alignment vertical="center" wrapText="1"/>
    </xf>
    <xf numFmtId="0" fontId="92" fillId="0" borderId="0" xfId="39" applyFont="1" applyFill="1" applyBorder="1" applyAlignment="1">
      <alignment vertical="center"/>
    </xf>
    <xf numFmtId="2" fontId="92" fillId="0" borderId="0" xfId="39" applyNumberFormat="1" applyFont="1" applyFill="1" applyBorder="1" applyAlignment="1">
      <alignment horizontal="center" vertical="center"/>
    </xf>
    <xf numFmtId="165" fontId="92" fillId="0" borderId="0" xfId="39" applyNumberFormat="1" applyFont="1" applyFill="1" applyBorder="1" applyAlignment="1">
      <alignment horizontal="center" vertical="center"/>
    </xf>
    <xf numFmtId="0" fontId="92" fillId="5" borderId="0" xfId="39" applyFont="1" applyFill="1" applyBorder="1" applyAlignment="1">
      <alignment vertical="center"/>
    </xf>
    <xf numFmtId="2" fontId="92" fillId="0" borderId="0" xfId="39" applyNumberFormat="1" applyFont="1" applyBorder="1" applyAlignment="1">
      <alignment horizontal="center" vertical="center"/>
    </xf>
    <xf numFmtId="0" fontId="116" fillId="0" borderId="0" xfId="39" applyFont="1" applyFill="1" applyBorder="1" applyAlignment="1">
      <alignment vertical="center" wrapText="1"/>
    </xf>
    <xf numFmtId="0" fontId="118" fillId="2" borderId="0" xfId="26" applyFont="1" applyFill="1"/>
    <xf numFmtId="0" fontId="14" fillId="0" borderId="0" xfId="26" applyFont="1"/>
    <xf numFmtId="0" fontId="5" fillId="0" borderId="0" xfId="39" applyFont="1" applyBorder="1" applyAlignment="1">
      <alignment horizontal="left" vertical="center"/>
    </xf>
    <xf numFmtId="0" fontId="119" fillId="0" borderId="0" xfId="26" applyFont="1"/>
    <xf numFmtId="0" fontId="10" fillId="0" borderId="0" xfId="26" applyFont="1" applyAlignment="1">
      <alignment horizontal="center" vertical="center"/>
    </xf>
    <xf numFmtId="2" fontId="7" fillId="0" borderId="0" xfId="26" applyNumberFormat="1" applyFont="1"/>
    <xf numFmtId="4" fontId="7" fillId="0" borderId="42" xfId="26" applyNumberFormat="1" applyFont="1" applyFill="1" applyBorder="1"/>
    <xf numFmtId="4" fontId="7" fillId="0" borderId="0" xfId="26" applyNumberFormat="1" applyFont="1" applyFill="1" applyBorder="1"/>
    <xf numFmtId="2" fontId="7" fillId="0" borderId="43" xfId="26" applyNumberFormat="1" applyFont="1" applyBorder="1"/>
    <xf numFmtId="2" fontId="7" fillId="0" borderId="0" xfId="26" applyNumberFormat="1" applyFont="1" applyFill="1"/>
    <xf numFmtId="4" fontId="7" fillId="0" borderId="0" xfId="26" applyNumberFormat="1" applyFont="1" applyFill="1"/>
    <xf numFmtId="0" fontId="7" fillId="0" borderId="0" xfId="26" applyFont="1" applyBorder="1"/>
    <xf numFmtId="0" fontId="1" fillId="0" borderId="0" xfId="26" applyBorder="1"/>
    <xf numFmtId="164" fontId="1" fillId="0" borderId="0" xfId="26" applyNumberFormat="1" applyBorder="1"/>
    <xf numFmtId="4" fontId="1" fillId="0" borderId="0" xfId="26" applyNumberFormat="1" applyBorder="1"/>
    <xf numFmtId="0" fontId="84" fillId="0" borderId="0" xfId="39" applyFont="1" applyFill="1" applyBorder="1" applyAlignment="1">
      <alignment horizontal="center" vertical="center" wrapText="1"/>
    </xf>
    <xf numFmtId="2" fontId="87" fillId="0" borderId="0" xfId="39" applyNumberFormat="1" applyFont="1" applyFill="1" applyBorder="1" applyAlignment="1">
      <alignment horizontal="center" vertical="center" wrapText="1"/>
    </xf>
    <xf numFmtId="2" fontId="87" fillId="0" borderId="0" xfId="39" applyNumberFormat="1" applyFont="1" applyFill="1" applyBorder="1" applyAlignment="1">
      <alignment vertical="center" wrapText="1"/>
    </xf>
    <xf numFmtId="2" fontId="84" fillId="0" borderId="0" xfId="39" applyNumberFormat="1" applyFont="1" applyFill="1" applyBorder="1" applyAlignment="1">
      <alignment horizontal="center" vertical="center" wrapText="1"/>
    </xf>
    <xf numFmtId="2" fontId="84" fillId="0" borderId="0" xfId="39" applyNumberFormat="1" applyFont="1" applyFill="1" applyBorder="1" applyAlignment="1">
      <alignment vertical="center" wrapText="1"/>
    </xf>
    <xf numFmtId="0" fontId="39" fillId="0" borderId="0" xfId="39" applyFont="1" applyFill="1" applyBorder="1" applyAlignment="1">
      <alignment horizontal="center" vertical="center" wrapText="1"/>
    </xf>
    <xf numFmtId="1" fontId="1" fillId="0" borderId="0" xfId="26" applyNumberFormat="1" applyFill="1" applyBorder="1"/>
    <xf numFmtId="1" fontId="84" fillId="0" borderId="0" xfId="39" applyNumberFormat="1" applyFont="1" applyFill="1" applyBorder="1" applyAlignment="1">
      <alignment horizontal="center" vertical="center" wrapText="1"/>
    </xf>
    <xf numFmtId="2" fontId="1" fillId="0" borderId="0" xfId="26" applyNumberFormat="1" applyFill="1" applyBorder="1"/>
    <xf numFmtId="0" fontId="88" fillId="0" borderId="0" xfId="39" applyFont="1" applyFill="1" applyBorder="1" applyAlignment="1">
      <alignment horizontal="center" vertical="center" wrapText="1"/>
    </xf>
    <xf numFmtId="0" fontId="89" fillId="0" borderId="0" xfId="39" applyFont="1" applyFill="1" applyBorder="1" applyAlignment="1">
      <alignment horizontal="center" vertical="center" wrapText="1"/>
    </xf>
    <xf numFmtId="0" fontId="90" fillId="0" borderId="0" xfId="39" applyFont="1" applyFill="1" applyBorder="1" applyAlignment="1">
      <alignment vertical="center" wrapText="1"/>
    </xf>
    <xf numFmtId="0" fontId="90" fillId="0" borderId="0" xfId="39" applyFont="1" applyFill="1" applyBorder="1" applyAlignment="1">
      <alignment horizontal="right" vertical="center" wrapText="1"/>
    </xf>
    <xf numFmtId="0" fontId="89" fillId="0" borderId="0" xfId="39" applyFont="1" applyFill="1" applyBorder="1" applyAlignment="1">
      <alignment horizontal="center" vertical="center"/>
    </xf>
    <xf numFmtId="0" fontId="88" fillId="0" borderId="0" xfId="39" applyFont="1" applyFill="1" applyBorder="1" applyAlignment="1">
      <alignment horizontal="center" vertical="center"/>
    </xf>
    <xf numFmtId="0" fontId="36" fillId="0" borderId="0" xfId="39" applyFill="1" applyBorder="1" applyAlignment="1"/>
    <xf numFmtId="0" fontId="91" fillId="0" borderId="0" xfId="39" applyFont="1" applyFill="1" applyBorder="1" applyAlignment="1">
      <alignment horizontal="right" vertical="center"/>
    </xf>
    <xf numFmtId="0" fontId="92" fillId="0" borderId="0" xfId="39" applyFont="1" applyFill="1" applyBorder="1" applyAlignment="1">
      <alignment horizontal="center" vertical="center"/>
    </xf>
    <xf numFmtId="0" fontId="68" fillId="2" borderId="0" xfId="40" applyFont="1" applyFill="1" applyAlignment="1"/>
    <xf numFmtId="0" fontId="6" fillId="2" borderId="0" xfId="40" applyFont="1" applyFill="1" applyAlignment="1">
      <alignment horizontal="center" vertical="center"/>
    </xf>
    <xf numFmtId="0" fontId="6" fillId="2" borderId="0" xfId="40" applyNumberFormat="1" applyFont="1" applyFill="1" applyBorder="1" applyAlignment="1">
      <alignment horizontal="center" vertical="center"/>
    </xf>
    <xf numFmtId="0" fontId="14" fillId="0" borderId="0" xfId="40" applyFont="1"/>
    <xf numFmtId="0" fontId="14" fillId="0" borderId="0" xfId="40" applyFont="1" applyFill="1" applyBorder="1"/>
    <xf numFmtId="0" fontId="16" fillId="0" borderId="0" xfId="40" applyFont="1" applyAlignment="1">
      <alignment horizontal="left"/>
    </xf>
    <xf numFmtId="2" fontId="7" fillId="0" borderId="0" xfId="40" applyNumberFormat="1" applyFont="1" applyFill="1" applyAlignment="1">
      <alignment horizontal="center" vertical="center"/>
    </xf>
    <xf numFmtId="2" fontId="7" fillId="0" borderId="0" xfId="40" applyNumberFormat="1" applyFont="1" applyFill="1" applyBorder="1" applyAlignment="1">
      <alignment horizontal="center" vertical="center"/>
    </xf>
    <xf numFmtId="165" fontId="7" fillId="0" borderId="0" xfId="40" applyNumberFormat="1" applyFont="1" applyFill="1" applyBorder="1" applyAlignment="1">
      <alignment horizontal="center" vertical="center"/>
    </xf>
    <xf numFmtId="0" fontId="68" fillId="0" borderId="0" xfId="40" applyFont="1" applyFill="1" applyBorder="1" applyAlignment="1"/>
    <xf numFmtId="0" fontId="68" fillId="0" borderId="0" xfId="40" applyFont="1" applyFill="1" applyBorder="1" applyAlignment="1">
      <alignment horizontal="center"/>
    </xf>
    <xf numFmtId="0" fontId="68" fillId="0" borderId="0" xfId="40" applyNumberFormat="1" applyFont="1" applyFill="1" applyBorder="1" applyAlignment="1">
      <alignment horizontal="center"/>
    </xf>
    <xf numFmtId="165" fontId="7" fillId="0" borderId="0" xfId="40" applyNumberFormat="1" applyFont="1" applyFill="1" applyAlignment="1">
      <alignment horizontal="center" vertical="center"/>
    </xf>
    <xf numFmtId="0" fontId="16" fillId="0" borderId="0" xfId="40" applyFont="1" applyFill="1" applyBorder="1" applyAlignment="1">
      <alignment horizontal="left"/>
    </xf>
    <xf numFmtId="2" fontId="16" fillId="0" borderId="0" xfId="40" applyNumberFormat="1" applyFont="1" applyFill="1" applyBorder="1" applyAlignment="1">
      <alignment horizontal="center"/>
    </xf>
    <xf numFmtId="2" fontId="16" fillId="0" borderId="0" xfId="40" applyNumberFormat="1" applyFont="1" applyFill="1" applyBorder="1" applyAlignment="1"/>
    <xf numFmtId="2" fontId="7" fillId="0" borderId="1" xfId="40" applyNumberFormat="1" applyFont="1" applyFill="1" applyBorder="1" applyAlignment="1">
      <alignment horizontal="center" vertical="center"/>
    </xf>
    <xf numFmtId="165" fontId="7" fillId="0" borderId="1" xfId="40" applyNumberFormat="1" applyFont="1" applyFill="1" applyBorder="1" applyAlignment="1">
      <alignment horizontal="center" vertical="center"/>
    </xf>
    <xf numFmtId="0" fontId="14" fillId="0" borderId="2" xfId="40" applyFont="1" applyBorder="1"/>
    <xf numFmtId="0" fontId="7" fillId="0" borderId="0" xfId="40" applyFont="1" applyAlignment="1">
      <alignment horizontal="center"/>
    </xf>
    <xf numFmtId="0" fontId="8" fillId="0" borderId="2" xfId="40" applyFont="1" applyBorder="1" applyAlignment="1">
      <alignment horizontal="right"/>
    </xf>
    <xf numFmtId="0" fontId="7" fillId="0" borderId="0" xfId="40" applyFont="1"/>
    <xf numFmtId="0" fontId="16" fillId="0" borderId="0" xfId="40" applyFont="1" applyFill="1" applyBorder="1"/>
    <xf numFmtId="0" fontId="16" fillId="0" borderId="0" xfId="40" applyFont="1" applyFill="1" applyBorder="1" applyAlignment="1"/>
    <xf numFmtId="0" fontId="14" fillId="0" borderId="0" xfId="40" applyFont="1" applyFill="1" applyBorder="1" applyAlignment="1">
      <alignment horizontal="center"/>
    </xf>
    <xf numFmtId="0" fontId="77" fillId="0" borderId="0" xfId="40" applyFont="1" applyFill="1" applyBorder="1" applyAlignment="1"/>
    <xf numFmtId="0" fontId="6" fillId="0" borderId="0" xfId="40" applyFont="1" applyFill="1" applyBorder="1" applyAlignment="1">
      <alignment horizontal="center" vertical="center"/>
    </xf>
    <xf numFmtId="0" fontId="6" fillId="0" borderId="0" xfId="40" applyNumberFormat="1" applyFont="1" applyFill="1" applyBorder="1" applyAlignment="1">
      <alignment horizontal="center" vertical="center"/>
    </xf>
    <xf numFmtId="0" fontId="7" fillId="0" borderId="0" xfId="40" applyFont="1" applyFill="1" applyBorder="1" applyAlignment="1">
      <alignment vertical="center"/>
    </xf>
    <xf numFmtId="0" fontId="7" fillId="0" borderId="0" xfId="40" applyFont="1" applyFill="1" applyBorder="1"/>
    <xf numFmtId="0" fontId="8" fillId="0" borderId="0" xfId="40" applyFont="1" applyFill="1" applyBorder="1" applyAlignment="1">
      <alignment horizontal="right"/>
    </xf>
    <xf numFmtId="0" fontId="14" fillId="0" borderId="0" xfId="40" applyFont="1" applyBorder="1"/>
    <xf numFmtId="0" fontId="7" fillId="0" borderId="0" xfId="40" applyFont="1" applyAlignment="1">
      <alignment vertical="center"/>
    </xf>
    <xf numFmtId="0" fontId="16" fillId="0" borderId="1" xfId="40" applyFont="1" applyBorder="1" applyAlignment="1">
      <alignment horizontal="left"/>
    </xf>
    <xf numFmtId="0" fontId="7" fillId="0" borderId="1" xfId="40" applyFont="1" applyBorder="1" applyAlignment="1">
      <alignment vertical="center"/>
    </xf>
    <xf numFmtId="0" fontId="68" fillId="0" borderId="0" xfId="40" applyFont="1" applyFill="1" applyAlignment="1"/>
    <xf numFmtId="0" fontId="6" fillId="0" borderId="0" xfId="40" applyFont="1" applyFill="1" applyAlignment="1">
      <alignment horizontal="center" vertical="center"/>
    </xf>
    <xf numFmtId="0" fontId="17" fillId="0" borderId="0" xfId="5" applyFont="1" applyBorder="1" applyAlignment="1">
      <alignment horizontal="left" vertical="center"/>
    </xf>
    <xf numFmtId="0" fontId="31" fillId="2" borderId="0" xfId="5" applyFont="1" applyFill="1" applyAlignment="1">
      <alignment vertical="center"/>
    </xf>
    <xf numFmtId="165" fontId="16" fillId="0" borderId="0" xfId="5" applyNumberFormat="1" applyFont="1" applyFill="1" applyAlignment="1">
      <alignment vertical="center"/>
    </xf>
    <xf numFmtId="0" fontId="16" fillId="0" borderId="0" xfId="5" applyFont="1" applyFill="1" applyAlignment="1">
      <alignment vertical="center"/>
    </xf>
    <xf numFmtId="0" fontId="16" fillId="0" borderId="0" xfId="5" applyFont="1" applyAlignment="1">
      <alignment vertical="center"/>
    </xf>
    <xf numFmtId="165" fontId="16" fillId="0" borderId="0" xfId="5" applyNumberFormat="1" applyFont="1" applyFill="1" applyAlignment="1">
      <alignment horizontal="right" vertical="center"/>
    </xf>
    <xf numFmtId="0" fontId="17" fillId="0" borderId="0" xfId="5" applyFont="1" applyFill="1" applyAlignment="1">
      <alignment horizontal="left" vertical="center"/>
    </xf>
    <xf numFmtId="0" fontId="31" fillId="0" borderId="0" xfId="5" applyFont="1" applyFill="1" applyAlignment="1">
      <alignment vertical="center"/>
    </xf>
    <xf numFmtId="165" fontId="35" fillId="0" borderId="0" xfId="5" applyNumberFormat="1" applyFont="1" applyFill="1" applyBorder="1" applyAlignment="1">
      <alignment horizontal="right" vertical="center"/>
    </xf>
    <xf numFmtId="2" fontId="16" fillId="0" borderId="0" xfId="5" applyNumberFormat="1" applyFont="1" applyFill="1" applyAlignment="1">
      <alignment vertical="center"/>
    </xf>
    <xf numFmtId="2" fontId="16" fillId="0" borderId="0" xfId="5" applyNumberFormat="1" applyFont="1"/>
    <xf numFmtId="0" fontId="16" fillId="0" borderId="0" xfId="5" applyFont="1" applyAlignment="1">
      <alignment horizontal="center" vertical="top"/>
    </xf>
    <xf numFmtId="0" fontId="5" fillId="0" borderId="0" xfId="5" applyFont="1" applyFill="1" applyBorder="1"/>
    <xf numFmtId="0" fontId="16" fillId="0" borderId="0" xfId="5" applyFont="1" applyFill="1" applyBorder="1"/>
    <xf numFmtId="0" fontId="120" fillId="0" borderId="0" xfId="39" applyFont="1" applyFill="1" applyBorder="1" applyAlignment="1">
      <alignment horizontal="right" vertical="center" wrapText="1"/>
    </xf>
    <xf numFmtId="0" fontId="121" fillId="0" borderId="0" xfId="39" applyFont="1" applyFill="1" applyBorder="1" applyAlignment="1">
      <alignment vertical="top"/>
    </xf>
    <xf numFmtId="0" fontId="16" fillId="0" borderId="0" xfId="5" applyFont="1" applyBorder="1"/>
    <xf numFmtId="0" fontId="122" fillId="0" borderId="0" xfId="39" applyFont="1" applyFill="1" applyBorder="1" applyAlignment="1">
      <alignment wrapText="1"/>
    </xf>
    <xf numFmtId="0" fontId="123" fillId="0" borderId="0" xfId="39" applyFont="1" applyFill="1" applyBorder="1" applyAlignment="1"/>
    <xf numFmtId="0" fontId="5" fillId="0" borderId="0" xfId="39" applyFont="1" applyBorder="1" applyAlignment="1">
      <alignment horizontal="justify" vertical="center" wrapText="1"/>
    </xf>
    <xf numFmtId="0" fontId="124" fillId="0" borderId="0" xfId="39" applyFont="1" applyFill="1" applyBorder="1" applyAlignment="1">
      <alignment horizontal="center" vertical="top" wrapText="1"/>
    </xf>
    <xf numFmtId="0" fontId="125" fillId="0" borderId="0" xfId="39" applyFont="1" applyFill="1" applyBorder="1" applyAlignment="1">
      <alignment horizontal="left"/>
    </xf>
    <xf numFmtId="0" fontId="126" fillId="0" borderId="0" xfId="39" applyNumberFormat="1" applyFont="1" applyFill="1" applyBorder="1" applyAlignment="1">
      <alignment horizontal="right"/>
    </xf>
    <xf numFmtId="0" fontId="127" fillId="0" borderId="0" xfId="5" applyFont="1" applyFill="1" applyBorder="1"/>
    <xf numFmtId="0" fontId="17" fillId="0" borderId="0" xfId="5" applyFont="1" applyAlignment="1">
      <alignment horizontal="left" vertical="center"/>
    </xf>
    <xf numFmtId="165" fontId="16" fillId="0" borderId="0" xfId="5" applyNumberFormat="1" applyFont="1" applyAlignment="1">
      <alignment vertical="center"/>
    </xf>
    <xf numFmtId="2" fontId="16" fillId="0" borderId="0" xfId="5" applyNumberFormat="1" applyFont="1" applyAlignment="1">
      <alignment vertical="center"/>
    </xf>
    <xf numFmtId="0" fontId="31" fillId="2" borderId="0" xfId="39" applyFont="1" applyFill="1"/>
    <xf numFmtId="0" fontId="31" fillId="2" borderId="0" xfId="39" applyFont="1" applyFill="1" applyAlignment="1">
      <alignment vertical="center"/>
    </xf>
    <xf numFmtId="0" fontId="31" fillId="0" borderId="0" xfId="39" applyFont="1" applyFill="1"/>
    <xf numFmtId="165" fontId="35" fillId="0" borderId="0" xfId="39" applyNumberFormat="1" applyFont="1" applyAlignment="1">
      <alignment vertical="center"/>
    </xf>
    <xf numFmtId="0" fontId="72" fillId="0" borderId="0" xfId="39" applyFont="1"/>
    <xf numFmtId="165" fontId="72" fillId="0" borderId="0" xfId="39" applyNumberFormat="1" applyFont="1" applyAlignment="1">
      <alignment vertical="center"/>
    </xf>
    <xf numFmtId="0" fontId="24" fillId="0" borderId="0" xfId="41" applyFont="1" applyFill="1" applyBorder="1" applyAlignment="1">
      <alignment horizontal="left" indent="2"/>
    </xf>
    <xf numFmtId="164" fontId="7" fillId="0" borderId="0" xfId="41" applyNumberFormat="1" applyFont="1" applyFill="1" applyBorder="1" applyAlignment="1">
      <alignment horizontal="right" vertical="center"/>
    </xf>
    <xf numFmtId="0" fontId="31" fillId="2" borderId="0" xfId="41" applyFont="1" applyFill="1" applyBorder="1" applyAlignment="1">
      <alignment horizontal="left" vertical="center" wrapText="1"/>
    </xf>
    <xf numFmtId="0" fontId="31" fillId="2" borderId="0" xfId="41" applyFont="1" applyFill="1" applyBorder="1" applyAlignment="1">
      <alignment horizontal="right" vertical="center" wrapText="1"/>
    </xf>
    <xf numFmtId="0" fontId="5" fillId="0" borderId="0" xfId="39" applyFont="1" applyAlignment="1">
      <alignment horizontal="justify" vertical="center" wrapText="1"/>
    </xf>
    <xf numFmtId="0" fontId="72" fillId="0" borderId="0" xfId="39" applyFont="1" applyFill="1" applyBorder="1"/>
    <xf numFmtId="0" fontId="83" fillId="0" borderId="0" xfId="39" applyFont="1" applyFill="1" applyBorder="1"/>
    <xf numFmtId="0" fontId="12" fillId="0" borderId="0" xfId="41" applyFont="1" applyBorder="1"/>
    <xf numFmtId="164" fontId="12" fillId="0" borderId="0" xfId="39" applyNumberFormat="1" applyFont="1" applyBorder="1" applyAlignment="1">
      <alignment vertical="center"/>
    </xf>
    <xf numFmtId="0" fontId="43" fillId="0" borderId="0" xfId="39" applyFont="1"/>
    <xf numFmtId="164" fontId="43" fillId="0" borderId="0" xfId="39" applyNumberFormat="1" applyFont="1" applyFill="1" applyAlignment="1">
      <alignment vertical="center"/>
    </xf>
    <xf numFmtId="0" fontId="10" fillId="0" borderId="0" xfId="41" applyFont="1" applyFill="1" applyBorder="1"/>
    <xf numFmtId="164" fontId="10" fillId="0" borderId="0" xfId="41" applyNumberFormat="1" applyFont="1" applyFill="1" applyBorder="1" applyAlignment="1">
      <alignment horizontal="right" vertical="center"/>
    </xf>
    <xf numFmtId="164" fontId="43" fillId="0" borderId="0" xfId="39" applyNumberFormat="1" applyFont="1" applyBorder="1" applyAlignment="1">
      <alignment vertical="center"/>
    </xf>
    <xf numFmtId="0" fontId="10" fillId="0" borderId="0" xfId="41" applyFont="1" applyFill="1" applyBorder="1" applyAlignment="1"/>
    <xf numFmtId="0" fontId="22" fillId="0" borderId="0" xfId="41" applyFont="1" applyFill="1" applyBorder="1" applyAlignment="1">
      <alignment wrapText="1"/>
    </xf>
    <xf numFmtId="164" fontId="12" fillId="0" borderId="0" xfId="39" applyNumberFormat="1" applyFont="1" applyFill="1" applyBorder="1" applyAlignment="1">
      <alignment vertical="center"/>
    </xf>
    <xf numFmtId="0" fontId="7" fillId="0" borderId="0" xfId="41" applyFont="1" applyFill="1" applyBorder="1"/>
    <xf numFmtId="164" fontId="34" fillId="0" borderId="0" xfId="39" applyNumberFormat="1" applyFont="1" applyFill="1" applyBorder="1" applyAlignment="1">
      <alignment vertical="center"/>
    </xf>
    <xf numFmtId="2" fontId="24" fillId="0" borderId="0" xfId="41" applyNumberFormat="1" applyFont="1" applyFill="1" applyBorder="1" applyAlignment="1">
      <alignment horizontal="left" indent="2"/>
    </xf>
    <xf numFmtId="164" fontId="10" fillId="0" borderId="0" xfId="39" applyNumberFormat="1" applyFont="1" applyFill="1" applyBorder="1" applyAlignment="1">
      <alignment vertical="center"/>
    </xf>
    <xf numFmtId="0" fontId="43" fillId="0" borderId="0" xfId="39" applyFont="1" applyFill="1" applyBorder="1"/>
    <xf numFmtId="164" fontId="43" fillId="0" borderId="0" xfId="39" applyNumberFormat="1" applyFont="1" applyFill="1" applyBorder="1" applyAlignment="1">
      <alignment vertical="center"/>
    </xf>
    <xf numFmtId="0" fontId="31" fillId="0" borderId="0" xfId="41" applyFont="1" applyFill="1" applyBorder="1" applyAlignment="1">
      <alignment horizontal="right" vertical="center" wrapText="1"/>
    </xf>
    <xf numFmtId="0" fontId="93" fillId="0" borderId="0" xfId="41" applyFont="1" applyFill="1" applyBorder="1"/>
    <xf numFmtId="0" fontId="94" fillId="0" borderId="0" xfId="41" applyFont="1" applyFill="1" applyBorder="1" applyAlignment="1">
      <alignment horizontal="left" indent="2"/>
    </xf>
    <xf numFmtId="0" fontId="83" fillId="0" borderId="0" xfId="39" applyFont="1" applyFill="1"/>
    <xf numFmtId="0" fontId="6" fillId="2" borderId="0" xfId="41" applyFont="1" applyFill="1" applyBorder="1" applyAlignment="1">
      <alignment horizontal="right" vertical="center"/>
    </xf>
    <xf numFmtId="174" fontId="12" fillId="0" borderId="0" xfId="39" applyNumberFormat="1" applyFont="1" applyFill="1" applyBorder="1" applyAlignment="1">
      <alignment horizontal="right"/>
    </xf>
    <xf numFmtId="165" fontId="36" fillId="0" borderId="0" xfId="39" applyNumberFormat="1" applyFill="1"/>
    <xf numFmtId="0" fontId="16" fillId="0" borderId="0" xfId="41" applyFont="1" applyFill="1" applyBorder="1" applyAlignment="1">
      <alignment wrapText="1"/>
    </xf>
    <xf numFmtId="165" fontId="35" fillId="0" borderId="0" xfId="39" applyNumberFormat="1" applyFont="1" applyFill="1"/>
    <xf numFmtId="164" fontId="35" fillId="0" borderId="0" xfId="39" applyNumberFormat="1" applyFont="1" applyFill="1"/>
    <xf numFmtId="0" fontId="17" fillId="0" borderId="0" xfId="41" applyFont="1" applyFill="1" applyBorder="1" applyAlignment="1">
      <alignment wrapText="1"/>
    </xf>
    <xf numFmtId="0" fontId="34" fillId="0" borderId="0" xfId="39" applyFont="1" applyFill="1" applyBorder="1"/>
    <xf numFmtId="49" fontId="12" fillId="0" borderId="0" xfId="39" applyNumberFormat="1" applyFont="1" applyFill="1" applyBorder="1" applyAlignment="1">
      <alignment horizontal="left"/>
    </xf>
    <xf numFmtId="164" fontId="34" fillId="0" borderId="0" xfId="39" applyNumberFormat="1" applyFont="1" applyFill="1" applyBorder="1" applyAlignment="1">
      <alignment horizontal="center" vertical="center"/>
    </xf>
    <xf numFmtId="0" fontId="74" fillId="0" borderId="0" xfId="39" applyFont="1" applyFill="1" applyBorder="1"/>
    <xf numFmtId="0" fontId="95" fillId="0" borderId="0" xfId="39" applyFont="1" applyFill="1" applyBorder="1"/>
    <xf numFmtId="0" fontId="95" fillId="0" borderId="0" xfId="39" applyNumberFormat="1" applyFont="1" applyFill="1" applyBorder="1"/>
    <xf numFmtId="0" fontId="6" fillId="0" borderId="0" xfId="39" applyFont="1" applyFill="1" applyBorder="1"/>
    <xf numFmtId="0" fontId="6" fillId="0" borderId="0" xfId="39" applyFont="1" applyFill="1" applyBorder="1" applyAlignment="1">
      <alignment horizontal="center" vertical="center"/>
    </xf>
    <xf numFmtId="0" fontId="96" fillId="0" borderId="0" xfId="39" applyFont="1" applyFill="1" applyBorder="1"/>
    <xf numFmtId="3" fontId="19" fillId="0" borderId="0" xfId="39" applyNumberFormat="1" applyFont="1" applyFill="1" applyBorder="1"/>
    <xf numFmtId="0" fontId="22" fillId="0" borderId="0" xfId="39" applyFont="1" applyFill="1" applyBorder="1"/>
    <xf numFmtId="0" fontId="22" fillId="0" borderId="0" xfId="39" applyFont="1" applyFill="1" applyBorder="1" applyAlignment="1">
      <alignment horizontal="center" vertical="center"/>
    </xf>
    <xf numFmtId="0" fontId="96" fillId="0" borderId="0" xfId="39" applyFont="1" applyFill="1" applyBorder="1" applyAlignment="1">
      <alignment horizontal="left" indent="1"/>
    </xf>
    <xf numFmtId="0" fontId="7" fillId="0" borderId="0" xfId="39" applyFont="1" applyFill="1" applyBorder="1" applyAlignment="1">
      <alignment horizontal="left" indent="1"/>
    </xf>
    <xf numFmtId="3" fontId="7" fillId="0" borderId="0" xfId="39" applyNumberFormat="1" applyFont="1" applyFill="1" applyBorder="1" applyAlignment="1">
      <alignment horizontal="center" vertical="center"/>
    </xf>
    <xf numFmtId="0" fontId="19" fillId="0" borderId="0" xfId="39" applyFont="1" applyFill="1" applyBorder="1"/>
    <xf numFmtId="1" fontId="19" fillId="0" borderId="0" xfId="39" applyNumberFormat="1" applyFont="1" applyFill="1" applyBorder="1"/>
    <xf numFmtId="0" fontId="100" fillId="0" borderId="0" xfId="39" applyFont="1" applyFill="1" applyBorder="1"/>
    <xf numFmtId="0" fontId="101" fillId="0" borderId="0" xfId="39" applyFont="1" applyFill="1" applyBorder="1" applyAlignment="1">
      <alignment horizontal="center"/>
    </xf>
    <xf numFmtId="0" fontId="31" fillId="0" borderId="0" xfId="39" applyFont="1" applyFill="1" applyBorder="1"/>
    <xf numFmtId="0" fontId="31" fillId="0" borderId="0" xfId="39" applyNumberFormat="1" applyFont="1" applyFill="1" applyBorder="1"/>
    <xf numFmtId="0" fontId="16" fillId="0" borderId="0" xfId="39" applyFont="1" applyFill="1" applyBorder="1"/>
    <xf numFmtId="3" fontId="16" fillId="0" borderId="0" xfId="39" applyNumberFormat="1" applyFont="1" applyFill="1" applyBorder="1"/>
    <xf numFmtId="0" fontId="16" fillId="0" borderId="0" xfId="39" applyFont="1" applyFill="1" applyBorder="1" applyAlignment="1">
      <alignment horizontal="left" indent="1"/>
    </xf>
    <xf numFmtId="1" fontId="16" fillId="0" borderId="0" xfId="39" applyNumberFormat="1" applyFont="1" applyFill="1" applyBorder="1"/>
    <xf numFmtId="0" fontId="86" fillId="0" borderId="0" xfId="39" applyFont="1" applyFill="1" applyBorder="1"/>
    <xf numFmtId="0" fontId="17" fillId="0" borderId="0" xfId="39" applyFont="1" applyFill="1" applyBorder="1"/>
    <xf numFmtId="3" fontId="17" fillId="0" borderId="0" xfId="39" applyNumberFormat="1" applyFont="1" applyFill="1" applyBorder="1"/>
    <xf numFmtId="0" fontId="102" fillId="0" borderId="0" xfId="39" applyFont="1" applyFill="1" applyBorder="1"/>
    <xf numFmtId="0" fontId="95" fillId="6" borderId="0" xfId="31" applyFont="1" applyFill="1" applyBorder="1" applyAlignment="1">
      <alignment horizontal="center" vertical="center"/>
    </xf>
    <xf numFmtId="0" fontId="95" fillId="6" borderId="17" xfId="31" applyFont="1" applyFill="1" applyBorder="1" applyAlignment="1">
      <alignment horizontal="center" vertical="center"/>
    </xf>
    <xf numFmtId="0" fontId="95" fillId="6" borderId="18" xfId="31" applyFont="1" applyFill="1" applyBorder="1" applyAlignment="1">
      <alignment horizontal="center" vertical="center"/>
    </xf>
    <xf numFmtId="0" fontId="95" fillId="6" borderId="0" xfId="31" applyFont="1" applyFill="1" applyAlignment="1">
      <alignment horizontal="center" vertical="center"/>
    </xf>
    <xf numFmtId="2" fontId="34" fillId="0" borderId="0" xfId="39" applyNumberFormat="1" applyFont="1" applyAlignment="1">
      <alignment horizontal="center" vertical="center"/>
    </xf>
    <xf numFmtId="0" fontId="35" fillId="0" borderId="0" xfId="39" applyFont="1" applyFill="1"/>
    <xf numFmtId="0" fontId="34" fillId="0" borderId="0" xfId="39" applyFont="1"/>
    <xf numFmtId="2" fontId="10" fillId="0" borderId="1" xfId="39" applyNumberFormat="1" applyFont="1" applyBorder="1" applyAlignment="1">
      <alignment horizontal="center" vertical="center"/>
    </xf>
    <xf numFmtId="0" fontId="8" fillId="0" borderId="0" xfId="39" applyFont="1" applyBorder="1" applyAlignment="1">
      <alignment horizontal="center" vertical="center"/>
    </xf>
    <xf numFmtId="2" fontId="20" fillId="0" borderId="0" xfId="39" applyNumberFormat="1" applyFont="1" applyAlignment="1">
      <alignment horizontal="center" vertical="center"/>
    </xf>
    <xf numFmtId="0" fontId="49" fillId="0" borderId="0" xfId="39" applyFont="1" applyFill="1" applyBorder="1" applyAlignment="1">
      <alignment vertical="center" wrapText="1"/>
    </xf>
    <xf numFmtId="0" fontId="18" fillId="0" borderId="0" xfId="39" applyFont="1" applyFill="1" applyBorder="1" applyAlignment="1">
      <alignment horizontal="center" vertical="center" wrapText="1"/>
    </xf>
    <xf numFmtId="0" fontId="34" fillId="0" borderId="0" xfId="39" applyFont="1" applyFill="1" applyBorder="1" applyAlignment="1">
      <alignment horizontal="center" vertical="center" wrapText="1"/>
    </xf>
    <xf numFmtId="0" fontId="35" fillId="0" borderId="0" xfId="39" applyFont="1" applyFill="1" applyBorder="1"/>
    <xf numFmtId="0" fontId="19" fillId="0" borderId="0" xfId="39" applyFont="1" applyFill="1" applyBorder="1" applyAlignment="1">
      <alignment vertical="center"/>
    </xf>
    <xf numFmtId="4" fontId="34" fillId="0" borderId="0" xfId="39" applyNumberFormat="1" applyFont="1" applyFill="1" applyBorder="1" applyAlignment="1">
      <alignment horizontal="center" vertical="center"/>
    </xf>
    <xf numFmtId="0" fontId="34" fillId="0" borderId="0" xfId="39" applyFont="1" applyFill="1" applyBorder="1" applyAlignment="1">
      <alignment vertical="center"/>
    </xf>
    <xf numFmtId="4" fontId="75" fillId="0" borderId="0" xfId="39" applyNumberFormat="1" applyFont="1" applyFill="1" applyBorder="1" applyAlignment="1">
      <alignment horizontal="center" vertical="center" wrapText="1"/>
    </xf>
    <xf numFmtId="0" fontId="10" fillId="0" borderId="0" xfId="39" applyFont="1" applyFill="1" applyBorder="1" applyAlignment="1">
      <alignment vertical="center"/>
    </xf>
    <xf numFmtId="4" fontId="5" fillId="0" borderId="0" xfId="39" applyNumberFormat="1" applyFont="1" applyFill="1" applyBorder="1" applyAlignment="1">
      <alignment horizontal="center" vertical="center"/>
    </xf>
    <xf numFmtId="0" fontId="43" fillId="0" borderId="0" xfId="39" applyFont="1" applyFill="1" applyBorder="1" applyAlignment="1">
      <alignment horizontal="justify" vertical="center" wrapText="1"/>
    </xf>
    <xf numFmtId="0" fontId="76" fillId="0" borderId="0" xfId="39" applyFont="1" applyFill="1" applyBorder="1" applyAlignment="1">
      <alignment horizontal="center" vertical="center" wrapText="1"/>
    </xf>
    <xf numFmtId="0" fontId="8" fillId="0" borderId="0" xfId="39" applyFont="1" applyFill="1" applyBorder="1" applyAlignment="1">
      <alignment horizontal="center" vertical="center" wrapText="1"/>
    </xf>
    <xf numFmtId="0" fontId="12" fillId="0" borderId="0" xfId="39" applyFont="1" applyFill="1" applyBorder="1"/>
    <xf numFmtId="3" fontId="12" fillId="0" borderId="0" xfId="39" applyNumberFormat="1" applyFont="1" applyFill="1" applyBorder="1" applyAlignment="1">
      <alignment horizontal="center" vertical="center"/>
    </xf>
    <xf numFmtId="0" fontId="43" fillId="0" borderId="0" xfId="39" applyFont="1" applyFill="1" applyBorder="1" applyAlignment="1">
      <alignment horizontal="left"/>
    </xf>
    <xf numFmtId="0" fontId="10" fillId="0" borderId="0" xfId="39" applyFont="1" applyFill="1" applyBorder="1"/>
    <xf numFmtId="3" fontId="10" fillId="0" borderId="0" xfId="39" applyNumberFormat="1" applyFont="1" applyFill="1" applyBorder="1" applyAlignment="1">
      <alignment horizontal="center" vertical="center"/>
    </xf>
    <xf numFmtId="0" fontId="47" fillId="0" borderId="0" xfId="39" applyFont="1" applyFill="1" applyBorder="1"/>
    <xf numFmtId="4" fontId="47" fillId="0" borderId="0" xfId="39" applyNumberFormat="1" applyFont="1" applyFill="1" applyBorder="1" applyAlignment="1">
      <alignment horizontal="center" vertical="center"/>
    </xf>
    <xf numFmtId="3" fontId="35" fillId="0" borderId="0" xfId="39" applyNumberFormat="1" applyFont="1" applyFill="1" applyBorder="1"/>
    <xf numFmtId="0" fontId="18" fillId="0" borderId="0" xfId="39" applyFont="1" applyFill="1" applyBorder="1" applyAlignment="1">
      <alignment vertical="center"/>
    </xf>
    <xf numFmtId="1" fontId="34" fillId="0" borderId="0" xfId="39" applyNumberFormat="1" applyFont="1" applyFill="1" applyBorder="1" applyAlignment="1">
      <alignment horizontal="center" vertical="center" wrapText="1"/>
    </xf>
    <xf numFmtId="2" fontId="34" fillId="0" borderId="0" xfId="39" applyNumberFormat="1" applyFont="1" applyFill="1" applyBorder="1" applyAlignment="1">
      <alignment horizontal="center" vertical="center"/>
    </xf>
    <xf numFmtId="3" fontId="35" fillId="0" borderId="0" xfId="39" applyNumberFormat="1" applyFont="1"/>
    <xf numFmtId="14" fontId="19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171" fontId="50" fillId="2" borderId="22" xfId="0" applyNumberFormat="1" applyFont="1" applyFill="1" applyBorder="1" applyAlignment="1">
      <alignment horizontal="center" vertical="center" wrapText="1"/>
    </xf>
    <xf numFmtId="0" fontId="5" fillId="0" borderId="0" xfId="3" applyFont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0" fontId="6" fillId="2" borderId="0" xfId="17" applyFont="1" applyFill="1" applyBorder="1" applyAlignment="1">
      <alignment horizontal="center" vertical="center"/>
    </xf>
    <xf numFmtId="0" fontId="36" fillId="0" borderId="0" xfId="42" applyFont="1"/>
    <xf numFmtId="0" fontId="18" fillId="6" borderId="31" xfId="42" applyFont="1" applyFill="1" applyBorder="1" applyAlignment="1">
      <alignment vertical="center"/>
    </xf>
    <xf numFmtId="0" fontId="18" fillId="6" borderId="56" xfId="42" applyFont="1" applyFill="1" applyBorder="1" applyAlignment="1">
      <alignment horizontal="center" vertical="center"/>
    </xf>
    <xf numFmtId="0" fontId="18" fillId="6" borderId="58" xfId="42" applyFont="1" applyFill="1" applyBorder="1" applyAlignment="1">
      <alignment horizontal="left" vertical="center" indent="1"/>
    </xf>
    <xf numFmtId="0" fontId="18" fillId="6" borderId="19" xfId="42" applyFont="1" applyFill="1" applyBorder="1" applyAlignment="1">
      <alignment horizontal="center" vertical="center"/>
    </xf>
    <xf numFmtId="0" fontId="18" fillId="6" borderId="59" xfId="42" applyFont="1" applyFill="1" applyBorder="1" applyAlignment="1">
      <alignment horizontal="center" vertical="center"/>
    </xf>
    <xf numFmtId="0" fontId="18" fillId="6" borderId="3" xfId="42" applyFont="1" applyFill="1" applyBorder="1" applyAlignment="1">
      <alignment horizontal="center" vertical="center"/>
    </xf>
    <xf numFmtId="0" fontId="18" fillId="6" borderId="18" xfId="42" applyFont="1" applyFill="1" applyBorder="1" applyAlignment="1">
      <alignment horizontal="center" vertical="center"/>
    </xf>
    <xf numFmtId="0" fontId="18" fillId="6" borderId="3" xfId="42" applyFont="1" applyFill="1" applyBorder="1" applyAlignment="1">
      <alignment horizontal="center" vertical="center" wrapText="1"/>
    </xf>
    <xf numFmtId="0" fontId="18" fillId="6" borderId="60" xfId="42" applyFont="1" applyFill="1" applyBorder="1" applyAlignment="1">
      <alignment horizontal="center" vertical="center" wrapText="1"/>
    </xf>
    <xf numFmtId="0" fontId="19" fillId="0" borderId="7" xfId="42" applyFont="1" applyBorder="1" applyAlignment="1">
      <alignment horizontal="left" vertical="center" indent="1"/>
    </xf>
    <xf numFmtId="165" fontId="34" fillId="0" borderId="9" xfId="42" applyNumberFormat="1" applyFont="1" applyBorder="1" applyAlignment="1">
      <alignment horizontal="center" vertical="center"/>
    </xf>
    <xf numFmtId="165" fontId="34" fillId="0" borderId="0" xfId="42" applyNumberFormat="1" applyFont="1" applyAlignment="1">
      <alignment horizontal="center" vertical="center"/>
    </xf>
    <xf numFmtId="165" fontId="34" fillId="0" borderId="5" xfId="42" applyNumberFormat="1" applyFont="1" applyBorder="1" applyAlignment="1">
      <alignment horizontal="center" vertical="center"/>
    </xf>
    <xf numFmtId="165" fontId="12" fillId="0" borderId="39" xfId="42" applyNumberFormat="1" applyFont="1" applyBorder="1" applyAlignment="1">
      <alignment horizontal="center" vertical="center" wrapText="1"/>
    </xf>
    <xf numFmtId="165" fontId="12" fillId="0" borderId="61" xfId="42" applyNumberFormat="1" applyFont="1" applyBorder="1" applyAlignment="1">
      <alignment horizontal="center" vertical="center" wrapText="1"/>
    </xf>
    <xf numFmtId="0" fontId="25" fillId="0" borderId="7" xfId="42" applyFont="1" applyBorder="1" applyAlignment="1">
      <alignment horizontal="left" vertical="center" indent="2"/>
    </xf>
    <xf numFmtId="165" fontId="34" fillId="0" borderId="7" xfId="42" applyNumberFormat="1" applyFont="1" applyBorder="1" applyAlignment="1">
      <alignment horizontal="center" vertical="center"/>
    </xf>
    <xf numFmtId="165" fontId="43" fillId="0" borderId="0" xfId="42" applyNumberFormat="1" applyFont="1" applyAlignment="1">
      <alignment horizontal="center" vertical="center"/>
    </xf>
    <xf numFmtId="165" fontId="43" fillId="0" borderId="6" xfId="42" applyNumberFormat="1" applyFont="1" applyBorder="1" applyAlignment="1">
      <alignment horizontal="center" vertical="center"/>
    </xf>
    <xf numFmtId="165" fontId="12" fillId="0" borderId="0" xfId="42" applyNumberFormat="1" applyFont="1" applyBorder="1" applyAlignment="1">
      <alignment horizontal="center" vertical="center" wrapText="1"/>
    </xf>
    <xf numFmtId="165" fontId="12" fillId="0" borderId="6" xfId="42" applyNumberFormat="1" applyFont="1" applyBorder="1" applyAlignment="1">
      <alignment horizontal="center" vertical="center" wrapText="1"/>
    </xf>
    <xf numFmtId="165" fontId="19" fillId="0" borderId="7" xfId="42" applyNumberFormat="1" applyFont="1" applyBorder="1" applyAlignment="1">
      <alignment horizontal="center" vertical="center"/>
    </xf>
    <xf numFmtId="165" fontId="19" fillId="0" borderId="0" xfId="42" applyNumberFormat="1" applyFont="1" applyAlignment="1">
      <alignment horizontal="center" vertical="center"/>
    </xf>
    <xf numFmtId="165" fontId="19" fillId="0" borderId="6" xfId="42" applyNumberFormat="1" applyFont="1" applyBorder="1" applyAlignment="1">
      <alignment horizontal="center" vertical="center"/>
    </xf>
    <xf numFmtId="0" fontId="19" fillId="0" borderId="62" xfId="42" applyFont="1" applyBorder="1" applyAlignment="1">
      <alignment horizontal="left" vertical="center" indent="1"/>
    </xf>
    <xf numFmtId="165" fontId="34" fillId="0" borderId="62" xfId="42" applyNumberFormat="1" applyFont="1" applyBorder="1" applyAlignment="1">
      <alignment horizontal="center" vertical="center"/>
    </xf>
    <xf numFmtId="165" fontId="34" fillId="0" borderId="44" xfId="42" applyNumberFormat="1" applyFont="1" applyBorder="1" applyAlignment="1">
      <alignment horizontal="center" vertical="center"/>
    </xf>
    <xf numFmtId="165" fontId="34" fillId="0" borderId="63" xfId="42" applyNumberFormat="1" applyFont="1" applyBorder="1" applyAlignment="1">
      <alignment horizontal="center" vertical="center"/>
    </xf>
    <xf numFmtId="165" fontId="12" fillId="0" borderId="44" xfId="42" applyNumberFormat="1" applyFont="1" applyBorder="1" applyAlignment="1">
      <alignment horizontal="center" vertical="center" wrapText="1"/>
    </xf>
    <xf numFmtId="165" fontId="12" fillId="0" borderId="63" xfId="42" applyNumberFormat="1" applyFont="1" applyBorder="1" applyAlignment="1">
      <alignment horizontal="center" vertical="center" wrapText="1"/>
    </xf>
    <xf numFmtId="0" fontId="36" fillId="0" borderId="0" xfId="42" applyFont="1" applyFill="1"/>
    <xf numFmtId="165" fontId="36" fillId="0" borderId="0" xfId="42" applyNumberFormat="1" applyFont="1" applyFill="1"/>
    <xf numFmtId="0" fontId="5" fillId="0" borderId="0" xfId="42" applyFont="1" applyBorder="1" applyAlignment="1">
      <alignment vertical="center"/>
    </xf>
    <xf numFmtId="0" fontId="1" fillId="4" borderId="0" xfId="29" applyFill="1"/>
    <xf numFmtId="0" fontId="1" fillId="4" borderId="0" xfId="29" applyFill="1" applyAlignment="1"/>
    <xf numFmtId="0" fontId="108" fillId="0" borderId="0" xfId="32" applyFont="1" applyAlignment="1"/>
    <xf numFmtId="176" fontId="6" fillId="7" borderId="0" xfId="29" applyNumberFormat="1" applyFont="1" applyFill="1" applyBorder="1" applyAlignment="1">
      <alignment horizontal="center"/>
    </xf>
    <xf numFmtId="0" fontId="7" fillId="0" borderId="0" xfId="29" quotePrefix="1" applyNumberFormat="1" applyFont="1" applyBorder="1" applyAlignment="1">
      <alignment horizontal="left"/>
    </xf>
    <xf numFmtId="0" fontId="21" fillId="0" borderId="0" xfId="29" quotePrefix="1" applyNumberFormat="1" applyFont="1" applyBorder="1" applyAlignment="1">
      <alignment horizontal="left"/>
    </xf>
    <xf numFmtId="0" fontId="21" fillId="0" borderId="0" xfId="29" applyFont="1" applyBorder="1" applyAlignment="1"/>
    <xf numFmtId="0" fontId="129" fillId="0" borderId="0" xfId="29" applyFont="1" applyBorder="1" applyAlignment="1"/>
    <xf numFmtId="0" fontId="21" fillId="4" borderId="0" xfId="29" applyFont="1" applyFill="1" applyAlignment="1"/>
    <xf numFmtId="0" fontId="7" fillId="4" borderId="0" xfId="29" applyFont="1" applyFill="1" applyBorder="1"/>
    <xf numFmtId="0" fontId="14" fillId="4" borderId="0" xfId="29" applyFont="1" applyFill="1"/>
    <xf numFmtId="165" fontId="19" fillId="0" borderId="46" xfId="31" applyNumberFormat="1" applyFont="1" applyBorder="1" applyAlignment="1">
      <alignment horizontal="center" vertical="center"/>
    </xf>
    <xf numFmtId="165" fontId="19" fillId="0" borderId="6" xfId="31" applyNumberFormat="1" applyFont="1" applyBorder="1" applyAlignment="1">
      <alignment horizontal="center" vertical="center"/>
    </xf>
    <xf numFmtId="165" fontId="19" fillId="0" borderId="0" xfId="31" applyNumberFormat="1" applyFont="1" applyBorder="1" applyAlignment="1">
      <alignment horizontal="center" vertical="center"/>
    </xf>
    <xf numFmtId="165" fontId="19" fillId="0" borderId="64" xfId="31" applyNumberFormat="1" applyFont="1" applyBorder="1" applyAlignment="1">
      <alignment horizontal="center" vertical="center"/>
    </xf>
    <xf numFmtId="165" fontId="19" fillId="0" borderId="8" xfId="31" applyNumberFormat="1" applyFont="1" applyBorder="1" applyAlignment="1">
      <alignment horizontal="center" vertical="center"/>
    </xf>
    <xf numFmtId="165" fontId="19" fillId="0" borderId="47" xfId="31" applyNumberFormat="1" applyFont="1" applyBorder="1" applyAlignment="1">
      <alignment horizontal="center" vertical="center"/>
    </xf>
    <xf numFmtId="165" fontId="36" fillId="0" borderId="0" xfId="31" applyNumberFormat="1"/>
    <xf numFmtId="165" fontId="20" fillId="0" borderId="0" xfId="31" applyNumberFormat="1" applyFont="1" applyBorder="1" applyAlignment="1">
      <alignment vertical="center"/>
    </xf>
    <xf numFmtId="165" fontId="20" fillId="0" borderId="0" xfId="31" applyNumberFormat="1" applyFont="1" applyBorder="1" applyAlignment="1">
      <alignment horizontal="center" vertical="center"/>
    </xf>
    <xf numFmtId="165" fontId="20" fillId="0" borderId="0" xfId="31" applyNumberFormat="1" applyFont="1" applyBorder="1" applyAlignment="1">
      <alignment horizontal="right" vertical="center"/>
    </xf>
    <xf numFmtId="0" fontId="19" fillId="0" borderId="47" xfId="31" applyFont="1" applyBorder="1" applyAlignment="1">
      <alignment vertical="center"/>
    </xf>
    <xf numFmtId="165" fontId="20" fillId="0" borderId="47" xfId="31" applyNumberFormat="1" applyFont="1" applyBorder="1" applyAlignment="1">
      <alignment vertical="center"/>
    </xf>
    <xf numFmtId="165" fontId="20" fillId="0" borderId="47" xfId="31" applyNumberFormat="1" applyFont="1" applyBorder="1" applyAlignment="1">
      <alignment horizontal="right" vertical="center"/>
    </xf>
    <xf numFmtId="165" fontId="20" fillId="0" borderId="47" xfId="31" applyNumberFormat="1" applyFont="1" applyBorder="1" applyAlignment="1">
      <alignment horizontal="center" vertical="center"/>
    </xf>
    <xf numFmtId="177" fontId="31" fillId="2" borderId="0" xfId="34" applyNumberFormat="1" applyFont="1" applyFill="1" applyAlignment="1">
      <alignment horizontal="center"/>
    </xf>
    <xf numFmtId="0" fontId="130" fillId="2" borderId="0" xfId="34" applyFont="1" applyFill="1"/>
    <xf numFmtId="0" fontId="130" fillId="2" borderId="0" xfId="34" applyFont="1" applyFill="1" applyAlignment="1">
      <alignment horizontal="center" vertical="center" wrapText="1"/>
    </xf>
    <xf numFmtId="14" fontId="131" fillId="7" borderId="0" xfId="33" applyNumberFormat="1" applyFont="1" applyFill="1" applyBorder="1"/>
    <xf numFmtId="2" fontId="75" fillId="0" borderId="0" xfId="33" applyNumberFormat="1" applyFont="1" applyBorder="1"/>
    <xf numFmtId="14" fontId="131" fillId="7" borderId="55" xfId="33" applyNumberFormat="1" applyFont="1" applyFill="1" applyBorder="1"/>
    <xf numFmtId="2" fontId="75" fillId="0" borderId="55" xfId="33" applyNumberFormat="1" applyFont="1" applyBorder="1"/>
    <xf numFmtId="177" fontId="30" fillId="2" borderId="0" xfId="34" applyNumberFormat="1" applyFont="1" applyFill="1" applyAlignment="1">
      <alignment horizontal="center"/>
    </xf>
    <xf numFmtId="165" fontId="19" fillId="0" borderId="0" xfId="33" applyNumberFormat="1" applyFont="1" applyBorder="1" applyAlignment="1">
      <alignment horizontal="center" vertical="center"/>
    </xf>
    <xf numFmtId="165" fontId="19" fillId="0" borderId="0" xfId="33" applyNumberFormat="1" applyFont="1" applyBorder="1" applyAlignment="1">
      <alignment horizontal="center" vertical="center" wrapText="1"/>
    </xf>
    <xf numFmtId="0" fontId="34" fillId="0" borderId="0" xfId="33" applyFont="1" applyBorder="1"/>
    <xf numFmtId="0" fontId="14" fillId="0" borderId="0" xfId="43" applyFont="1"/>
    <xf numFmtId="0" fontId="14" fillId="0" borderId="0" xfId="43" applyFont="1" applyBorder="1"/>
    <xf numFmtId="0" fontId="6" fillId="2" borderId="0" xfId="34" applyFont="1" applyFill="1" applyAlignment="1">
      <alignment horizontal="center" vertical="center" wrapText="1"/>
    </xf>
    <xf numFmtId="165" fontId="7" fillId="0" borderId="0" xfId="43" applyNumberFormat="1" applyFont="1" applyFill="1"/>
    <xf numFmtId="0" fontId="14" fillId="0" borderId="0" xfId="43" applyFont="1" applyFill="1" applyBorder="1"/>
    <xf numFmtId="0" fontId="132" fillId="0" borderId="0" xfId="43" applyFont="1" applyFill="1" applyBorder="1"/>
    <xf numFmtId="0" fontId="6" fillId="2" borderId="47" xfId="34" applyFont="1" applyFill="1" applyBorder="1" applyAlignment="1">
      <alignment horizontal="center" vertical="center" wrapText="1"/>
    </xf>
    <xf numFmtId="165" fontId="7" fillId="0" borderId="47" xfId="43" applyNumberFormat="1" applyFont="1" applyFill="1" applyBorder="1"/>
    <xf numFmtId="0" fontId="14" fillId="0" borderId="0" xfId="43" applyFont="1" applyFill="1"/>
    <xf numFmtId="0" fontId="8" fillId="0" borderId="48" xfId="34" applyFont="1" applyBorder="1" applyAlignment="1">
      <alignment horizontal="right"/>
    </xf>
    <xf numFmtId="0" fontId="8" fillId="0" borderId="0" xfId="34" applyFont="1" applyBorder="1" applyAlignment="1"/>
    <xf numFmtId="0" fontId="132" fillId="0" borderId="0" xfId="43" applyFont="1" applyFill="1"/>
    <xf numFmtId="0" fontId="132" fillId="0" borderId="0" xfId="43" applyFont="1"/>
    <xf numFmtId="0" fontId="70" fillId="0" borderId="0" xfId="34" applyFont="1" applyFill="1" applyBorder="1" applyAlignment="1">
      <alignment horizontal="left" indent="1"/>
    </xf>
    <xf numFmtId="165" fontId="16" fillId="0" borderId="0" xfId="34" applyNumberFormat="1" applyFont="1" applyFill="1" applyBorder="1"/>
    <xf numFmtId="0" fontId="7" fillId="0" borderId="0" xfId="32" applyFont="1" applyFill="1" applyBorder="1"/>
    <xf numFmtId="175" fontId="5" fillId="0" borderId="0" xfId="31" applyNumberFormat="1" applyFont="1" applyAlignment="1"/>
    <xf numFmtId="0" fontId="38" fillId="0" borderId="0" xfId="44"/>
    <xf numFmtId="165" fontId="7" fillId="0" borderId="0" xfId="45" applyNumberFormat="1" applyFont="1" applyFill="1" applyAlignment="1">
      <alignment horizontal="center"/>
    </xf>
    <xf numFmtId="165" fontId="38" fillId="0" borderId="0" xfId="44" applyNumberFormat="1" applyFill="1" applyAlignment="1">
      <alignment horizontal="center"/>
    </xf>
    <xf numFmtId="165" fontId="7" fillId="0" borderId="0" xfId="44" applyNumberFormat="1" applyFont="1" applyFill="1" applyAlignment="1">
      <alignment horizontal="center"/>
    </xf>
    <xf numFmtId="0" fontId="31" fillId="2" borderId="47" xfId="34" applyFont="1" applyFill="1" applyBorder="1" applyAlignment="1">
      <alignment horizontal="center"/>
    </xf>
    <xf numFmtId="165" fontId="7" fillId="0" borderId="47" xfId="45" applyNumberFormat="1" applyFont="1" applyFill="1" applyBorder="1" applyAlignment="1">
      <alignment horizontal="center"/>
    </xf>
    <xf numFmtId="165" fontId="38" fillId="0" borderId="47" xfId="44" applyNumberFormat="1" applyFill="1" applyBorder="1" applyAlignment="1">
      <alignment horizontal="center"/>
    </xf>
    <xf numFmtId="0" fontId="7" fillId="0" borderId="0" xfId="44" applyFont="1" applyFill="1"/>
    <xf numFmtId="0" fontId="38" fillId="0" borderId="0" xfId="44" applyFill="1"/>
    <xf numFmtId="165" fontId="7" fillId="0" borderId="0" xfId="45" applyNumberFormat="1" applyFont="1" applyFill="1"/>
    <xf numFmtId="2" fontId="14" fillId="0" borderId="0" xfId="34" applyNumberFormat="1" applyFont="1"/>
    <xf numFmtId="0" fontId="3" fillId="0" borderId="0" xfId="46"/>
    <xf numFmtId="0" fontId="16" fillId="0" borderId="0" xfId="47" applyFont="1" applyFill="1" applyAlignment="1">
      <alignment horizontal="center"/>
    </xf>
    <xf numFmtId="165" fontId="16" fillId="0" borderId="0" xfId="46" applyNumberFormat="1" applyFont="1" applyAlignment="1">
      <alignment horizontal="center"/>
    </xf>
    <xf numFmtId="0" fontId="16" fillId="0" borderId="47" xfId="47" applyFont="1" applyFill="1" applyBorder="1" applyAlignment="1">
      <alignment horizontal="center"/>
    </xf>
    <xf numFmtId="165" fontId="16" fillId="0" borderId="47" xfId="46" applyNumberFormat="1" applyFont="1" applyBorder="1" applyAlignment="1">
      <alignment horizontal="center"/>
    </xf>
    <xf numFmtId="0" fontId="3" fillId="0" borderId="0" xfId="46" applyFill="1"/>
    <xf numFmtId="0" fontId="47" fillId="0" borderId="0" xfId="0" applyFont="1" applyAlignment="1">
      <alignment horizontal="left" vertical="center"/>
    </xf>
    <xf numFmtId="2" fontId="47" fillId="0" borderId="0" xfId="0" applyNumberFormat="1" applyFont="1" applyBorder="1" applyAlignment="1">
      <alignment vertical="center"/>
    </xf>
    <xf numFmtId="0" fontId="47" fillId="0" borderId="1" xfId="0" applyFont="1" applyBorder="1" applyAlignment="1">
      <alignment horizontal="left" vertical="center"/>
    </xf>
    <xf numFmtId="2" fontId="47" fillId="0" borderId="1" xfId="0" applyNumberFormat="1" applyFont="1" applyBorder="1" applyAlignment="1">
      <alignment vertical="center"/>
    </xf>
    <xf numFmtId="165" fontId="47" fillId="0" borderId="1" xfId="0" applyNumberFormat="1" applyFont="1" applyBorder="1" applyAlignment="1">
      <alignment vertical="center"/>
    </xf>
    <xf numFmtId="165" fontId="19" fillId="0" borderId="0" xfId="0" applyNumberFormat="1" applyFont="1" applyAlignment="1">
      <alignment horizontal="right" vertical="center"/>
    </xf>
    <xf numFmtId="165" fontId="19" fillId="0" borderId="1" xfId="0" applyNumberFormat="1" applyFont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14" fontId="10" fillId="0" borderId="1" xfId="0" applyNumberFormat="1" applyFont="1" applyBorder="1" applyAlignment="1">
      <alignment horizontal="center" vertical="center"/>
    </xf>
    <xf numFmtId="14" fontId="19" fillId="0" borderId="1" xfId="0" applyNumberFormat="1" applyFont="1" applyBorder="1" applyAlignment="1">
      <alignment horizontal="center" vertical="center"/>
    </xf>
    <xf numFmtId="0" fontId="47" fillId="0" borderId="4" xfId="0" applyFont="1" applyBorder="1"/>
    <xf numFmtId="1" fontId="47" fillId="0" borderId="4" xfId="0" applyNumberFormat="1" applyFont="1" applyFill="1" applyBorder="1"/>
    <xf numFmtId="1" fontId="47" fillId="0" borderId="0" xfId="0" applyNumberFormat="1" applyFont="1" applyFill="1" applyBorder="1"/>
    <xf numFmtId="171" fontId="0" fillId="0" borderId="0" xfId="0" applyNumberFormat="1"/>
    <xf numFmtId="171" fontId="7" fillId="0" borderId="0" xfId="0" applyNumberFormat="1" applyFont="1" applyFill="1" applyAlignment="1">
      <alignment horizontal="right"/>
    </xf>
    <xf numFmtId="173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horizontal="right"/>
    </xf>
    <xf numFmtId="0" fontId="19" fillId="0" borderId="0" xfId="0" applyFont="1" applyFill="1" applyBorder="1" applyAlignment="1">
      <alignment horizontal="left" indent="1"/>
    </xf>
    <xf numFmtId="3" fontId="20" fillId="0" borderId="0" xfId="0" applyNumberFormat="1" applyFont="1" applyFill="1" applyBorder="1" applyAlignment="1">
      <alignment vertical="center"/>
    </xf>
    <xf numFmtId="3" fontId="63" fillId="0" borderId="0" xfId="0" applyNumberFormat="1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vertical="center"/>
    </xf>
    <xf numFmtId="0" fontId="133" fillId="0" borderId="0" xfId="0" applyFont="1" applyFill="1" applyBorder="1"/>
    <xf numFmtId="0" fontId="19" fillId="0" borderId="1" xfId="0" applyFont="1" applyFill="1" applyBorder="1" applyAlignment="1">
      <alignment horizontal="left" indent="1"/>
    </xf>
    <xf numFmtId="0" fontId="133" fillId="0" borderId="1" xfId="0" applyFont="1" applyFill="1" applyBorder="1"/>
    <xf numFmtId="3" fontId="63" fillId="0" borderId="1" xfId="0" applyNumberFormat="1" applyFont="1" applyFill="1" applyBorder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19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0" fontId="14" fillId="0" borderId="0" xfId="0" applyFont="1"/>
    <xf numFmtId="3" fontId="7" fillId="0" borderId="0" xfId="0" applyNumberFormat="1" applyFont="1" applyAlignment="1">
      <alignment horizontal="center"/>
    </xf>
    <xf numFmtId="3" fontId="7" fillId="0" borderId="0" xfId="0" applyNumberFormat="1" applyFont="1" applyFill="1" applyAlignment="1">
      <alignment horizontal="center"/>
    </xf>
    <xf numFmtId="0" fontId="10" fillId="0" borderId="1" xfId="0" applyFont="1" applyBorder="1"/>
    <xf numFmtId="3" fontId="10" fillId="0" borderId="1" xfId="0" applyNumberFormat="1" applyFont="1" applyBorder="1" applyAlignment="1">
      <alignment horizontal="center"/>
    </xf>
    <xf numFmtId="0" fontId="23" fillId="0" borderId="1" xfId="0" applyFont="1" applyBorder="1"/>
    <xf numFmtId="0" fontId="47" fillId="0" borderId="0" xfId="0" applyFont="1" applyAlignment="1">
      <alignment vertical="center"/>
    </xf>
    <xf numFmtId="0" fontId="5" fillId="0" borderId="0" xfId="48" applyFont="1" applyAlignment="1">
      <alignment horizontal="left"/>
    </xf>
    <xf numFmtId="0" fontId="7" fillId="0" borderId="0" xfId="48" applyFont="1"/>
    <xf numFmtId="0" fontId="1" fillId="0" borderId="0" xfId="48"/>
    <xf numFmtId="0" fontId="6" fillId="2" borderId="0" xfId="48" applyFont="1" applyFill="1"/>
    <xf numFmtId="0" fontId="6" fillId="2" borderId="0" xfId="48" applyFont="1" applyFill="1" applyAlignment="1">
      <alignment horizontal="right" vertical="center"/>
    </xf>
    <xf numFmtId="0" fontId="7" fillId="0" borderId="0" xfId="48" applyFont="1" applyAlignment="1">
      <alignment vertical="center"/>
    </xf>
    <xf numFmtId="3" fontId="7" fillId="0" borderId="0" xfId="48" applyNumberFormat="1" applyFont="1" applyAlignment="1">
      <alignment vertical="center"/>
    </xf>
    <xf numFmtId="0" fontId="7" fillId="0" borderId="0" xfId="48" applyFont="1" applyAlignment="1">
      <alignment horizontal="left" vertical="center" indent="1"/>
    </xf>
    <xf numFmtId="3" fontId="7" fillId="0" borderId="0" xfId="48" applyNumberFormat="1" applyFont="1" applyAlignment="1">
      <alignment horizontal="right" vertical="center"/>
    </xf>
    <xf numFmtId="0" fontId="34" fillId="0" borderId="0" xfId="48" applyFont="1" applyFill="1" applyBorder="1" applyAlignment="1">
      <alignment horizontal="left" vertical="center" indent="1"/>
    </xf>
    <xf numFmtId="3" fontId="7" fillId="0" borderId="0" xfId="48" applyNumberFormat="1" applyFont="1" applyFill="1" applyAlignment="1">
      <alignment horizontal="right" vertical="center"/>
    </xf>
    <xf numFmtId="0" fontId="7" fillId="0" borderId="0" xfId="48" applyFont="1" applyFill="1" applyBorder="1" applyAlignment="1">
      <alignment horizontal="left" vertical="center" indent="1"/>
    </xf>
    <xf numFmtId="0" fontId="34" fillId="0" borderId="0" xfId="48" applyFont="1" applyFill="1" applyBorder="1"/>
    <xf numFmtId="3" fontId="7" fillId="0" borderId="0" xfId="48" applyNumberFormat="1" applyFont="1"/>
    <xf numFmtId="3" fontId="7" fillId="0" borderId="0" xfId="48" applyNumberFormat="1" applyFont="1" applyBorder="1" applyAlignment="1">
      <alignment horizontal="right" vertical="center"/>
    </xf>
    <xf numFmtId="0" fontId="19" fillId="0" borderId="0" xfId="48" applyFont="1"/>
    <xf numFmtId="3" fontId="34" fillId="0" borderId="0" xfId="48" applyNumberFormat="1" applyFont="1" applyFill="1" applyBorder="1" applyAlignment="1">
      <alignment horizontal="right" vertical="center"/>
    </xf>
    <xf numFmtId="0" fontId="7" fillId="0" borderId="0" xfId="48" applyFont="1" applyFill="1" applyBorder="1" applyAlignment="1">
      <alignment horizontal="left" vertical="center"/>
    </xf>
    <xf numFmtId="3" fontId="34" fillId="0" borderId="0" xfId="48" applyNumberFormat="1" applyFont="1" applyFill="1" applyAlignment="1">
      <alignment horizontal="right" vertical="center"/>
    </xf>
    <xf numFmtId="0" fontId="22" fillId="0" borderId="0" xfId="48" applyFont="1" applyBorder="1" applyAlignment="1">
      <alignment vertical="center"/>
    </xf>
    <xf numFmtId="3" fontId="22" fillId="0" borderId="0" xfId="48" applyNumberFormat="1" applyFont="1" applyBorder="1" applyAlignment="1">
      <alignment vertical="center"/>
    </xf>
    <xf numFmtId="0" fontId="22" fillId="0" borderId="1" xfId="48" applyFont="1" applyBorder="1" applyAlignment="1">
      <alignment horizontal="left" vertical="center" indent="1"/>
    </xf>
    <xf numFmtId="164" fontId="22" fillId="0" borderId="1" xfId="48" applyNumberFormat="1" applyFont="1" applyBorder="1" applyAlignment="1">
      <alignment vertical="center"/>
    </xf>
    <xf numFmtId="0" fontId="8" fillId="0" borderId="0" xfId="48" applyFont="1"/>
    <xf numFmtId="0" fontId="6" fillId="2" borderId="0" xfId="48" applyFont="1" applyFill="1" applyAlignment="1">
      <alignment horizontal="center" vertical="center"/>
    </xf>
    <xf numFmtId="0" fontId="22" fillId="0" borderId="0" xfId="48" applyFont="1" applyAlignment="1">
      <alignment vertical="center"/>
    </xf>
    <xf numFmtId="164" fontId="22" fillId="0" borderId="0" xfId="48" applyNumberFormat="1" applyFont="1" applyAlignment="1">
      <alignment horizontal="center" vertical="center"/>
    </xf>
    <xf numFmtId="164" fontId="22" fillId="0" borderId="0" xfId="48" applyNumberFormat="1" applyFont="1" applyBorder="1" applyAlignment="1">
      <alignment horizontal="center" vertical="center"/>
    </xf>
    <xf numFmtId="164" fontId="7" fillId="0" borderId="0" xfId="48" applyNumberFormat="1" applyFont="1"/>
    <xf numFmtId="164" fontId="7" fillId="0" borderId="0" xfId="48" applyNumberFormat="1" applyFont="1" applyAlignment="1">
      <alignment horizontal="center" vertical="center"/>
    </xf>
    <xf numFmtId="164" fontId="7" fillId="0" borderId="0" xfId="48" applyNumberFormat="1" applyFont="1" applyBorder="1" applyAlignment="1">
      <alignment horizontal="center" vertical="center"/>
    </xf>
    <xf numFmtId="0" fontId="10" fillId="0" borderId="0" xfId="48" applyFont="1" applyAlignment="1">
      <alignment vertical="center"/>
    </xf>
    <xf numFmtId="164" fontId="10" fillId="0" borderId="0" xfId="48" applyNumberFormat="1" applyFont="1" applyAlignment="1">
      <alignment horizontal="center" vertical="center"/>
    </xf>
    <xf numFmtId="164" fontId="10" fillId="0" borderId="0" xfId="48" applyNumberFormat="1" applyFont="1" applyBorder="1" applyAlignment="1">
      <alignment horizontal="center" vertical="center"/>
    </xf>
    <xf numFmtId="0" fontId="7" fillId="0" borderId="0" xfId="48" applyFont="1" applyAlignment="1">
      <alignment horizontal="left" vertical="center" indent="2"/>
    </xf>
    <xf numFmtId="0" fontId="7" fillId="0" borderId="1" xfId="48" applyFont="1" applyBorder="1" applyAlignment="1">
      <alignment horizontal="left" vertical="center" indent="2"/>
    </xf>
    <xf numFmtId="164" fontId="7" fillId="0" borderId="1" xfId="48" applyNumberFormat="1" applyFont="1" applyBorder="1" applyAlignment="1">
      <alignment horizontal="center" vertical="center"/>
    </xf>
    <xf numFmtId="3" fontId="8" fillId="0" borderId="0" xfId="48" applyNumberFormat="1" applyFont="1" applyBorder="1" applyAlignment="1">
      <alignment horizontal="right" vertical="center"/>
    </xf>
    <xf numFmtId="169" fontId="1" fillId="0" borderId="0" xfId="48" applyNumberFormat="1"/>
    <xf numFmtId="0" fontId="5" fillId="0" borderId="0" xfId="0" applyFont="1" applyAlignment="1">
      <alignment horizontal="left" vertical="center"/>
    </xf>
    <xf numFmtId="3" fontId="8" fillId="0" borderId="0" xfId="0" applyNumberFormat="1" applyFont="1" applyBorder="1" applyAlignment="1">
      <alignment horizontal="right" vertical="center"/>
    </xf>
    <xf numFmtId="0" fontId="5" fillId="0" borderId="0" xfId="48" applyFont="1" applyAlignment="1">
      <alignment horizontal="left"/>
    </xf>
    <xf numFmtId="0" fontId="61" fillId="2" borderId="15" xfId="0" applyFont="1" applyFill="1" applyBorder="1" applyAlignment="1">
      <alignment horizontal="left" vertical="center"/>
    </xf>
    <xf numFmtId="0" fontId="61" fillId="2" borderId="15" xfId="0" applyFont="1" applyFill="1" applyBorder="1" applyAlignment="1">
      <alignment horizontal="center" vertical="center"/>
    </xf>
    <xf numFmtId="0" fontId="58" fillId="0" borderId="15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center" vertical="center" wrapText="1"/>
    </xf>
    <xf numFmtId="0" fontId="58" fillId="0" borderId="35" xfId="0" applyFont="1" applyBorder="1" applyAlignment="1">
      <alignment horizontal="center" vertical="center" wrapText="1"/>
    </xf>
    <xf numFmtId="0" fontId="62" fillId="0" borderId="36" xfId="0" applyFont="1" applyBorder="1" applyAlignment="1">
      <alignment horizontal="left" vertical="center" wrapText="1"/>
    </xf>
    <xf numFmtId="0" fontId="63" fillId="0" borderId="15" xfId="0" applyFont="1" applyBorder="1" applyAlignment="1">
      <alignment horizontal="left" vertical="center" wrapText="1" indent="1"/>
    </xf>
    <xf numFmtId="0" fontId="63" fillId="0" borderId="37" xfId="0" applyFont="1" applyBorder="1" applyAlignment="1">
      <alignment horizontal="left" vertical="center" wrapText="1" indent="1"/>
    </xf>
    <xf numFmtId="0" fontId="62" fillId="0" borderId="15" xfId="0" applyFont="1" applyBorder="1" applyAlignment="1">
      <alignment horizontal="left" vertical="center" wrapText="1"/>
    </xf>
    <xf numFmtId="0" fontId="63" fillId="0" borderId="15" xfId="0" applyFont="1" applyBorder="1" applyAlignment="1">
      <alignment horizontal="left" vertical="center" wrapText="1"/>
    </xf>
    <xf numFmtId="0" fontId="62" fillId="0" borderId="38" xfId="0" applyFont="1" applyBorder="1" applyAlignment="1">
      <alignment horizontal="left" vertical="center" wrapText="1"/>
    </xf>
    <xf numFmtId="0" fontId="62" fillId="0" borderId="35" xfId="0" applyFont="1" applyBorder="1" applyAlignment="1">
      <alignment horizontal="center" vertical="center" wrapText="1"/>
    </xf>
    <xf numFmtId="0" fontId="61" fillId="2" borderId="34" xfId="0" applyFont="1" applyFill="1" applyBorder="1" applyAlignment="1">
      <alignment horizontal="center" vertical="center"/>
    </xf>
    <xf numFmtId="3" fontId="58" fillId="0" borderId="14" xfId="0" applyNumberFormat="1" applyFont="1" applyBorder="1" applyAlignment="1">
      <alignment horizontal="center" vertical="center" wrapText="1"/>
    </xf>
    <xf numFmtId="3" fontId="58" fillId="0" borderId="34" xfId="0" applyNumberFormat="1" applyFont="1" applyBorder="1" applyAlignment="1">
      <alignment horizontal="center" vertical="center" wrapText="1"/>
    </xf>
    <xf numFmtId="0" fontId="58" fillId="0" borderId="40" xfId="0" applyFont="1" applyBorder="1" applyAlignment="1">
      <alignment horizontal="center" vertical="center" wrapText="1"/>
    </xf>
    <xf numFmtId="0" fontId="62" fillId="0" borderId="41" xfId="0" applyFont="1" applyBorder="1" applyAlignment="1">
      <alignment horizontal="center" vertical="center" wrapText="1"/>
    </xf>
    <xf numFmtId="0" fontId="63" fillId="0" borderId="15" xfId="0" applyFont="1" applyBorder="1" applyAlignment="1">
      <alignment vertical="center" wrapText="1"/>
    </xf>
    <xf numFmtId="0" fontId="26" fillId="0" borderId="0" xfId="0" applyFont="1" applyBorder="1" applyAlignment="1">
      <alignment vertical="center"/>
    </xf>
    <xf numFmtId="0" fontId="2" fillId="0" borderId="0" xfId="19" applyBorder="1"/>
    <xf numFmtId="0" fontId="61" fillId="2" borderId="15" xfId="0" applyFont="1" applyFill="1" applyBorder="1" applyAlignment="1">
      <alignment horizontal="center" vertical="center" wrapText="1"/>
    </xf>
    <xf numFmtId="0" fontId="61" fillId="2" borderId="14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right" vertical="top" wrapText="1"/>
    </xf>
    <xf numFmtId="1" fontId="62" fillId="0" borderId="41" xfId="0" applyNumberFormat="1" applyFont="1" applyBorder="1" applyAlignment="1">
      <alignment horizontal="center" vertical="center" wrapText="1"/>
    </xf>
    <xf numFmtId="1" fontId="62" fillId="0" borderId="34" xfId="0" applyNumberFormat="1" applyFont="1" applyBorder="1" applyAlignment="1">
      <alignment horizontal="center" vertical="center" wrapText="1"/>
    </xf>
    <xf numFmtId="1" fontId="62" fillId="0" borderId="32" xfId="0" applyNumberFormat="1" applyFont="1" applyBorder="1" applyAlignment="1">
      <alignment horizontal="center" vertical="center" wrapText="1"/>
    </xf>
    <xf numFmtId="1" fontId="62" fillId="0" borderId="33" xfId="0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/>
    </xf>
    <xf numFmtId="1" fontId="63" fillId="0" borderId="34" xfId="0" applyNumberFormat="1" applyFont="1" applyBorder="1" applyAlignment="1">
      <alignment horizontal="center" vertical="center"/>
    </xf>
    <xf numFmtId="1" fontId="63" fillId="0" borderId="14" xfId="0" applyNumberFormat="1" applyFont="1" applyBorder="1" applyAlignment="1">
      <alignment horizontal="center" vertical="center" wrapText="1"/>
    </xf>
    <xf numFmtId="1" fontId="63" fillId="0" borderId="34" xfId="0" applyNumberFormat="1" applyFont="1" applyBorder="1" applyAlignment="1">
      <alignment horizontal="center" vertical="center" wrapText="1"/>
    </xf>
    <xf numFmtId="1" fontId="63" fillId="0" borderId="40" xfId="0" applyNumberFormat="1" applyFont="1" applyBorder="1" applyAlignment="1">
      <alignment horizontal="center" vertical="center" wrapText="1"/>
    </xf>
    <xf numFmtId="1" fontId="63" fillId="0" borderId="35" xfId="0" applyNumberFormat="1" applyFont="1" applyBorder="1" applyAlignment="1">
      <alignment horizontal="center" vertical="center" wrapText="1"/>
    </xf>
    <xf numFmtId="1" fontId="63" fillId="0" borderId="40" xfId="0" applyNumberFormat="1" applyFont="1" applyBorder="1" applyAlignment="1">
      <alignment horizontal="center" vertical="center"/>
    </xf>
    <xf numFmtId="1" fontId="63" fillId="0" borderId="35" xfId="0" applyNumberFormat="1" applyFont="1" applyBorder="1" applyAlignment="1">
      <alignment horizontal="center" vertical="center"/>
    </xf>
    <xf numFmtId="0" fontId="28" fillId="8" borderId="15" xfId="0" applyFont="1" applyFill="1" applyBorder="1" applyAlignment="1">
      <alignment horizontal="left" vertical="center"/>
    </xf>
    <xf numFmtId="0" fontId="28" fillId="8" borderId="37" xfId="0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2" fontId="28" fillId="8" borderId="0" xfId="0" applyNumberFormat="1" applyFont="1" applyFill="1" applyAlignment="1">
      <alignment horizontal="center" vertical="center"/>
    </xf>
    <xf numFmtId="2" fontId="28" fillId="8" borderId="34" xfId="0" applyNumberFormat="1" applyFont="1" applyFill="1" applyBorder="1" applyAlignment="1">
      <alignment horizontal="center" vertical="center"/>
    </xf>
    <xf numFmtId="2" fontId="58" fillId="0" borderId="3" xfId="0" applyNumberFormat="1" applyFont="1" applyBorder="1" applyAlignment="1">
      <alignment horizontal="center" vertical="center" wrapText="1"/>
    </xf>
    <xf numFmtId="2" fontId="58" fillId="0" borderId="35" xfId="0" applyNumberFormat="1" applyFont="1" applyBorder="1" applyAlignment="1">
      <alignment horizontal="center" vertical="center" wrapText="1"/>
    </xf>
    <xf numFmtId="1" fontId="28" fillId="8" borderId="0" xfId="0" applyNumberFormat="1" applyFont="1" applyFill="1" applyAlignment="1">
      <alignment horizontal="center" vertical="center"/>
    </xf>
    <xf numFmtId="1" fontId="28" fillId="8" borderId="34" xfId="0" applyNumberFormat="1" applyFont="1" applyFill="1" applyBorder="1" applyAlignment="1">
      <alignment horizontal="center" vertical="center"/>
    </xf>
    <xf numFmtId="1" fontId="58" fillId="0" borderId="0" xfId="0" applyNumberFormat="1" applyFont="1" applyAlignment="1">
      <alignment horizontal="center" vertical="center" wrapText="1"/>
    </xf>
    <xf numFmtId="1" fontId="58" fillId="0" borderId="34" xfId="0" applyNumberFormat="1" applyFont="1" applyBorder="1" applyAlignment="1">
      <alignment horizontal="center" vertical="center" wrapText="1"/>
    </xf>
    <xf numFmtId="1" fontId="62" fillId="0" borderId="0" xfId="0" applyNumberFormat="1" applyFont="1" applyAlignment="1">
      <alignment horizontal="center" vertical="center" wrapText="1"/>
    </xf>
    <xf numFmtId="1" fontId="62" fillId="0" borderId="39" xfId="0" applyNumberFormat="1" applyFont="1" applyBorder="1" applyAlignment="1">
      <alignment horizontal="center" vertical="center" wrapText="1"/>
    </xf>
    <xf numFmtId="1" fontId="63" fillId="0" borderId="0" xfId="0" applyNumberFormat="1" applyFont="1" applyAlignment="1">
      <alignment horizontal="center" vertical="center"/>
    </xf>
    <xf numFmtId="1" fontId="63" fillId="0" borderId="0" xfId="0" applyNumberFormat="1" applyFont="1" applyAlignment="1">
      <alignment horizontal="center" vertical="center" wrapText="1"/>
    </xf>
    <xf numFmtId="1" fontId="63" fillId="0" borderId="3" xfId="0" applyNumberFormat="1" applyFont="1" applyBorder="1" applyAlignment="1">
      <alignment horizontal="center" vertical="center" wrapText="1"/>
    </xf>
    <xf numFmtId="1" fontId="63" fillId="0" borderId="3" xfId="0" applyNumberFormat="1" applyFont="1" applyBorder="1" applyAlignment="1">
      <alignment horizontal="center" vertical="center"/>
    </xf>
    <xf numFmtId="1" fontId="62" fillId="0" borderId="3" xfId="0" applyNumberFormat="1" applyFont="1" applyBorder="1" applyAlignment="1">
      <alignment horizontal="center" vertical="center" wrapText="1"/>
    </xf>
    <xf numFmtId="1" fontId="62" fillId="0" borderId="35" xfId="0" applyNumberFormat="1" applyFont="1" applyBorder="1" applyAlignment="1">
      <alignment horizontal="center" vertical="center" wrapText="1"/>
    </xf>
    <xf numFmtId="2" fontId="28" fillId="8" borderId="3" xfId="0" applyNumberFormat="1" applyFont="1" applyFill="1" applyBorder="1" applyAlignment="1">
      <alignment horizontal="center" vertical="center"/>
    </xf>
    <xf numFmtId="2" fontId="28" fillId="8" borderId="35" xfId="0" applyNumberFormat="1" applyFont="1" applyFill="1" applyBorder="1" applyAlignment="1">
      <alignment horizontal="center" vertical="center"/>
    </xf>
    <xf numFmtId="49" fontId="61" fillId="2" borderId="15" xfId="0" applyNumberFormat="1" applyFont="1" applyFill="1" applyBorder="1" applyAlignment="1">
      <alignment horizontal="left" vertical="center"/>
    </xf>
    <xf numFmtId="49" fontId="18" fillId="2" borderId="0" xfId="6" applyNumberFormat="1" applyFont="1" applyFill="1" applyAlignment="1">
      <alignment horizontal="center" vertical="center"/>
    </xf>
    <xf numFmtId="49" fontId="18" fillId="2" borderId="15" xfId="6" applyNumberFormat="1" applyFont="1" applyFill="1" applyBorder="1" applyAlignment="1">
      <alignment horizontal="center" vertical="center"/>
    </xf>
    <xf numFmtId="0" fontId="135" fillId="2" borderId="36" xfId="0" applyFont="1" applyFill="1" applyBorder="1" applyAlignment="1">
      <alignment horizontal="justify" vertical="center" wrapText="1"/>
    </xf>
    <xf numFmtId="0" fontId="58" fillId="0" borderId="3" xfId="0" applyFont="1" applyBorder="1" applyAlignment="1">
      <alignment horizontal="justify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1" fillId="0" borderId="0" xfId="0" applyFont="1" applyAlignment="1">
      <alignment horizontal="justify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justify" vertical="center" wrapText="1"/>
    </xf>
    <xf numFmtId="0" fontId="11" fillId="0" borderId="3" xfId="0" applyFont="1" applyBorder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justify" vertical="center" wrapText="1"/>
    </xf>
    <xf numFmtId="0" fontId="136" fillId="0" borderId="3" xfId="0" applyFont="1" applyBorder="1" applyAlignment="1">
      <alignment horizontal="center" vertical="center" wrapText="1"/>
    </xf>
    <xf numFmtId="0" fontId="64" fillId="0" borderId="39" xfId="0" applyFont="1" applyBorder="1" applyAlignment="1">
      <alignment vertical="center" wrapText="1"/>
    </xf>
    <xf numFmtId="0" fontId="58" fillId="0" borderId="39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58" fillId="0" borderId="39" xfId="0" applyFont="1" applyBorder="1" applyAlignment="1">
      <alignment horizontal="center" vertical="center" wrapText="1"/>
    </xf>
    <xf numFmtId="0" fontId="138" fillId="2" borderId="0" xfId="0" applyFont="1" applyFill="1" applyAlignment="1">
      <alignment horizontal="justify" vertical="center"/>
    </xf>
    <xf numFmtId="0" fontId="61" fillId="2" borderId="0" xfId="0" applyFont="1" applyFill="1" applyAlignment="1">
      <alignment horizontal="right" vertical="center"/>
    </xf>
    <xf numFmtId="3" fontId="63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0" fontId="62" fillId="0" borderId="3" xfId="0" applyFont="1" applyBorder="1" applyAlignment="1">
      <alignment horizontal="justify" vertical="center"/>
    </xf>
    <xf numFmtId="0" fontId="62" fillId="0" borderId="3" xfId="0" applyFont="1" applyBorder="1" applyAlignment="1">
      <alignment horizontal="right" vertical="center"/>
    </xf>
    <xf numFmtId="3" fontId="62" fillId="0" borderId="3" xfId="0" applyNumberFormat="1" applyFont="1" applyBorder="1" applyAlignment="1">
      <alignment horizontal="right" vertical="center"/>
    </xf>
    <xf numFmtId="0" fontId="29" fillId="0" borderId="39" xfId="0" applyFont="1" applyBorder="1" applyAlignment="1">
      <alignment vertical="center"/>
    </xf>
    <xf numFmtId="0" fontId="61" fillId="2" borderId="0" xfId="0" applyFont="1" applyFill="1" applyAlignment="1">
      <alignment horizontal="justify" vertical="center"/>
    </xf>
    <xf numFmtId="0" fontId="138" fillId="2" borderId="0" xfId="0" applyFont="1" applyFill="1" applyAlignment="1">
      <alignment horizontal="left" vertical="center"/>
    </xf>
    <xf numFmtId="0" fontId="63" fillId="0" borderId="0" xfId="0" applyFont="1" applyAlignment="1">
      <alignment horizontal="left" vertical="center"/>
    </xf>
    <xf numFmtId="0" fontId="63" fillId="0" borderId="0" xfId="0" applyFont="1" applyAlignment="1">
      <alignment horizontal="left" vertical="center" indent="1"/>
    </xf>
    <xf numFmtId="0" fontId="62" fillId="0" borderId="3" xfId="0" applyFont="1" applyBorder="1" applyAlignment="1">
      <alignment horizontal="left" vertical="center"/>
    </xf>
    <xf numFmtId="0" fontId="63" fillId="0" borderId="3" xfId="0" applyFont="1" applyBorder="1" applyAlignment="1">
      <alignment horizontal="left" vertical="center"/>
    </xf>
    <xf numFmtId="3" fontId="64" fillId="0" borderId="0" xfId="0" applyNumberFormat="1" applyFont="1" applyAlignment="1">
      <alignment vertical="center"/>
    </xf>
    <xf numFmtId="3" fontId="64" fillId="0" borderId="0" xfId="0" applyNumberFormat="1" applyFont="1" applyAlignment="1">
      <alignment horizontal="right" vertical="center"/>
    </xf>
    <xf numFmtId="3" fontId="64" fillId="0" borderId="3" xfId="0" applyNumberFormat="1" applyFont="1" applyBorder="1" applyAlignment="1">
      <alignment vertical="center"/>
    </xf>
    <xf numFmtId="4" fontId="63" fillId="0" borderId="3" xfId="0" applyNumberFormat="1" applyFont="1" applyBorder="1" applyAlignment="1">
      <alignment horizontal="right" vertical="center"/>
    </xf>
    <xf numFmtId="0" fontId="139" fillId="2" borderId="0" xfId="0" applyFont="1" applyFill="1" applyAlignment="1">
      <alignment horizontal="left" vertical="center"/>
    </xf>
    <xf numFmtId="1" fontId="63" fillId="0" borderId="0" xfId="0" applyNumberFormat="1" applyFont="1" applyAlignment="1">
      <alignment horizontal="right" vertical="center"/>
    </xf>
    <xf numFmtId="1" fontId="64" fillId="0" borderId="0" xfId="0" applyNumberFormat="1" applyFont="1" applyAlignment="1">
      <alignment vertical="center"/>
    </xf>
    <xf numFmtId="1" fontId="62" fillId="0" borderId="3" xfId="0" applyNumberFormat="1" applyFont="1" applyBorder="1" applyAlignment="1">
      <alignment horizontal="right" vertical="center"/>
    </xf>
    <xf numFmtId="3" fontId="3" fillId="0" borderId="0" xfId="1" applyNumberFormat="1"/>
    <xf numFmtId="0" fontId="63" fillId="0" borderId="0" xfId="0" applyFont="1" applyFill="1" applyBorder="1"/>
    <xf numFmtId="164" fontId="63" fillId="0" borderId="0" xfId="0" applyNumberFormat="1" applyFont="1" applyFill="1" applyBorder="1"/>
    <xf numFmtId="0" fontId="63" fillId="0" borderId="1" xfId="0" applyFont="1" applyFill="1" applyBorder="1"/>
    <xf numFmtId="164" fontId="63" fillId="0" borderId="1" xfId="0" applyNumberFormat="1" applyFont="1" applyFill="1" applyBorder="1"/>
    <xf numFmtId="49" fontId="6" fillId="2" borderId="0" xfId="0" applyNumberFormat="1" applyFont="1" applyFill="1" applyAlignment="1">
      <alignment horizontal="center" vertical="center"/>
    </xf>
    <xf numFmtId="164" fontId="34" fillId="0" borderId="0" xfId="0" applyNumberFormat="1" applyFont="1"/>
    <xf numFmtId="164" fontId="21" fillId="0" borderId="0" xfId="0" applyNumberFormat="1" applyFont="1"/>
    <xf numFmtId="164" fontId="7" fillId="0" borderId="0" xfId="0" applyNumberFormat="1" applyFont="1" applyFill="1"/>
    <xf numFmtId="164" fontId="34" fillId="0" borderId="0" xfId="0" applyNumberFormat="1" applyFont="1" applyFill="1"/>
    <xf numFmtId="3" fontId="21" fillId="0" borderId="0" xfId="0" applyNumberFormat="1" applyFont="1"/>
    <xf numFmtId="169" fontId="7" fillId="0" borderId="0" xfId="0" applyNumberFormat="1" applyFont="1"/>
    <xf numFmtId="0" fontId="5" fillId="0" borderId="0" xfId="48" applyFont="1"/>
    <xf numFmtId="0" fontId="1" fillId="0" borderId="0" xfId="48" applyBorder="1"/>
    <xf numFmtId="164" fontId="1" fillId="0" borderId="0" xfId="48" applyNumberFormat="1" applyBorder="1"/>
    <xf numFmtId="164" fontId="1" fillId="0" borderId="0" xfId="48" applyNumberFormat="1"/>
    <xf numFmtId="0" fontId="30" fillId="0" borderId="0" xfId="48" applyFont="1"/>
    <xf numFmtId="0" fontId="31" fillId="2" borderId="65" xfId="39" applyFont="1" applyFill="1" applyBorder="1"/>
    <xf numFmtId="0" fontId="31" fillId="2" borderId="0" xfId="39" applyFont="1" applyFill="1" applyBorder="1" applyAlignment="1">
      <alignment wrapText="1"/>
    </xf>
    <xf numFmtId="0" fontId="35" fillId="0" borderId="65" xfId="39" applyFont="1" applyBorder="1"/>
    <xf numFmtId="2" fontId="35" fillId="0" borderId="0" xfId="39" applyNumberFormat="1" applyFont="1" applyFill="1" applyBorder="1"/>
    <xf numFmtId="2" fontId="36" fillId="0" borderId="0" xfId="39" applyNumberFormat="1" applyFill="1" applyBorder="1"/>
    <xf numFmtId="2" fontId="72" fillId="0" borderId="0" xfId="39" applyNumberFormat="1" applyFont="1" applyFill="1" applyBorder="1"/>
    <xf numFmtId="2" fontId="140" fillId="0" borderId="0" xfId="39" applyNumberFormat="1" applyFont="1" applyFill="1" applyBorder="1"/>
    <xf numFmtId="0" fontId="36" fillId="0" borderId="66" xfId="39" applyBorder="1"/>
    <xf numFmtId="0" fontId="5" fillId="0" borderId="0" xfId="39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42" fillId="0" borderId="0" xfId="0" applyFont="1" applyAlignment="1">
      <alignment horizontal="left" vertical="center" indent="1"/>
    </xf>
    <xf numFmtId="1" fontId="142" fillId="0" borderId="0" xfId="0" applyNumberFormat="1" applyFont="1" applyAlignment="1">
      <alignment horizontal="right" vertical="center"/>
    </xf>
    <xf numFmtId="1" fontId="142" fillId="0" borderId="0" xfId="0" applyNumberFormat="1" applyFont="1" applyAlignment="1">
      <alignment horizontal="justify" vertical="center"/>
    </xf>
    <xf numFmtId="1" fontId="14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1" fontId="26" fillId="0" borderId="0" xfId="0" applyNumberFormat="1" applyFont="1" applyAlignment="1">
      <alignment horizontal="center" vertical="center"/>
    </xf>
    <xf numFmtId="1" fontId="61" fillId="2" borderId="0" xfId="0" applyNumberFormat="1" applyFont="1" applyFill="1" applyAlignment="1">
      <alignment horizontal="center" vertical="center"/>
    </xf>
    <xf numFmtId="1" fontId="61" fillId="2" borderId="0" xfId="0" applyNumberFormat="1" applyFont="1" applyFill="1" applyAlignment="1">
      <alignment horizontal="center" vertical="center" wrapText="1"/>
    </xf>
    <xf numFmtId="1" fontId="62" fillId="0" borderId="0" xfId="0" applyNumberFormat="1" applyFont="1" applyAlignment="1">
      <alignment horizontal="center" vertical="center"/>
    </xf>
    <xf numFmtId="1" fontId="62" fillId="0" borderId="3" xfId="0" applyNumberFormat="1" applyFont="1" applyBorder="1" applyAlignment="1">
      <alignment horizontal="center" vertical="center"/>
    </xf>
    <xf numFmtId="1" fontId="63" fillId="0" borderId="39" xfId="0" applyNumberFormat="1" applyFont="1" applyBorder="1" applyAlignment="1">
      <alignment horizontal="center" vertical="center"/>
    </xf>
    <xf numFmtId="1" fontId="29" fillId="0" borderId="39" xfId="0" applyNumberFormat="1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1" fontId="7" fillId="0" borderId="0" xfId="48" applyNumberFormat="1" applyFont="1" applyAlignment="1">
      <alignment horizontal="center"/>
    </xf>
    <xf numFmtId="1" fontId="1" fillId="0" borderId="0" xfId="48" applyNumberFormat="1" applyAlignment="1">
      <alignment horizontal="center"/>
    </xf>
    <xf numFmtId="0" fontId="145" fillId="2" borderId="0" xfId="0" applyFont="1" applyFill="1" applyAlignment="1">
      <alignment horizontal="left" vertical="center"/>
    </xf>
    <xf numFmtId="0" fontId="145" fillId="2" borderId="0" xfId="0" applyFont="1" applyFill="1" applyAlignment="1">
      <alignment horizontal="right" vertical="center" wrapText="1" indent="1"/>
    </xf>
    <xf numFmtId="0" fontId="58" fillId="0" borderId="0" xfId="0" applyFont="1" applyAlignment="1">
      <alignment horizontal="left" vertical="center"/>
    </xf>
    <xf numFmtId="3" fontId="58" fillId="0" borderId="0" xfId="0" applyNumberFormat="1" applyFont="1" applyAlignment="1">
      <alignment horizontal="right" vertical="center" indent="1"/>
    </xf>
    <xf numFmtId="3" fontId="63" fillId="0" borderId="0" xfId="0" applyNumberFormat="1" applyFont="1" applyAlignment="1">
      <alignment horizontal="right" vertical="center" wrapText="1" indent="1"/>
    </xf>
    <xf numFmtId="0" fontId="58" fillId="0" borderId="3" xfId="0" applyFont="1" applyBorder="1" applyAlignment="1">
      <alignment horizontal="left" vertical="center"/>
    </xf>
    <xf numFmtId="3" fontId="62" fillId="0" borderId="39" xfId="0" applyNumberFormat="1" applyFont="1" applyBorder="1" applyAlignment="1">
      <alignment horizontal="right" vertical="center" wrapText="1" indent="1"/>
    </xf>
    <xf numFmtId="3" fontId="62" fillId="0" borderId="0" xfId="0" applyNumberFormat="1" applyFont="1" applyAlignment="1">
      <alignment horizontal="right" vertical="center" wrapText="1" indent="1"/>
    </xf>
    <xf numFmtId="0" fontId="62" fillId="0" borderId="0" xfId="0" applyFont="1" applyAlignment="1">
      <alignment horizontal="right" vertical="center" indent="1"/>
    </xf>
    <xf numFmtId="0" fontId="64" fillId="0" borderId="0" xfId="0" applyFont="1" applyAlignment="1">
      <alignment horizontal="left" vertical="center"/>
    </xf>
    <xf numFmtId="0" fontId="61" fillId="2" borderId="0" xfId="0" applyFont="1" applyFill="1" applyAlignment="1">
      <alignment horizontal="left" vertical="center"/>
    </xf>
    <xf numFmtId="0" fontId="62" fillId="0" borderId="39" xfId="0" applyFont="1" applyBorder="1" applyAlignment="1">
      <alignment horizontal="left" vertical="center"/>
    </xf>
    <xf numFmtId="0" fontId="63" fillId="0" borderId="0" xfId="0" applyFont="1" applyAlignment="1">
      <alignment horizontal="left" vertical="center" indent="2"/>
    </xf>
    <xf numFmtId="0" fontId="63" fillId="0" borderId="3" xfId="0" applyFont="1" applyBorder="1" applyAlignment="1">
      <alignment horizontal="left" vertical="center" indent="1"/>
    </xf>
    <xf numFmtId="3" fontId="58" fillId="0" borderId="3" xfId="0" applyNumberFormat="1" applyFont="1" applyBorder="1" applyAlignment="1">
      <alignment horizontal="right" vertical="center"/>
    </xf>
    <xf numFmtId="0" fontId="58" fillId="0" borderId="0" xfId="0" applyFont="1" applyAlignment="1">
      <alignment horizontal="right" vertical="center"/>
    </xf>
    <xf numFmtId="3" fontId="62" fillId="0" borderId="3" xfId="0" applyNumberFormat="1" applyFont="1" applyBorder="1" applyAlignment="1">
      <alignment horizontal="right" vertical="center" wrapText="1" indent="1"/>
    </xf>
    <xf numFmtId="3" fontId="63" fillId="0" borderId="3" xfId="0" applyNumberFormat="1" applyFont="1" applyBorder="1" applyAlignment="1">
      <alignment horizontal="right" vertical="center" wrapText="1" indent="1"/>
    </xf>
    <xf numFmtId="0" fontId="146" fillId="7" borderId="0" xfId="0" applyFont="1" applyFill="1" applyAlignment="1">
      <alignment horizontal="left" vertical="center"/>
    </xf>
    <xf numFmtId="0" fontId="147" fillId="7" borderId="0" xfId="0" applyFont="1" applyFill="1" applyAlignment="1">
      <alignment horizontal="right" vertical="center"/>
    </xf>
    <xf numFmtId="0" fontId="73" fillId="0" borderId="0" xfId="0" applyFont="1" applyAlignment="1">
      <alignment horizontal="left" vertical="center"/>
    </xf>
    <xf numFmtId="3" fontId="73" fillId="0" borderId="0" xfId="0" applyNumberFormat="1" applyFont="1" applyAlignment="1">
      <alignment horizontal="right" vertical="center"/>
    </xf>
    <xf numFmtId="3" fontId="20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5" fillId="5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73" fillId="0" borderId="0" xfId="0" applyFont="1" applyAlignment="1">
      <alignment horizontal="right" vertical="center"/>
    </xf>
    <xf numFmtId="0" fontId="0" fillId="0" borderId="0" xfId="0" applyAlignment="1"/>
    <xf numFmtId="0" fontId="148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73" fillId="0" borderId="67" xfId="0" applyFont="1" applyBorder="1" applyAlignment="1">
      <alignment horizontal="left" vertical="center"/>
    </xf>
    <xf numFmtId="3" fontId="73" fillId="0" borderId="67" xfId="0" applyNumberFormat="1" applyFont="1" applyBorder="1" applyAlignment="1">
      <alignment horizontal="right" vertical="center"/>
    </xf>
    <xf numFmtId="0" fontId="7" fillId="2" borderId="0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vertical="center"/>
    </xf>
    <xf numFmtId="0" fontId="26" fillId="0" borderId="0" xfId="0" applyFont="1" applyBorder="1" applyAlignment="1">
      <alignment horizontal="justify" vertical="center"/>
    </xf>
    <xf numFmtId="0" fontId="0" fillId="0" borderId="0" xfId="0" applyAlignment="1">
      <alignment horizontal="right"/>
    </xf>
    <xf numFmtId="0" fontId="69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right"/>
    </xf>
    <xf numFmtId="0" fontId="5" fillId="0" borderId="1" xfId="42" applyFont="1" applyBorder="1" applyAlignment="1">
      <alignment horizontal="left" vertical="center"/>
    </xf>
    <xf numFmtId="0" fontId="18" fillId="6" borderId="57" xfId="42" applyFont="1" applyFill="1" applyBorder="1" applyAlignment="1">
      <alignment horizontal="center" vertical="center"/>
    </xf>
    <xf numFmtId="0" fontId="18" fillId="6" borderId="2" xfId="42" applyFont="1" applyFill="1" applyBorder="1" applyAlignment="1">
      <alignment horizontal="center" vertical="center"/>
    </xf>
    <xf numFmtId="0" fontId="18" fillId="6" borderId="30" xfId="42" applyFont="1" applyFill="1" applyBorder="1" applyAlignment="1">
      <alignment horizontal="center" vertical="center"/>
    </xf>
    <xf numFmtId="0" fontId="18" fillId="6" borderId="2" xfId="42" applyFont="1" applyFill="1" applyBorder="1" applyAlignment="1">
      <alignment horizontal="center" vertical="center" wrapText="1"/>
    </xf>
    <xf numFmtId="0" fontId="18" fillId="6" borderId="5" xfId="42" applyFont="1" applyFill="1" applyBorder="1" applyAlignment="1">
      <alignment horizontal="center" vertical="center" wrapText="1"/>
    </xf>
    <xf numFmtId="0" fontId="8" fillId="0" borderId="45" xfId="42" applyFont="1" applyBorder="1" applyAlignment="1">
      <alignment horizontal="right" vertical="center"/>
    </xf>
    <xf numFmtId="0" fontId="5" fillId="0" borderId="0" xfId="42" applyFont="1" applyBorder="1" applyAlignment="1">
      <alignment horizontal="left" vertical="center"/>
    </xf>
    <xf numFmtId="0" fontId="108" fillId="0" borderId="48" xfId="32" applyFont="1" applyBorder="1" applyAlignment="1">
      <alignment horizontal="right"/>
    </xf>
    <xf numFmtId="0" fontId="25" fillId="0" borderId="0" xfId="0" applyFont="1" applyBorder="1" applyAlignment="1">
      <alignment horizontal="right" vertical="center"/>
    </xf>
    <xf numFmtId="3" fontId="73" fillId="0" borderId="67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justify" vertical="center"/>
    </xf>
    <xf numFmtId="0" fontId="9" fillId="0" borderId="0" xfId="0" applyFont="1" applyBorder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47" fillId="7" borderId="0" xfId="0" applyFont="1" applyFill="1" applyAlignment="1">
      <alignment horizontal="right" vertical="center"/>
    </xf>
    <xf numFmtId="3" fontId="73" fillId="0" borderId="0" xfId="0" applyNumberFormat="1" applyFont="1" applyAlignment="1">
      <alignment horizontal="right" vertical="center"/>
    </xf>
    <xf numFmtId="3" fontId="20" fillId="0" borderId="0" xfId="0" applyNumberFormat="1" applyFont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5" fillId="5" borderId="0" xfId="0" applyFont="1" applyFill="1" applyAlignment="1">
      <alignment horizontal="right" vertical="center"/>
    </xf>
    <xf numFmtId="0" fontId="73" fillId="0" borderId="0" xfId="0" applyFont="1" applyAlignment="1">
      <alignment horizontal="right" vertical="center"/>
    </xf>
    <xf numFmtId="0" fontId="61" fillId="2" borderId="32" xfId="0" applyFont="1" applyFill="1" applyBorder="1" applyAlignment="1">
      <alignment horizontal="center" vertical="center"/>
    </xf>
    <xf numFmtId="0" fontId="61" fillId="2" borderId="39" xfId="0" applyFont="1" applyFill="1" applyBorder="1" applyAlignment="1">
      <alignment horizontal="center" vertical="center"/>
    </xf>
    <xf numFmtId="0" fontId="29" fillId="0" borderId="39" xfId="0" applyFont="1" applyBorder="1" applyAlignment="1">
      <alignment horizontal="left" vertical="top" wrapText="1"/>
    </xf>
    <xf numFmtId="0" fontId="5" fillId="0" borderId="3" xfId="19" applyFont="1" applyBorder="1" applyAlignment="1">
      <alignment horizontal="left" vertical="center"/>
    </xf>
    <xf numFmtId="0" fontId="26" fillId="0" borderId="3" xfId="0" applyFont="1" applyBorder="1" applyAlignment="1">
      <alignment horizontal="left" vertical="center"/>
    </xf>
    <xf numFmtId="0" fontId="29" fillId="0" borderId="39" xfId="0" applyFont="1" applyBorder="1" applyAlignment="1">
      <alignment horizontal="right"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 applyBorder="1" applyAlignment="1">
      <alignment horizontal="right" vertical="center"/>
    </xf>
    <xf numFmtId="0" fontId="29" fillId="0" borderId="2" xfId="0" applyFont="1" applyBorder="1" applyAlignment="1">
      <alignment horizontal="left" vertical="center" wrapText="1"/>
    </xf>
    <xf numFmtId="0" fontId="47" fillId="0" borderId="2" xfId="39" applyFont="1" applyBorder="1" applyAlignment="1">
      <alignment horizontal="left" vertical="center" wrapText="1"/>
    </xf>
    <xf numFmtId="0" fontId="47" fillId="0" borderId="2" xfId="39" applyFont="1" applyFill="1" applyBorder="1" applyAlignment="1">
      <alignment horizontal="center" vertical="center"/>
    </xf>
    <xf numFmtId="0" fontId="5" fillId="0" borderId="0" xfId="11" applyFont="1" applyFill="1" applyAlignment="1">
      <alignment horizontal="left" vertical="center"/>
    </xf>
    <xf numFmtId="0" fontId="20" fillId="0" borderId="0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04" fillId="0" borderId="0" xfId="31" applyFont="1" applyAlignment="1">
      <alignment horizontal="left" vertical="center"/>
    </xf>
    <xf numFmtId="0" fontId="95" fillId="6" borderId="17" xfId="31" applyFont="1" applyFill="1" applyBorder="1" applyAlignment="1">
      <alignment horizontal="center" vertical="center"/>
    </xf>
    <xf numFmtId="0" fontId="95" fillId="6" borderId="0" xfId="31" applyFont="1" applyFill="1" applyBorder="1" applyAlignment="1">
      <alignment horizontal="center" vertical="center"/>
    </xf>
    <xf numFmtId="0" fontId="95" fillId="6" borderId="18" xfId="31" applyFont="1" applyFill="1" applyBorder="1" applyAlignment="1">
      <alignment horizontal="center" vertical="center"/>
    </xf>
    <xf numFmtId="0" fontId="95" fillId="6" borderId="0" xfId="31" applyFont="1" applyFill="1" applyAlignment="1">
      <alignment horizontal="center" vertical="center"/>
    </xf>
    <xf numFmtId="0" fontId="19" fillId="0" borderId="2" xfId="31" applyFont="1" applyBorder="1" applyAlignment="1">
      <alignment horizontal="center" vertical="center"/>
    </xf>
    <xf numFmtId="0" fontId="8" fillId="0" borderId="0" xfId="31" applyFont="1" applyBorder="1" applyAlignment="1">
      <alignment horizontal="right" vertical="center"/>
    </xf>
    <xf numFmtId="0" fontId="9" fillId="0" borderId="0" xfId="31" applyFont="1" applyBorder="1" applyAlignment="1">
      <alignment horizontal="right"/>
    </xf>
    <xf numFmtId="0" fontId="95" fillId="6" borderId="18" xfId="31" applyFont="1" applyFill="1" applyBorder="1" applyAlignment="1">
      <alignment horizontal="center" vertical="center" wrapText="1"/>
    </xf>
    <xf numFmtId="0" fontId="48" fillId="6" borderId="0" xfId="31" applyFont="1" applyFill="1" applyBorder="1" applyAlignment="1">
      <alignment horizontal="center" vertical="center"/>
    </xf>
    <xf numFmtId="0" fontId="5" fillId="0" borderId="0" xfId="32" applyFont="1" applyBorder="1" applyAlignment="1">
      <alignment horizontal="left" vertical="center"/>
    </xf>
    <xf numFmtId="0" fontId="18" fillId="6" borderId="48" xfId="32" applyFont="1" applyFill="1" applyBorder="1" applyAlignment="1">
      <alignment horizontal="center" vertical="center" wrapText="1"/>
    </xf>
    <xf numFmtId="0" fontId="8" fillId="0" borderId="0" xfId="32" applyFont="1" applyBorder="1" applyAlignment="1">
      <alignment horizontal="right" vertical="center"/>
    </xf>
    <xf numFmtId="49" fontId="26" fillId="0" borderId="3" xfId="0" applyNumberFormat="1" applyFont="1" applyBorder="1" applyAlignment="1">
      <alignment horizontal="left" vertical="center"/>
    </xf>
    <xf numFmtId="0" fontId="29" fillId="0" borderId="39" xfId="0" applyFont="1" applyBorder="1" applyAlignment="1">
      <alignment horizontal="left" vertical="center" wrapText="1"/>
    </xf>
    <xf numFmtId="0" fontId="29" fillId="0" borderId="39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61" fillId="2" borderId="32" xfId="0" applyFont="1" applyFill="1" applyBorder="1" applyAlignment="1">
      <alignment horizontal="center" vertical="center" wrapText="1"/>
    </xf>
    <xf numFmtId="0" fontId="61" fillId="2" borderId="33" xfId="0" applyFont="1" applyFill="1" applyBorder="1" applyAlignment="1">
      <alignment horizontal="center" vertical="center" wrapText="1"/>
    </xf>
    <xf numFmtId="0" fontId="61" fillId="2" borderId="14" xfId="0" applyFont="1" applyFill="1" applyBorder="1" applyAlignment="1">
      <alignment horizontal="center" vertical="center" wrapText="1"/>
    </xf>
    <xf numFmtId="0" fontId="61" fillId="2" borderId="0" xfId="0" applyFont="1" applyFill="1" applyBorder="1" applyAlignment="1">
      <alignment horizontal="center" vertical="center" wrapText="1"/>
    </xf>
    <xf numFmtId="0" fontId="61" fillId="2" borderId="0" xfId="0" applyFont="1" applyFill="1" applyAlignment="1">
      <alignment horizontal="center" vertical="center" wrapText="1"/>
    </xf>
    <xf numFmtId="0" fontId="29" fillId="0" borderId="2" xfId="0" applyFont="1" applyBorder="1" applyAlignment="1">
      <alignment horizontal="right"/>
    </xf>
    <xf numFmtId="0" fontId="26" fillId="0" borderId="0" xfId="0" applyFont="1" applyFill="1" applyAlignment="1">
      <alignment horizontal="left" vertical="center"/>
    </xf>
    <xf numFmtId="171" fontId="50" fillId="2" borderId="16" xfId="0" applyNumberFormat="1" applyFont="1" applyFill="1" applyBorder="1" applyAlignment="1">
      <alignment horizontal="center" vertical="center" wrapText="1"/>
    </xf>
    <xf numFmtId="171" fontId="50" fillId="2" borderId="20" xfId="0" applyNumberFormat="1" applyFont="1" applyFill="1" applyBorder="1" applyAlignment="1">
      <alignment horizontal="center" vertical="center" wrapText="1"/>
    </xf>
    <xf numFmtId="171" fontId="50" fillId="2" borderId="17" xfId="0" applyNumberFormat="1" applyFont="1" applyFill="1" applyBorder="1" applyAlignment="1">
      <alignment horizontal="center" vertical="center" wrapText="1"/>
    </xf>
    <xf numFmtId="171" fontId="50" fillId="2" borderId="18" xfId="0" applyNumberFormat="1" applyFont="1" applyFill="1" applyBorder="1" applyAlignment="1">
      <alignment horizontal="center" vertical="center" wrapText="1"/>
    </xf>
    <xf numFmtId="171" fontId="50" fillId="2" borderId="21" xfId="0" applyNumberFormat="1" applyFont="1" applyFill="1" applyBorder="1" applyAlignment="1">
      <alignment horizontal="center" vertical="center" wrapText="1"/>
    </xf>
    <xf numFmtId="171" fontId="50" fillId="2" borderId="22" xfId="0" applyNumberFormat="1" applyFont="1" applyFill="1" applyBorder="1" applyAlignment="1">
      <alignment horizontal="center" vertical="center" wrapText="1"/>
    </xf>
    <xf numFmtId="171" fontId="50" fillId="2" borderId="19" xfId="0" applyNumberFormat="1" applyFont="1" applyFill="1" applyBorder="1" applyAlignment="1">
      <alignment horizontal="center" vertical="center" wrapText="1"/>
    </xf>
    <xf numFmtId="171" fontId="50" fillId="2" borderId="23" xfId="0" applyNumberFormat="1" applyFont="1" applyFill="1" applyBorder="1" applyAlignment="1">
      <alignment horizontal="center" vertical="center" wrapText="1"/>
    </xf>
    <xf numFmtId="171" fontId="50" fillId="2" borderId="0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29" fillId="0" borderId="2" xfId="0" applyFont="1" applyBorder="1" applyAlignment="1">
      <alignment horizontal="right" vertical="center"/>
    </xf>
    <xf numFmtId="0" fontId="26" fillId="0" borderId="0" xfId="0" applyFont="1" applyAlignment="1">
      <alignment horizontal="justify" vertical="center"/>
    </xf>
    <xf numFmtId="0" fontId="29" fillId="0" borderId="39" xfId="0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134" fillId="0" borderId="0" xfId="0" applyFont="1" applyAlignment="1">
      <alignment horizontal="justify" vertical="center"/>
    </xf>
    <xf numFmtId="0" fontId="134" fillId="0" borderId="0" xfId="0" applyFont="1" applyAlignment="1">
      <alignment horizontal="left" vertical="center"/>
    </xf>
    <xf numFmtId="0" fontId="8" fillId="0" borderId="0" xfId="0" applyFont="1" applyBorder="1" applyAlignment="1">
      <alignment horizontal="justify" vertical="center"/>
    </xf>
    <xf numFmtId="0" fontId="5" fillId="0" borderId="0" xfId="3" applyFont="1" applyBorder="1" applyAlignment="1">
      <alignment horizontal="left" vertical="center"/>
    </xf>
    <xf numFmtId="0" fontId="29" fillId="0" borderId="2" xfId="3" applyFont="1" applyBorder="1" applyAlignment="1">
      <alignment horizontal="right" vertical="center"/>
    </xf>
    <xf numFmtId="0" fontId="5" fillId="5" borderId="0" xfId="0" applyFont="1" applyFill="1" applyAlignment="1">
      <alignment horizontal="left" vertical="center"/>
    </xf>
    <xf numFmtId="0" fontId="8" fillId="0" borderId="2" xfId="0" applyFont="1" applyBorder="1" applyAlignment="1">
      <alignment horizontal="left" wrapText="1"/>
    </xf>
    <xf numFmtId="0" fontId="26" fillId="0" borderId="0" xfId="3" applyFont="1" applyAlignment="1">
      <alignment horizontal="left" vertical="center"/>
    </xf>
    <xf numFmtId="0" fontId="28" fillId="0" borderId="0" xfId="3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0" fontId="26" fillId="0" borderId="3" xfId="0" applyFont="1" applyBorder="1" applyAlignment="1">
      <alignment horizontal="justify" vertical="center"/>
    </xf>
    <xf numFmtId="0" fontId="6" fillId="2" borderId="2" xfId="17" applyFont="1" applyFill="1" applyBorder="1" applyAlignment="1">
      <alignment horizontal="center" vertical="center" wrapText="1"/>
    </xf>
    <xf numFmtId="0" fontId="6" fillId="2" borderId="0" xfId="17" applyFont="1" applyFill="1" applyBorder="1" applyAlignment="1">
      <alignment horizontal="center" vertical="center" wrapText="1"/>
    </xf>
    <xf numFmtId="0" fontId="6" fillId="2" borderId="2" xfId="17" applyFont="1" applyFill="1" applyBorder="1" applyAlignment="1">
      <alignment horizontal="center" vertical="center"/>
    </xf>
    <xf numFmtId="0" fontId="6" fillId="2" borderId="0" xfId="17" applyFont="1" applyFill="1" applyBorder="1" applyAlignment="1">
      <alignment horizontal="center" vertical="center"/>
    </xf>
    <xf numFmtId="164" fontId="9" fillId="0" borderId="2" xfId="0" applyNumberFormat="1" applyFont="1" applyBorder="1" applyAlignment="1">
      <alignment horizontal="right"/>
    </xf>
    <xf numFmtId="0" fontId="5" fillId="0" borderId="0" xfId="48" applyFont="1" applyAlignment="1">
      <alignment horizontal="left"/>
    </xf>
    <xf numFmtId="3" fontId="8" fillId="0" borderId="2" xfId="48" applyNumberFormat="1" applyFont="1" applyBorder="1" applyAlignment="1">
      <alignment horizontal="right" vertical="center"/>
    </xf>
    <xf numFmtId="0" fontId="8" fillId="0" borderId="0" xfId="39" applyFont="1" applyFill="1" applyBorder="1" applyAlignment="1">
      <alignment horizontal="center" vertical="center"/>
    </xf>
    <xf numFmtId="0" fontId="5" fillId="0" borderId="0" xfId="39" applyFont="1" applyFill="1" applyBorder="1" applyAlignment="1">
      <alignment vertical="center"/>
    </xf>
    <xf numFmtId="0" fontId="8" fillId="0" borderId="0" xfId="39" applyFont="1" applyBorder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117" fillId="0" borderId="0" xfId="39" applyFont="1" applyBorder="1" applyAlignment="1">
      <alignment horizontal="left" vertical="center"/>
    </xf>
    <xf numFmtId="0" fontId="31" fillId="2" borderId="0" xfId="26" applyFont="1" applyFill="1" applyAlignment="1">
      <alignment horizontal="center" vertical="center"/>
    </xf>
    <xf numFmtId="0" fontId="5" fillId="0" borderId="0" xfId="40" applyFont="1" applyAlignment="1">
      <alignment horizontal="left"/>
    </xf>
    <xf numFmtId="0" fontId="15" fillId="0" borderId="0" xfId="40" applyFont="1" applyFill="1" applyBorder="1" applyAlignment="1">
      <alignment horizontal="left"/>
    </xf>
    <xf numFmtId="0" fontId="77" fillId="0" borderId="0" xfId="40" applyFont="1" applyFill="1" applyBorder="1" applyAlignment="1">
      <alignment horizontal="right"/>
    </xf>
    <xf numFmtId="0" fontId="8" fillId="0" borderId="48" xfId="34" applyFont="1" applyBorder="1" applyAlignment="1">
      <alignment horizontal="right"/>
    </xf>
    <xf numFmtId="175" fontId="5" fillId="0" borderId="0" xfId="31" applyNumberFormat="1" applyFont="1" applyAlignment="1">
      <alignment horizontal="left"/>
    </xf>
    <xf numFmtId="0" fontId="8" fillId="0" borderId="2" xfId="0" applyFont="1" applyBorder="1" applyAlignment="1">
      <alignment horizontal="left"/>
    </xf>
    <xf numFmtId="0" fontId="9" fillId="0" borderId="2" xfId="0" applyFont="1" applyBorder="1" applyAlignment="1">
      <alignment horizontal="right" vertical="top"/>
    </xf>
    <xf numFmtId="0" fontId="5" fillId="0" borderId="0" xfId="39" applyFont="1" applyFill="1" applyBorder="1" applyAlignment="1">
      <alignment horizontal="left"/>
    </xf>
    <xf numFmtId="0" fontId="9" fillId="0" borderId="2" xfId="0" applyFont="1" applyBorder="1" applyAlignment="1">
      <alignment horizontal="right"/>
    </xf>
  </cellXfs>
  <cellStyles count="49">
    <cellStyle name="Comma 2" xfId="22" xr:uid="{0DF10BE9-2F3D-4FB8-9579-505B5276583A}"/>
    <cellStyle name="Čiarka" xfId="38" builtinId="3"/>
    <cellStyle name="Čiarka 4" xfId="16" xr:uid="{B828C05D-C37A-414D-8FED-2E3B66D5950B}"/>
    <cellStyle name="Hyperlink 2" xfId="7" xr:uid="{673AE2D8-8FB3-4483-982D-EDB8C54337C2}"/>
    <cellStyle name="Hypertextové prepojenie" xfId="37" builtinId="8"/>
    <cellStyle name="Normal 2" xfId="6" xr:uid="{3B7AA0A7-3A07-4F15-9F76-D4863532F8B3}"/>
    <cellStyle name="Normal 2 2 2" xfId="32" xr:uid="{ECFE3923-9F1F-4198-B155-984771DAA588}"/>
    <cellStyle name="Normal 2 3" xfId="45" xr:uid="{73D31B94-30ED-4CB8-8183-4036A1008FE5}"/>
    <cellStyle name="Normal 2 4" xfId="47" xr:uid="{B06A55FC-4012-4B18-A0BF-22F78F7B71BF}"/>
    <cellStyle name="Normal 3" xfId="15" xr:uid="{51FE4DBF-7115-481C-8190-5AD821427D20}"/>
    <cellStyle name="Normal 4" xfId="19" xr:uid="{AD14B997-9292-4A0E-A45E-4A87C9BA7769}"/>
    <cellStyle name="Normal 4 2" xfId="33" xr:uid="{405E6C3F-F46D-434A-AD4D-A88FAD1A3E21}"/>
    <cellStyle name="Normal 5" xfId="29" xr:uid="{2BA8C441-4B38-493D-BF53-2E4B7A86DF36}"/>
    <cellStyle name="Normal 52" xfId="25" xr:uid="{475028F3-70E2-4663-B61B-D92C9FDF4F1B}"/>
    <cellStyle name="Normal 54" xfId="18" xr:uid="{C50D29DE-3AB3-4D39-9CCB-EF6FAFC0FF92}"/>
    <cellStyle name="Normal 55" xfId="2" xr:uid="{3A1087CB-6F53-4506-994F-7F2BA9FCC148}"/>
    <cellStyle name="Normal 6" xfId="30" xr:uid="{ADA1D12D-112B-49A3-A2A9-AE8DE87E0EA1}"/>
    <cellStyle name="Normal 6 2" xfId="43" xr:uid="{3B950363-9FAB-4BC7-875E-A5A9CA4ED75F}"/>
    <cellStyle name="Normal 7" xfId="42" xr:uid="{602B4D59-006A-411B-9161-D43E7E92DBF0}"/>
    <cellStyle name="Normal 7 2" xfId="44" xr:uid="{A4056C93-E5CD-417B-9074-875CE8D5EBAC}"/>
    <cellStyle name="Normal 8" xfId="46" xr:uid="{E5706955-F2C6-40D5-819E-B72DB58399C3}"/>
    <cellStyle name="Normal_TAB2 2" xfId="23" xr:uid="{7ABBFBAA-D5D5-4B1D-88CE-F1C40C841112}"/>
    <cellStyle name="Normálna" xfId="0" builtinId="0"/>
    <cellStyle name="Normálna 10" xfId="11" xr:uid="{1D8C0CD7-5523-4199-91B2-0B5F180EBAEA}"/>
    <cellStyle name="Normálna 12" xfId="40" xr:uid="{F45C3D71-DE40-4B2D-96C0-372DD6E65619}"/>
    <cellStyle name="Normálna 2" xfId="39" xr:uid="{C0E88543-269A-4F78-AB84-A2AB9053C117}"/>
    <cellStyle name="Normálna 2 7" xfId="36" xr:uid="{28CA1034-89CA-4462-A0FF-EEBEFC45D934}"/>
    <cellStyle name="Normálna 3" xfId="4" xr:uid="{3324C314-4BCA-4448-89E1-B14619329C97}"/>
    <cellStyle name="Normálna 3 2" xfId="48" xr:uid="{9BC1092F-2C2C-408C-A885-30D6D24C92F6}"/>
    <cellStyle name="Normálna 3 4 2" xfId="1" xr:uid="{CEAEAF87-9137-4A0C-B601-000B27809475}"/>
    <cellStyle name="Normálna 7" xfId="17" xr:uid="{4A5CA7D9-B22F-4091-95B8-C7EDEE2C72EC}"/>
    <cellStyle name="Normálna 7 6" xfId="41" xr:uid="{DC771D9E-F9D8-4D04-A77C-B7F31FB42F9B}"/>
    <cellStyle name="Normálna 9" xfId="27" xr:uid="{3F086BA0-301C-42F6-98D9-84FF77649688}"/>
    <cellStyle name="normálne 11 2" xfId="26" xr:uid="{B5FBDA4B-4C33-46A9-BB4F-8458C1DA5D18}"/>
    <cellStyle name="Normálne 16" xfId="3" xr:uid="{17199CC9-82BA-4418-95AA-72CA8C7BFEFA}"/>
    <cellStyle name="Normálne 5 2" xfId="34" xr:uid="{B8F0BD3B-4317-4F00-BC20-2E4F880D31E6}"/>
    <cellStyle name="normálne 5 3" xfId="12" xr:uid="{A52D61BA-9434-4CF0-BB6B-D7EEF727506E}"/>
    <cellStyle name="Normálne 50" xfId="5" xr:uid="{A2BB54A9-AF1E-4E55-BAC9-A7567200F9F3}"/>
    <cellStyle name="Normálne 52" xfId="10" xr:uid="{1086DCBD-388C-47CE-8B82-21E2767D6CB5}"/>
    <cellStyle name="Normálne 53" xfId="8" xr:uid="{60D155E0-39C1-470F-A74D-89F8BF17142F}"/>
    <cellStyle name="Normálne 54" xfId="9" xr:uid="{6FEE5BC8-E1C0-4122-BCB5-8A6166A1CF8E}"/>
    <cellStyle name="Normálne 60" xfId="20" xr:uid="{D6B13E26-24A1-4DED-9E0D-1D2F53E65C31}"/>
    <cellStyle name="Normálne 61" xfId="21" xr:uid="{EE32C2E5-3642-466A-99C6-BE3EDAA3E9FA}"/>
    <cellStyle name="Normálne 9" xfId="24" xr:uid="{0BAD26E9-5DE9-4700-82A2-0803BFF21B10}"/>
    <cellStyle name="Normálne 9 2" xfId="31" xr:uid="{1873B948-C0BF-48F5-B99D-3DD592685590}"/>
    <cellStyle name="normálne_annex tab 2,3,5" xfId="14" xr:uid="{2650C060-F679-4C43-B375-ED41194E3252}"/>
    <cellStyle name="Percent 2" xfId="28" xr:uid="{002FC2A4-A6F4-4DCD-94C6-5B739CB76A28}"/>
    <cellStyle name="Percent 3" xfId="35" xr:uid="{4B0FFF7B-1BB3-4665-9D6A-09E53ECFDBE9}"/>
    <cellStyle name="Percentá 16" xfId="13" xr:uid="{EEDD53F8-EE24-41FB-962E-AB8EEB3A835B}"/>
  </cellStyles>
  <dxfs count="0"/>
  <tableStyles count="0" defaultTableStyle="TableStyleMedium2" defaultPivotStyle="PivotStyleLight16"/>
  <colors>
    <mruColors>
      <color rgb="FF13B5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4.xml"/><Relationship Id="rId112" Type="http://schemas.openxmlformats.org/officeDocument/2006/relationships/externalLink" Target="externalLinks/externalLink27.xml"/><Relationship Id="rId133" Type="http://schemas.openxmlformats.org/officeDocument/2006/relationships/externalLink" Target="externalLinks/externalLink48.xml"/><Relationship Id="rId138" Type="http://schemas.openxmlformats.org/officeDocument/2006/relationships/externalLink" Target="externalLinks/externalLink53.xml"/><Relationship Id="rId154" Type="http://schemas.openxmlformats.org/officeDocument/2006/relationships/externalLink" Target="externalLinks/externalLink69.xml"/><Relationship Id="rId159" Type="http://schemas.openxmlformats.org/officeDocument/2006/relationships/externalLink" Target="externalLinks/externalLink74.xml"/><Relationship Id="rId175" Type="http://schemas.openxmlformats.org/officeDocument/2006/relationships/externalLink" Target="externalLinks/externalLink90.xml"/><Relationship Id="rId170" Type="http://schemas.openxmlformats.org/officeDocument/2006/relationships/externalLink" Target="externalLinks/externalLink8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7.xml"/><Relationship Id="rId123" Type="http://schemas.openxmlformats.org/officeDocument/2006/relationships/externalLink" Target="externalLinks/externalLink38.xml"/><Relationship Id="rId128" Type="http://schemas.openxmlformats.org/officeDocument/2006/relationships/externalLink" Target="externalLinks/externalLink43.xml"/><Relationship Id="rId144" Type="http://schemas.openxmlformats.org/officeDocument/2006/relationships/externalLink" Target="externalLinks/externalLink59.xml"/><Relationship Id="rId149" Type="http://schemas.openxmlformats.org/officeDocument/2006/relationships/externalLink" Target="externalLinks/externalLink6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.xml"/><Relationship Id="rId95" Type="http://schemas.openxmlformats.org/officeDocument/2006/relationships/externalLink" Target="externalLinks/externalLink10.xml"/><Relationship Id="rId16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80.xml"/><Relationship Id="rId181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8.xml"/><Relationship Id="rId118" Type="http://schemas.openxmlformats.org/officeDocument/2006/relationships/externalLink" Target="externalLinks/externalLink33.xml"/><Relationship Id="rId134" Type="http://schemas.openxmlformats.org/officeDocument/2006/relationships/externalLink" Target="externalLinks/externalLink49.xml"/><Relationship Id="rId139" Type="http://schemas.openxmlformats.org/officeDocument/2006/relationships/externalLink" Target="externalLinks/externalLink5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70.xml"/><Relationship Id="rId171" Type="http://schemas.openxmlformats.org/officeDocument/2006/relationships/externalLink" Target="externalLinks/externalLink86.xml"/><Relationship Id="rId176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23.xml"/><Relationship Id="rId124" Type="http://schemas.openxmlformats.org/officeDocument/2006/relationships/externalLink" Target="externalLinks/externalLink39.xml"/><Relationship Id="rId129" Type="http://schemas.openxmlformats.org/officeDocument/2006/relationships/externalLink" Target="externalLinks/externalLink4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6.xml"/><Relationship Id="rId96" Type="http://schemas.openxmlformats.org/officeDocument/2006/relationships/externalLink" Target="externalLinks/externalLink11.xml"/><Relationship Id="rId140" Type="http://schemas.openxmlformats.org/officeDocument/2006/relationships/externalLink" Target="externalLinks/externalLink55.xml"/><Relationship Id="rId145" Type="http://schemas.openxmlformats.org/officeDocument/2006/relationships/externalLink" Target="externalLinks/externalLink60.xml"/><Relationship Id="rId161" Type="http://schemas.openxmlformats.org/officeDocument/2006/relationships/externalLink" Target="externalLinks/externalLink76.xml"/><Relationship Id="rId166" Type="http://schemas.openxmlformats.org/officeDocument/2006/relationships/externalLink" Target="externalLinks/externalLink81.xml"/><Relationship Id="rId18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9.xml"/><Relationship Id="rId119" Type="http://schemas.openxmlformats.org/officeDocument/2006/relationships/externalLink" Target="externalLinks/externalLink34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1.xml"/><Relationship Id="rId130" Type="http://schemas.openxmlformats.org/officeDocument/2006/relationships/externalLink" Target="externalLinks/externalLink45.xml"/><Relationship Id="rId135" Type="http://schemas.openxmlformats.org/officeDocument/2006/relationships/externalLink" Target="externalLinks/externalLink50.xml"/><Relationship Id="rId151" Type="http://schemas.openxmlformats.org/officeDocument/2006/relationships/externalLink" Target="externalLinks/externalLink66.xml"/><Relationship Id="rId156" Type="http://schemas.openxmlformats.org/officeDocument/2006/relationships/externalLink" Target="externalLinks/externalLink71.xml"/><Relationship Id="rId177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87.xml"/><Relationship Id="rId180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2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9.xml"/><Relationship Id="rId120" Type="http://schemas.openxmlformats.org/officeDocument/2006/relationships/externalLink" Target="externalLinks/externalLink35.xml"/><Relationship Id="rId125" Type="http://schemas.openxmlformats.org/officeDocument/2006/relationships/externalLink" Target="externalLinks/externalLink40.xml"/><Relationship Id="rId141" Type="http://schemas.openxmlformats.org/officeDocument/2006/relationships/externalLink" Target="externalLinks/externalLink56.xml"/><Relationship Id="rId146" Type="http://schemas.openxmlformats.org/officeDocument/2006/relationships/externalLink" Target="externalLinks/externalLink61.xml"/><Relationship Id="rId167" Type="http://schemas.openxmlformats.org/officeDocument/2006/relationships/externalLink" Target="externalLinks/externalLink8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7.xml"/><Relationship Id="rId162" Type="http://schemas.openxmlformats.org/officeDocument/2006/relationships/externalLink" Target="externalLinks/externalLink7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2.xml"/><Relationship Id="rId11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30.xml"/><Relationship Id="rId131" Type="http://schemas.openxmlformats.org/officeDocument/2006/relationships/externalLink" Target="externalLinks/externalLink46.xml"/><Relationship Id="rId136" Type="http://schemas.openxmlformats.org/officeDocument/2006/relationships/externalLink" Target="externalLinks/externalLink51.xml"/><Relationship Id="rId157" Type="http://schemas.openxmlformats.org/officeDocument/2006/relationships/externalLink" Target="externalLinks/externalLink72.xml"/><Relationship Id="rId178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67.xml"/><Relationship Id="rId173" Type="http://schemas.openxmlformats.org/officeDocument/2006/relationships/externalLink" Target="externalLinks/externalLink8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20.xml"/><Relationship Id="rId126" Type="http://schemas.openxmlformats.org/officeDocument/2006/relationships/externalLink" Target="externalLinks/externalLink41.xml"/><Relationship Id="rId147" Type="http://schemas.openxmlformats.org/officeDocument/2006/relationships/externalLink" Target="externalLinks/externalLink62.xml"/><Relationship Id="rId168" Type="http://schemas.openxmlformats.org/officeDocument/2006/relationships/externalLink" Target="externalLinks/externalLink8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8.xml"/><Relationship Id="rId98" Type="http://schemas.openxmlformats.org/officeDocument/2006/relationships/externalLink" Target="externalLinks/externalLink13.xml"/><Relationship Id="rId121" Type="http://schemas.openxmlformats.org/officeDocument/2006/relationships/externalLink" Target="externalLinks/externalLink36.xml"/><Relationship Id="rId142" Type="http://schemas.openxmlformats.org/officeDocument/2006/relationships/externalLink" Target="externalLinks/externalLink57.xml"/><Relationship Id="rId163" Type="http://schemas.openxmlformats.org/officeDocument/2006/relationships/externalLink" Target="externalLinks/externalLink7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31.xml"/><Relationship Id="rId137" Type="http://schemas.openxmlformats.org/officeDocument/2006/relationships/externalLink" Target="externalLinks/externalLink52.xml"/><Relationship Id="rId158" Type="http://schemas.openxmlformats.org/officeDocument/2006/relationships/externalLink" Target="externalLinks/externalLink7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3.xml"/><Relationship Id="rId111" Type="http://schemas.openxmlformats.org/officeDocument/2006/relationships/externalLink" Target="externalLinks/externalLink26.xml"/><Relationship Id="rId132" Type="http://schemas.openxmlformats.org/officeDocument/2006/relationships/externalLink" Target="externalLinks/externalLink47.xml"/><Relationship Id="rId153" Type="http://schemas.openxmlformats.org/officeDocument/2006/relationships/externalLink" Target="externalLinks/externalLink68.xml"/><Relationship Id="rId174" Type="http://schemas.openxmlformats.org/officeDocument/2006/relationships/externalLink" Target="externalLinks/externalLink89.xml"/><Relationship Id="rId179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1.xml"/><Relationship Id="rId12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9.xml"/><Relationship Id="rId99" Type="http://schemas.openxmlformats.org/officeDocument/2006/relationships/externalLink" Target="externalLinks/externalLink14.xml"/><Relationship Id="rId101" Type="http://schemas.openxmlformats.org/officeDocument/2006/relationships/externalLink" Target="externalLinks/externalLink16.xml"/><Relationship Id="rId122" Type="http://schemas.openxmlformats.org/officeDocument/2006/relationships/externalLink" Target="externalLinks/externalLink37.xml"/><Relationship Id="rId143" Type="http://schemas.openxmlformats.org/officeDocument/2006/relationships/externalLink" Target="externalLinks/externalLink58.xml"/><Relationship Id="rId148" Type="http://schemas.openxmlformats.org/officeDocument/2006/relationships/externalLink" Target="externalLinks/externalLink63.xml"/><Relationship Id="rId164" Type="http://schemas.openxmlformats.org/officeDocument/2006/relationships/externalLink" Target="externalLinks/externalLink79.xml"/><Relationship Id="rId169" Type="http://schemas.openxmlformats.org/officeDocument/2006/relationships/externalLink" Target="externalLinks/externalLink84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6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790224335165649E-2"/>
          <c:y val="0.1553994750656168"/>
          <c:w val="0.90742361214282174"/>
          <c:h val="0.81530708661417328"/>
        </c:manualLayout>
      </c:layout>
      <c:lineChart>
        <c:grouping val="standard"/>
        <c:varyColors val="0"/>
        <c:ser>
          <c:idx val="0"/>
          <c:order val="0"/>
          <c:tx>
            <c:strRef>
              <c:f>'G01'!$A$2</c:f>
              <c:strCache>
                <c:ptCount val="1"/>
                <c:pt idx="0">
                  <c:v>Cielený schodok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6.2366414103897448E-2"/>
                  <c:y val="-4.640721139365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A0-4D52-86F2-CF30193D2E6D}"/>
                </c:ext>
              </c:extLst>
            </c:dLbl>
            <c:dLbl>
              <c:idx val="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>
                          <a:lumMod val="7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CAA0-4D52-86F2-CF30193D2E6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7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'G01'!$B$1:$E$1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'G01'!$B$2:$E$2</c:f>
              <c:numCache>
                <c:formatCode>0.00</c:formatCode>
                <c:ptCount val="4"/>
                <c:pt idx="0">
                  <c:v>-0.67999918543820281</c:v>
                </c:pt>
                <c:pt idx="1">
                  <c:v>-0.49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0-4D52-86F2-CF30193D2E6D}"/>
            </c:ext>
          </c:extLst>
        </c:ser>
        <c:ser>
          <c:idx val="2"/>
          <c:order val="1"/>
          <c:tx>
            <c:strRef>
              <c:f>'G01'!$A$3</c:f>
              <c:strCache>
                <c:ptCount val="1"/>
                <c:pt idx="0">
                  <c:v>NPC (MF SR)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58595B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4.4111820928044373E-2"/>
                  <c:y val="5.1871692267974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0-4D52-86F2-CF30193D2E6D}"/>
                </c:ext>
              </c:extLst>
            </c:dLbl>
            <c:dLbl>
              <c:idx val="2"/>
              <c:layout>
                <c:manualLayout>
                  <c:x val="-5.0754716981132077E-2"/>
                  <c:y val="0.122909943634094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0-4D52-86F2-CF30193D2E6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'G01'!$B$1:$E$1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'G01'!$B$3:$E$3</c:f>
              <c:numCache>
                <c:formatCode>0.00</c:formatCode>
                <c:ptCount val="4"/>
                <c:pt idx="0">
                  <c:v>-0.67999918543820281</c:v>
                </c:pt>
                <c:pt idx="1">
                  <c:v>0.09</c:v>
                </c:pt>
                <c:pt idx="2">
                  <c:v>-0.21</c:v>
                </c:pt>
                <c:pt idx="3">
                  <c:v>-0.68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A0-4D52-86F2-CF30193D2E6D}"/>
            </c:ext>
          </c:extLst>
        </c:ser>
        <c:ser>
          <c:idx val="1"/>
          <c:order val="2"/>
          <c:tx>
            <c:strRef>
              <c:f>'G01'!$A$6</c:f>
              <c:strCache>
                <c:ptCount val="1"/>
                <c:pt idx="0">
                  <c:v>NRVS 2020-2022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bg1">
                    <a:lumMod val="75000"/>
                  </a:schemeClr>
                </a:solidFill>
                <a:prstDash val="dash"/>
              </a:ln>
              <a:effectLst/>
            </c:spPr>
          </c:marker>
          <c:dLbls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'G01'!$B$6:$E$6</c:f>
              <c:numCache>
                <c:formatCode>0.00</c:formatCode>
                <c:ptCount val="4"/>
                <c:pt idx="0">
                  <c:v>-0.67999918543820281</c:v>
                </c:pt>
                <c:pt idx="1">
                  <c:v>-0.48999941423485988</c:v>
                </c:pt>
                <c:pt idx="2">
                  <c:v>-0.74809260225327379</c:v>
                </c:pt>
                <c:pt idx="3">
                  <c:v>-1.1511788788179826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A0-4D52-86F2-CF30193D2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10808"/>
        <c:axId val="457811200"/>
      </c:lineChart>
      <c:catAx>
        <c:axId val="45781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11200"/>
        <c:crosses val="autoZero"/>
        <c:auto val="1"/>
        <c:lblAlgn val="ctr"/>
        <c:lblOffset val="100"/>
        <c:noMultiLvlLbl val="0"/>
      </c:catAx>
      <c:valAx>
        <c:axId val="457811200"/>
        <c:scaling>
          <c:orientation val="minMax"/>
          <c:max val="0.2"/>
          <c:min val="-1.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10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157207943346704"/>
          <c:y val="0.7575130157910589"/>
          <c:w val="0.52320804239092755"/>
          <c:h val="0.217219568865367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188708273585326"/>
          <c:y val="0.12375398329932795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gradFill flip="none" rotWithShape="1">
              <a:gsLst>
                <a:gs pos="79322">
                  <a:schemeClr val="bg1"/>
                </a:gs>
                <a:gs pos="67488">
                  <a:srgbClr val="DCB47B"/>
                </a:gs>
                <a:gs pos="100000">
                  <a:srgbClr val="DCB47B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glow rad="228600">
                <a:schemeClr val="bg1">
                  <a:alpha val="40000"/>
                </a:schemeClr>
              </a:glow>
              <a:outerShdw blurRad="50800" dist="50800" dir="5400000" algn="ctr" rotWithShape="0">
                <a:srgbClr val="DCB47B"/>
              </a:outerShdw>
            </a:effectLst>
          </c:spPr>
          <c:explosion val="4"/>
          <c:dPt>
            <c:idx val="0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09A-433A-A39A-ED821A9B2680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9A-433A-A39A-ED821A9B2680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79322">
                    <a:schemeClr val="bg1"/>
                  </a:gs>
                  <a:gs pos="67488">
                    <a:srgbClr val="DCB47B"/>
                  </a:gs>
                  <a:gs pos="100000">
                    <a:srgbClr val="DCB47B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rgbClr val="DCB47B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9A-433A-A39A-ED821A9B2680}"/>
              </c:ext>
            </c:extLst>
          </c:dPt>
          <c:dLbls>
            <c:dLbl>
              <c:idx val="0"/>
              <c:layout>
                <c:manualLayout>
                  <c:x val="9.2931535879170857E-2"/>
                  <c:y val="-0.2603298233229405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Hospodárenie</a:t>
                    </a:r>
                    <a:r>
                      <a:rPr lang="en-US" baseline="0"/>
                      <a:t> samospráv</a:t>
                    </a:r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397761349433282"/>
                      <c:h val="0.163588838559130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09A-433A-A39A-ED821A9B2680}"/>
                </c:ext>
              </c:extLst>
            </c:dLbl>
            <c:dLbl>
              <c:idx val="1"/>
              <c:layout>
                <c:manualLayout>
                  <c:x val="0.12476519482896263"/>
                  <c:y val="-9.641390670039413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A-433A-A39A-ED821A9B2680}"/>
                </c:ext>
              </c:extLst>
            </c:dLbl>
            <c:dLbl>
              <c:idx val="2"/>
              <c:layout>
                <c:manualLayout>
                  <c:x val="-9.1407680785550241E-2"/>
                  <c:y val="-0.13459013911703499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825552355929716"/>
                      <c:h val="0.121525745802425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09A-433A-A39A-ED821A9B2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'G06'!$A$10:$A$12</c:f>
              <c:strCache>
                <c:ptCount val="3"/>
                <c:pt idx="0">
                  <c:v>Hospodárenie samospráv</c:v>
                </c:pt>
                <c:pt idx="1">
                  <c:v>Odvod do EÚ</c:v>
                </c:pt>
                <c:pt idx="2">
                  <c:v>Zdravotníctvo</c:v>
                </c:pt>
              </c:strCache>
            </c:strRef>
          </c:cat>
          <c:val>
            <c:numRef>
              <c:f>'G06'!$B$10:$B$12</c:f>
              <c:numCache>
                <c:formatCode>#,##0</c:formatCode>
                <c:ptCount val="3"/>
                <c:pt idx="0">
                  <c:v>-105.792233</c:v>
                </c:pt>
                <c:pt idx="1">
                  <c:v>-38.578800000000001</c:v>
                </c:pt>
                <c:pt idx="2">
                  <c:v>-52.300527999999986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9A-433A-A39A-ED821A9B2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>
          <a:noFill/>
        </a:ln>
        <a:effectLst>
          <a:glow rad="63500">
            <a:schemeClr val="bg1">
              <a:alpha val="40000"/>
            </a:schemeClr>
          </a:glow>
        </a:effec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18285437752909E-2"/>
          <c:y val="1.3379125481655216E-2"/>
          <c:w val="0.94000926016670039"/>
          <c:h val="0.8575550827083211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'G06'!$A$13</c:f>
              <c:strCache>
                <c:ptCount val="1"/>
                <c:pt idx="0">
                  <c:v>Pozitíva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B2E4F8"/>
              </a:solidFill>
            </a:ln>
            <a:effectLst>
              <a:glow rad="101600">
                <a:schemeClr val="accent5">
                  <a:satMod val="175000"/>
                  <a:alpha val="40000"/>
                </a:schemeClr>
              </a:glo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solidFill>
                  <a:srgbClr val="B2E4F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624-417A-8A56-B46BDA3E42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'G06'!$B$13</c:f>
              <c:numCache>
                <c:formatCode>#,##0</c:formatCode>
                <c:ptCount val="1"/>
                <c:pt idx="0">
                  <c:v>1808.4166311195722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624-417A-8A56-B46BDA3E4292}"/>
            </c:ext>
          </c:extLst>
        </c:ser>
        <c:ser>
          <c:idx val="1"/>
          <c:order val="1"/>
          <c:tx>
            <c:strRef>
              <c:f>'G06'!$A$9</c:f>
              <c:strCache>
                <c:ptCount val="1"/>
                <c:pt idx="0">
                  <c:v>Aktualizácia odhadov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0070439140210034E-4"/>
                  <c:y val="-1.43095542795605E-3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57151850608039"/>
                      <c:h val="0.2490282627314052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624-417A-8A56-B46BDA3E4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'G06'!$B$9</c:f>
              <c:numCache>
                <c:formatCode>#,##0</c:formatCode>
                <c:ptCount val="1"/>
                <c:pt idx="0">
                  <c:v>-196.671561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9624-417A-8A56-B46BDA3E4292}"/>
            </c:ext>
          </c:extLst>
        </c:ser>
        <c:ser>
          <c:idx val="2"/>
          <c:order val="2"/>
          <c:tx>
            <c:strRef>
              <c:f>'G06'!$A$8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028717064684092E-3"/>
                  <c:y val="-9.9791938241970302E-2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4-417A-8A56-B46BDA3E4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'G06'!$B$8</c:f>
              <c:numCache>
                <c:formatCode>#,##0</c:formatCode>
                <c:ptCount val="1"/>
                <c:pt idx="0">
                  <c:v>41.583622000000105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9624-417A-8A56-B46BDA3E4292}"/>
            </c:ext>
          </c:extLst>
        </c:ser>
        <c:ser>
          <c:idx val="3"/>
          <c:order val="3"/>
          <c:tx>
            <c:strRef>
              <c:f>'G06'!$A$3</c:f>
              <c:strCache>
                <c:ptCount val="1"/>
                <c:pt idx="0">
                  <c:v>Zvýšenie výdavkov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AAE891E-F7F7-4B0C-9606-FE9B1A088084}" type="SERIESNAME">
                      <a:rPr lang="en-US"/>
                      <a:pPr/>
                      <a:t>[NÁZOV RADU]</a:t>
                    </a:fld>
                    <a:r>
                      <a:rPr lang="en-US"/>
                      <a:t> a zníženie daní</a:t>
                    </a:r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624-417A-8A56-B46BDA3E4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'G06'!$B$3</c:f>
              <c:numCache>
                <c:formatCode>#,##0</c:formatCode>
                <c:ptCount val="1"/>
                <c:pt idx="0">
                  <c:v>-1860.7100861195722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9624-417A-8A56-B46BDA3E4292}"/>
            </c:ext>
          </c:extLst>
        </c:ser>
        <c:ser>
          <c:idx val="5"/>
          <c:order val="4"/>
          <c:tx>
            <c:v>Zvýšenie daní</c:v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820080977200402E-3"/>
                  <c:y val="-1.17153153470941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/>
                      <a:t>Zníženie príjmov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7850442775601427E-2"/>
                      <c:h val="0.2500268450039502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624-417A-8A56-B46BDA3E4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'G06'!$B$18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9624-417A-8A56-B46BDA3E4292}"/>
            </c:ext>
          </c:extLst>
        </c:ser>
        <c:ser>
          <c:idx val="4"/>
          <c:order val="5"/>
          <c:tx>
            <c:strRef>
              <c:f>'G06'!$A$19</c:f>
              <c:strCache>
                <c:ptCount val="1"/>
                <c:pt idx="0">
                  <c:v>Zhoršenie cieľa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chemeClr val="accent1">
                  <a:lumMod val="20000"/>
                  <a:lumOff val="80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13B5EA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9624-417A-8A56-B46BDA3E4292}"/>
              </c:ext>
            </c:extLst>
          </c:dPt>
          <c:dLbls>
            <c:dLbl>
              <c:idx val="0"/>
              <c:layout>
                <c:manualLayout>
                  <c:x val="5.0819580784476261E-3"/>
                  <c:y val="9.7510910483972618E-3"/>
                </c:manualLayout>
              </c:layout>
              <c:tx>
                <c:rich>
                  <a:bodyPr/>
                  <a:lstStyle/>
                  <a:p>
                    <a:fld id="{0E2D281E-E331-42C6-A8C9-A58538F8A8FC}" type="SERIESNAME">
                      <a:rPr lang="en-US"/>
                      <a:pPr/>
                      <a:t>[NÁZOV RADU]</a:t>
                    </a:fld>
                    <a:endParaRPr lang="sk-SK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898249395492086E-2"/>
                      <c:h val="0.18721921998508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624-417A-8A56-B46BDA3E4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'G06'!$B$19</c:f>
              <c:numCache>
                <c:formatCode>#,##0</c:formatCode>
                <c:ptCount val="1"/>
                <c:pt idx="0">
                  <c:v>207.38139400000003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vysvetlenie_zmien!#REF!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9624-417A-8A56-B46BDA3E42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60"/>
        <c:overlap val="100"/>
        <c:axId val="460379952"/>
        <c:axId val="456070456"/>
      </c:barChart>
      <c:catAx>
        <c:axId val="460379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4127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6070456"/>
        <c:crosses val="autoZero"/>
        <c:auto val="1"/>
        <c:lblAlgn val="ctr"/>
        <c:lblOffset val="100"/>
        <c:noMultiLvlLbl val="0"/>
      </c:catAx>
      <c:valAx>
        <c:axId val="4560704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60379952"/>
        <c:crosses val="autoZero"/>
        <c:crossBetween val="between"/>
      </c:valAx>
      <c:spPr>
        <a:noFill/>
        <a:ln w="25400">
          <a:noFill/>
        </a:ln>
        <a:effectLst>
          <a:softEdge rad="31750"/>
        </a:effec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867958812840699E-2"/>
          <c:y val="4.6893864829396323E-2"/>
          <c:w val="0.86246089743589749"/>
          <c:h val="0.7538996913580247"/>
        </c:manualLayout>
      </c:layout>
      <c:lineChart>
        <c:grouping val="standard"/>
        <c:varyColors val="0"/>
        <c:ser>
          <c:idx val="2"/>
          <c:order val="0"/>
          <c:tx>
            <c:strRef>
              <c:f>'G07'!$B$2</c:f>
              <c:strCache>
                <c:ptCount val="1"/>
                <c:pt idx="0">
                  <c:v>Obchod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'G07'!$A$3:$A$190</c:f>
              <c:numCache>
                <c:formatCode>mmm/yyyy</c:formatCode>
                <c:ptCount val="18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</c:numCache>
            </c:numRef>
          </c:cat>
          <c:val>
            <c:numRef>
              <c:f>'G07'!$B$3:$B$190</c:f>
              <c:numCache>
                <c:formatCode>0.0</c:formatCode>
                <c:ptCount val="188"/>
                <c:pt idx="0">
                  <c:v>76.9709742997278</c:v>
                </c:pt>
                <c:pt idx="1">
                  <c:v>78.473415312186688</c:v>
                </c:pt>
                <c:pt idx="2">
                  <c:v>79.275123444093794</c:v>
                </c:pt>
                <c:pt idx="3">
                  <c:v>79.980069156935542</c:v>
                </c:pt>
                <c:pt idx="4">
                  <c:v>80.361424098695608</c:v>
                </c:pt>
                <c:pt idx="5">
                  <c:v>81.666931519444645</c:v>
                </c:pt>
                <c:pt idx="6">
                  <c:v>81.271705716982751</c:v>
                </c:pt>
                <c:pt idx="7">
                  <c:v>80.76069850604965</c:v>
                </c:pt>
                <c:pt idx="8">
                  <c:v>81.725213597642494</c:v>
                </c:pt>
                <c:pt idx="9">
                  <c:v>82.326864589260353</c:v>
                </c:pt>
                <c:pt idx="10">
                  <c:v>83.294690792864301</c:v>
                </c:pt>
                <c:pt idx="11">
                  <c:v>84.112620775550056</c:v>
                </c:pt>
                <c:pt idx="12">
                  <c:v>83.84194409361379</c:v>
                </c:pt>
                <c:pt idx="13">
                  <c:v>83.384331573936009</c:v>
                </c:pt>
                <c:pt idx="14">
                  <c:v>83.641023318460043</c:v>
                </c:pt>
                <c:pt idx="15">
                  <c:v>85.933396074546295</c:v>
                </c:pt>
                <c:pt idx="16">
                  <c:v>86.096710533810949</c:v>
                </c:pt>
                <c:pt idx="17">
                  <c:v>86.398162395568505</c:v>
                </c:pt>
                <c:pt idx="18">
                  <c:v>85.576727306416004</c:v>
                </c:pt>
                <c:pt idx="19">
                  <c:v>86.800771710719744</c:v>
                </c:pt>
                <c:pt idx="20">
                  <c:v>87.390743781652645</c:v>
                </c:pt>
                <c:pt idx="21">
                  <c:v>88.147002571241643</c:v>
                </c:pt>
                <c:pt idx="22">
                  <c:v>89.181526516783492</c:v>
                </c:pt>
                <c:pt idx="23">
                  <c:v>91.310115207802397</c:v>
                </c:pt>
                <c:pt idx="24">
                  <c:v>90.976869664287349</c:v>
                </c:pt>
                <c:pt idx="25">
                  <c:v>91.793675743518904</c:v>
                </c:pt>
                <c:pt idx="26">
                  <c:v>93.081578488193145</c:v>
                </c:pt>
                <c:pt idx="27">
                  <c:v>93.187255119972605</c:v>
                </c:pt>
                <c:pt idx="28">
                  <c:v>93.347178048997449</c:v>
                </c:pt>
                <c:pt idx="29">
                  <c:v>94.272251272721306</c:v>
                </c:pt>
                <c:pt idx="30">
                  <c:v>93.160648262189596</c:v>
                </c:pt>
                <c:pt idx="31">
                  <c:v>94.46934746966825</c:v>
                </c:pt>
                <c:pt idx="32">
                  <c:v>95.68562470434685</c:v>
                </c:pt>
                <c:pt idx="33">
                  <c:v>95.728677811161504</c:v>
                </c:pt>
                <c:pt idx="34">
                  <c:v>97.314449485317397</c:v>
                </c:pt>
                <c:pt idx="35">
                  <c:v>97.644751260390848</c:v>
                </c:pt>
                <c:pt idx="36">
                  <c:v>98.030468321751755</c:v>
                </c:pt>
                <c:pt idx="37">
                  <c:v>98.296521298407299</c:v>
                </c:pt>
                <c:pt idx="38">
                  <c:v>98.391169655790293</c:v>
                </c:pt>
                <c:pt idx="39">
                  <c:v>98.704560017602702</c:v>
                </c:pt>
                <c:pt idx="40">
                  <c:v>98.879756592277502</c:v>
                </c:pt>
                <c:pt idx="41">
                  <c:v>99.700235567912202</c:v>
                </c:pt>
                <c:pt idx="42">
                  <c:v>99.871878816595199</c:v>
                </c:pt>
                <c:pt idx="43">
                  <c:v>100.83907160738175</c:v>
                </c:pt>
                <c:pt idx="44">
                  <c:v>100.4756194042651</c:v>
                </c:pt>
                <c:pt idx="45">
                  <c:v>101.449895311673</c:v>
                </c:pt>
                <c:pt idx="46">
                  <c:v>101.841773616325</c:v>
                </c:pt>
                <c:pt idx="47">
                  <c:v>101.43111071428601</c:v>
                </c:pt>
                <c:pt idx="48">
                  <c:v>104.36304403316799</c:v>
                </c:pt>
                <c:pt idx="49">
                  <c:v>103.4827336593645</c:v>
                </c:pt>
                <c:pt idx="50">
                  <c:v>101.77389003527151</c:v>
                </c:pt>
                <c:pt idx="51">
                  <c:v>103.33172077807001</c:v>
                </c:pt>
                <c:pt idx="52">
                  <c:v>103.008989525544</c:v>
                </c:pt>
                <c:pt idx="53">
                  <c:v>102.1073877682575</c:v>
                </c:pt>
                <c:pt idx="54">
                  <c:v>103.36937121346651</c:v>
                </c:pt>
                <c:pt idx="55">
                  <c:v>102.56618061023201</c:v>
                </c:pt>
                <c:pt idx="56">
                  <c:v>101.525160463218</c:v>
                </c:pt>
                <c:pt idx="57">
                  <c:v>100.45495466294281</c:v>
                </c:pt>
                <c:pt idx="58">
                  <c:v>94.383717660504459</c:v>
                </c:pt>
                <c:pt idx="59">
                  <c:v>88.461396327126451</c:v>
                </c:pt>
                <c:pt idx="60">
                  <c:v>84.590591968331353</c:v>
                </c:pt>
                <c:pt idx="61">
                  <c:v>84.590003600454452</c:v>
                </c:pt>
                <c:pt idx="62">
                  <c:v>84.1142738188816</c:v>
                </c:pt>
                <c:pt idx="63">
                  <c:v>84.894327319198695</c:v>
                </c:pt>
                <c:pt idx="64">
                  <c:v>83.833637900432848</c:v>
                </c:pt>
                <c:pt idx="65">
                  <c:v>85.856422379060461</c:v>
                </c:pt>
                <c:pt idx="66">
                  <c:v>87.906229544357245</c:v>
                </c:pt>
                <c:pt idx="67">
                  <c:v>87.831434152136751</c:v>
                </c:pt>
                <c:pt idx="68">
                  <c:v>90.855528664223357</c:v>
                </c:pt>
                <c:pt idx="69">
                  <c:v>92.227796774030651</c:v>
                </c:pt>
                <c:pt idx="70">
                  <c:v>92.497920894401148</c:v>
                </c:pt>
                <c:pt idx="71">
                  <c:v>94.794639147640709</c:v>
                </c:pt>
                <c:pt idx="72">
                  <c:v>94.56870882720925</c:v>
                </c:pt>
                <c:pt idx="73">
                  <c:v>95.699294513994005</c:v>
                </c:pt>
                <c:pt idx="74">
                  <c:v>97.520899555532708</c:v>
                </c:pt>
                <c:pt idx="75">
                  <c:v>97.809355511457653</c:v>
                </c:pt>
                <c:pt idx="76">
                  <c:v>100.0896580195205</c:v>
                </c:pt>
                <c:pt idx="77">
                  <c:v>101.29085888863</c:v>
                </c:pt>
                <c:pt idx="78">
                  <c:v>100.8808895598775</c:v>
                </c:pt>
                <c:pt idx="79">
                  <c:v>101.131951342086</c:v>
                </c:pt>
                <c:pt idx="80">
                  <c:v>101.179477285579</c:v>
                </c:pt>
                <c:pt idx="81">
                  <c:v>102.7311623215295</c:v>
                </c:pt>
                <c:pt idx="82">
                  <c:v>103.6818079207125</c:v>
                </c:pt>
                <c:pt idx="83">
                  <c:v>103.415936253871</c:v>
                </c:pt>
                <c:pt idx="84">
                  <c:v>104.7399032595345</c:v>
                </c:pt>
                <c:pt idx="85">
                  <c:v>103.97498627149599</c:v>
                </c:pt>
                <c:pt idx="86">
                  <c:v>104.716353011013</c:v>
                </c:pt>
                <c:pt idx="87">
                  <c:v>103.65610113519</c:v>
                </c:pt>
                <c:pt idx="88">
                  <c:v>104.6298605736695</c:v>
                </c:pt>
                <c:pt idx="89">
                  <c:v>104.02824137415399</c:v>
                </c:pt>
                <c:pt idx="90">
                  <c:v>104.92152304787901</c:v>
                </c:pt>
                <c:pt idx="91">
                  <c:v>105.86410210334199</c:v>
                </c:pt>
                <c:pt idx="92">
                  <c:v>105.0456748656875</c:v>
                </c:pt>
                <c:pt idx="93">
                  <c:v>104.95782657093849</c:v>
                </c:pt>
                <c:pt idx="94">
                  <c:v>104.92382487586349</c:v>
                </c:pt>
                <c:pt idx="95">
                  <c:v>104.8768565054595</c:v>
                </c:pt>
                <c:pt idx="96">
                  <c:v>104.3482621825415</c:v>
                </c:pt>
                <c:pt idx="97">
                  <c:v>105.169510827522</c:v>
                </c:pt>
                <c:pt idx="98">
                  <c:v>105.95978093594999</c:v>
                </c:pt>
                <c:pt idx="99">
                  <c:v>104.665347897719</c:v>
                </c:pt>
                <c:pt idx="100">
                  <c:v>107.4338758868995</c:v>
                </c:pt>
                <c:pt idx="101">
                  <c:v>106.74956771222651</c:v>
                </c:pt>
                <c:pt idx="102">
                  <c:v>106.46254673957451</c:v>
                </c:pt>
                <c:pt idx="103">
                  <c:v>106.32143962612901</c:v>
                </c:pt>
                <c:pt idx="104">
                  <c:v>107.24495306397149</c:v>
                </c:pt>
                <c:pt idx="105">
                  <c:v>106.1730216845355</c:v>
                </c:pt>
                <c:pt idx="106">
                  <c:v>106.5720555948905</c:v>
                </c:pt>
                <c:pt idx="107">
                  <c:v>106.64656163853701</c:v>
                </c:pt>
                <c:pt idx="108">
                  <c:v>108.38469881527649</c:v>
                </c:pt>
                <c:pt idx="109">
                  <c:v>107.296623215186</c:v>
                </c:pt>
                <c:pt idx="110">
                  <c:v>107.881159612503</c:v>
                </c:pt>
                <c:pt idx="111">
                  <c:v>108.60391581614749</c:v>
                </c:pt>
                <c:pt idx="112">
                  <c:v>108.554407719446</c:v>
                </c:pt>
                <c:pt idx="113">
                  <c:v>107.49017000474799</c:v>
                </c:pt>
                <c:pt idx="114">
                  <c:v>108.66503186750251</c:v>
                </c:pt>
                <c:pt idx="115">
                  <c:v>109.07884357669251</c:v>
                </c:pt>
                <c:pt idx="116">
                  <c:v>108.52908968742651</c:v>
                </c:pt>
                <c:pt idx="117">
                  <c:v>109.7649987879775</c:v>
                </c:pt>
                <c:pt idx="118">
                  <c:v>110.0404965330265</c:v>
                </c:pt>
                <c:pt idx="119">
                  <c:v>109.29499950055001</c:v>
                </c:pt>
                <c:pt idx="120">
                  <c:v>110.7982814665985</c:v>
                </c:pt>
                <c:pt idx="121">
                  <c:v>110.3336635207385</c:v>
                </c:pt>
                <c:pt idx="122">
                  <c:v>110.098037946451</c:v>
                </c:pt>
                <c:pt idx="123">
                  <c:v>110.968251891829</c:v>
                </c:pt>
                <c:pt idx="124">
                  <c:v>110.7229794658025</c:v>
                </c:pt>
                <c:pt idx="125">
                  <c:v>110.594703367146</c:v>
                </c:pt>
                <c:pt idx="126">
                  <c:v>111.67836942179349</c:v>
                </c:pt>
                <c:pt idx="127">
                  <c:v>111.4428308132735</c:v>
                </c:pt>
                <c:pt idx="128">
                  <c:v>113.35459863136751</c:v>
                </c:pt>
                <c:pt idx="129">
                  <c:v>113.20778448494349</c:v>
                </c:pt>
                <c:pt idx="130">
                  <c:v>112.92779641007749</c:v>
                </c:pt>
                <c:pt idx="131">
                  <c:v>113.88080646381749</c:v>
                </c:pt>
                <c:pt idx="132">
                  <c:v>114.3485327790535</c:v>
                </c:pt>
                <c:pt idx="133">
                  <c:v>114.12424469858499</c:v>
                </c:pt>
                <c:pt idx="134">
                  <c:v>112.733401995067</c:v>
                </c:pt>
                <c:pt idx="135">
                  <c:v>113.3032859669995</c:v>
                </c:pt>
                <c:pt idx="136">
                  <c:v>111.7189334287625</c:v>
                </c:pt>
                <c:pt idx="137">
                  <c:v>113.3787638013505</c:v>
                </c:pt>
                <c:pt idx="138">
                  <c:v>113.972367475702</c:v>
                </c:pt>
                <c:pt idx="139">
                  <c:v>113.6505209719285</c:v>
                </c:pt>
                <c:pt idx="140">
                  <c:v>114.10674590629151</c:v>
                </c:pt>
                <c:pt idx="141">
                  <c:v>114.844999452247</c:v>
                </c:pt>
                <c:pt idx="142">
                  <c:v>113.86845083355249</c:v>
                </c:pt>
                <c:pt idx="143">
                  <c:v>114.990479973014</c:v>
                </c:pt>
                <c:pt idx="144">
                  <c:v>113.563479482836</c:v>
                </c:pt>
                <c:pt idx="145">
                  <c:v>115.24588132816649</c:v>
                </c:pt>
                <c:pt idx="146">
                  <c:v>113.396892635531</c:v>
                </c:pt>
                <c:pt idx="147">
                  <c:v>114.60469520597701</c:v>
                </c:pt>
                <c:pt idx="148">
                  <c:v>113.85802703612299</c:v>
                </c:pt>
                <c:pt idx="149">
                  <c:v>115.37904932904749</c:v>
                </c:pt>
                <c:pt idx="150">
                  <c:v>114.14774697799851</c:v>
                </c:pt>
                <c:pt idx="151">
                  <c:v>116.127337335126</c:v>
                </c:pt>
                <c:pt idx="152">
                  <c:v>115.88585452296951</c:v>
                </c:pt>
                <c:pt idx="153">
                  <c:v>115.331068894816</c:v>
                </c:pt>
                <c:pt idx="154">
                  <c:v>117.7658814527675</c:v>
                </c:pt>
                <c:pt idx="155">
                  <c:v>119.196376721466</c:v>
                </c:pt>
                <c:pt idx="156">
                  <c:v>118.439008798629</c:v>
                </c:pt>
                <c:pt idx="157">
                  <c:v>118.174735901133</c:v>
                </c:pt>
                <c:pt idx="158">
                  <c:v>120.801111437072</c:v>
                </c:pt>
                <c:pt idx="159">
                  <c:v>118.82584239071301</c:v>
                </c:pt>
                <c:pt idx="160">
                  <c:v>120.56910470624049</c:v>
                </c:pt>
                <c:pt idx="161">
                  <c:v>120.598506453228</c:v>
                </c:pt>
                <c:pt idx="162">
                  <c:v>120.54739512556449</c:v>
                </c:pt>
                <c:pt idx="163">
                  <c:v>121.7296169018185</c:v>
                </c:pt>
                <c:pt idx="164">
                  <c:v>122.1223150515665</c:v>
                </c:pt>
                <c:pt idx="165">
                  <c:v>120.55858860756101</c:v>
                </c:pt>
                <c:pt idx="166">
                  <c:v>124.33159643244599</c:v>
                </c:pt>
                <c:pt idx="167">
                  <c:v>125.334210336344</c:v>
                </c:pt>
                <c:pt idx="168">
                  <c:v>125.35559964400601</c:v>
                </c:pt>
                <c:pt idx="169">
                  <c:v>124.501683558154</c:v>
                </c:pt>
                <c:pt idx="170">
                  <c:v>123.35435219004199</c:v>
                </c:pt>
                <c:pt idx="171">
                  <c:v>124.0228024262305</c:v>
                </c:pt>
                <c:pt idx="172">
                  <c:v>124.95264880895249</c:v>
                </c:pt>
                <c:pt idx="173">
                  <c:v>125.02242692649901</c:v>
                </c:pt>
                <c:pt idx="174">
                  <c:v>126.2132875315065</c:v>
                </c:pt>
                <c:pt idx="175">
                  <c:v>126.637814792974</c:v>
                </c:pt>
                <c:pt idx="176">
                  <c:v>125.17758177846599</c:v>
                </c:pt>
                <c:pt idx="177">
                  <c:v>127.210017166364</c:v>
                </c:pt>
                <c:pt idx="178">
                  <c:v>125.150990913234</c:v>
                </c:pt>
                <c:pt idx="179">
                  <c:v>123.78144226988201</c:v>
                </c:pt>
                <c:pt idx="180">
                  <c:v>125.7818153415875</c:v>
                </c:pt>
                <c:pt idx="181">
                  <c:v>124.270962379521</c:v>
                </c:pt>
                <c:pt idx="182">
                  <c:v>124.98760341372051</c:v>
                </c:pt>
                <c:pt idx="183">
                  <c:v>124.1636031739325</c:v>
                </c:pt>
                <c:pt idx="184">
                  <c:v>124.98626657345051</c:v>
                </c:pt>
                <c:pt idx="185">
                  <c:v>122.8144069343915</c:v>
                </c:pt>
                <c:pt idx="186">
                  <c:v>124.4883679189355</c:v>
                </c:pt>
                <c:pt idx="187" formatCode="General">
                  <c:v>125.0623899538255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4-485C-8BA0-CC6A36B03615}"/>
            </c:ext>
          </c:extLst>
        </c:ser>
        <c:ser>
          <c:idx val="1"/>
          <c:order val="1"/>
          <c:tx>
            <c:strRef>
              <c:f>'G07'!$C$2</c:f>
              <c:strCache>
                <c:ptCount val="1"/>
                <c:pt idx="0">
                  <c:v>Priemyselná výroba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'G07'!$A$3:$A$190</c:f>
              <c:numCache>
                <c:formatCode>mmm/yyyy</c:formatCode>
                <c:ptCount val="188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  <c:pt idx="134">
                  <c:v>42064</c:v>
                </c:pt>
                <c:pt idx="135">
                  <c:v>42095</c:v>
                </c:pt>
                <c:pt idx="136">
                  <c:v>42125</c:v>
                </c:pt>
                <c:pt idx="137">
                  <c:v>42156</c:v>
                </c:pt>
                <c:pt idx="138">
                  <c:v>42186</c:v>
                </c:pt>
                <c:pt idx="139">
                  <c:v>42217</c:v>
                </c:pt>
                <c:pt idx="140">
                  <c:v>42248</c:v>
                </c:pt>
                <c:pt idx="141">
                  <c:v>42278</c:v>
                </c:pt>
                <c:pt idx="142">
                  <c:v>42309</c:v>
                </c:pt>
                <c:pt idx="143">
                  <c:v>42339</c:v>
                </c:pt>
                <c:pt idx="144">
                  <c:v>42370</c:v>
                </c:pt>
                <c:pt idx="145">
                  <c:v>42401</c:v>
                </c:pt>
                <c:pt idx="146">
                  <c:v>42430</c:v>
                </c:pt>
                <c:pt idx="147">
                  <c:v>42461</c:v>
                </c:pt>
                <c:pt idx="148">
                  <c:v>42491</c:v>
                </c:pt>
                <c:pt idx="149">
                  <c:v>42522</c:v>
                </c:pt>
                <c:pt idx="150">
                  <c:v>42552</c:v>
                </c:pt>
                <c:pt idx="151">
                  <c:v>42583</c:v>
                </c:pt>
                <c:pt idx="152">
                  <c:v>42614</c:v>
                </c:pt>
                <c:pt idx="153">
                  <c:v>42644</c:v>
                </c:pt>
                <c:pt idx="154">
                  <c:v>42675</c:v>
                </c:pt>
                <c:pt idx="155">
                  <c:v>42705</c:v>
                </c:pt>
                <c:pt idx="156">
                  <c:v>42736</c:v>
                </c:pt>
                <c:pt idx="157">
                  <c:v>42767</c:v>
                </c:pt>
                <c:pt idx="158">
                  <c:v>42795</c:v>
                </c:pt>
                <c:pt idx="159">
                  <c:v>42826</c:v>
                </c:pt>
                <c:pt idx="160">
                  <c:v>42856</c:v>
                </c:pt>
                <c:pt idx="161">
                  <c:v>42887</c:v>
                </c:pt>
                <c:pt idx="162">
                  <c:v>42917</c:v>
                </c:pt>
                <c:pt idx="163">
                  <c:v>42948</c:v>
                </c:pt>
                <c:pt idx="164">
                  <c:v>42979</c:v>
                </c:pt>
                <c:pt idx="165">
                  <c:v>43009</c:v>
                </c:pt>
                <c:pt idx="166">
                  <c:v>43040</c:v>
                </c:pt>
                <c:pt idx="167">
                  <c:v>43070</c:v>
                </c:pt>
                <c:pt idx="168">
                  <c:v>43101</c:v>
                </c:pt>
                <c:pt idx="169">
                  <c:v>43132</c:v>
                </c:pt>
                <c:pt idx="170">
                  <c:v>43160</c:v>
                </c:pt>
                <c:pt idx="171">
                  <c:v>43191</c:v>
                </c:pt>
                <c:pt idx="172">
                  <c:v>43221</c:v>
                </c:pt>
                <c:pt idx="173">
                  <c:v>43252</c:v>
                </c:pt>
                <c:pt idx="174">
                  <c:v>43282</c:v>
                </c:pt>
                <c:pt idx="175">
                  <c:v>43313</c:v>
                </c:pt>
                <c:pt idx="176">
                  <c:v>43344</c:v>
                </c:pt>
                <c:pt idx="177">
                  <c:v>43374</c:v>
                </c:pt>
                <c:pt idx="178">
                  <c:v>43405</c:v>
                </c:pt>
                <c:pt idx="179">
                  <c:v>43435</c:v>
                </c:pt>
                <c:pt idx="180">
                  <c:v>43466</c:v>
                </c:pt>
                <c:pt idx="181">
                  <c:v>43497</c:v>
                </c:pt>
                <c:pt idx="182">
                  <c:v>43525</c:v>
                </c:pt>
                <c:pt idx="183">
                  <c:v>43556</c:v>
                </c:pt>
                <c:pt idx="184">
                  <c:v>43586</c:v>
                </c:pt>
                <c:pt idx="185">
                  <c:v>43617</c:v>
                </c:pt>
                <c:pt idx="186">
                  <c:v>43647</c:v>
                </c:pt>
                <c:pt idx="187">
                  <c:v>43678</c:v>
                </c:pt>
              </c:numCache>
            </c:numRef>
          </c:cat>
          <c:val>
            <c:numRef>
              <c:f>'G07'!$C$3:$C$190</c:f>
              <c:numCache>
                <c:formatCode>0.0</c:formatCode>
                <c:ptCount val="188"/>
                <c:pt idx="0">
                  <c:v>84.873717701041897</c:v>
                </c:pt>
                <c:pt idx="1">
                  <c:v>85.350310661100906</c:v>
                </c:pt>
                <c:pt idx="2">
                  <c:v>85.250388426459693</c:v>
                </c:pt>
                <c:pt idx="3">
                  <c:v>85.835432109545593</c:v>
                </c:pt>
                <c:pt idx="4">
                  <c:v>86.076661290560594</c:v>
                </c:pt>
                <c:pt idx="5">
                  <c:v>86.386388930993505</c:v>
                </c:pt>
                <c:pt idx="6">
                  <c:v>86.818560856789503</c:v>
                </c:pt>
                <c:pt idx="7">
                  <c:v>86.599225139017094</c:v>
                </c:pt>
                <c:pt idx="8">
                  <c:v>87.260018593564894</c:v>
                </c:pt>
                <c:pt idx="9">
                  <c:v>87.648232390300507</c:v>
                </c:pt>
                <c:pt idx="10">
                  <c:v>87.418177573827506</c:v>
                </c:pt>
                <c:pt idx="11">
                  <c:v>87.8535874677207</c:v>
                </c:pt>
                <c:pt idx="12">
                  <c:v>88.760424479742298</c:v>
                </c:pt>
                <c:pt idx="13">
                  <c:v>88.9349295827042</c:v>
                </c:pt>
                <c:pt idx="14">
                  <c:v>89.066243616779303</c:v>
                </c:pt>
                <c:pt idx="15">
                  <c:v>89.704962326493899</c:v>
                </c:pt>
                <c:pt idx="16">
                  <c:v>89.518920917360703</c:v>
                </c:pt>
                <c:pt idx="17">
                  <c:v>89.789997932332298</c:v>
                </c:pt>
                <c:pt idx="18">
                  <c:v>89.868413154242305</c:v>
                </c:pt>
                <c:pt idx="19">
                  <c:v>90.233555328420593</c:v>
                </c:pt>
                <c:pt idx="20">
                  <c:v>90.450832293227606</c:v>
                </c:pt>
                <c:pt idx="21">
                  <c:v>90.749664126813499</c:v>
                </c:pt>
                <c:pt idx="22">
                  <c:v>91.627769837663394</c:v>
                </c:pt>
                <c:pt idx="23">
                  <c:v>92.010787760359804</c:v>
                </c:pt>
                <c:pt idx="24">
                  <c:v>92.316775051942699</c:v>
                </c:pt>
                <c:pt idx="25">
                  <c:v>92.507591199445201</c:v>
                </c:pt>
                <c:pt idx="26">
                  <c:v>92.918589807954206</c:v>
                </c:pt>
                <c:pt idx="27">
                  <c:v>93.184024173050204</c:v>
                </c:pt>
                <c:pt idx="28">
                  <c:v>93.659257969870794</c:v>
                </c:pt>
                <c:pt idx="29">
                  <c:v>94.049101450139702</c:v>
                </c:pt>
                <c:pt idx="30">
                  <c:v>94.126953536298799</c:v>
                </c:pt>
                <c:pt idx="31">
                  <c:v>94.606397276076606</c:v>
                </c:pt>
                <c:pt idx="32">
                  <c:v>94.800046247974805</c:v>
                </c:pt>
                <c:pt idx="33">
                  <c:v>94.875164644458707</c:v>
                </c:pt>
                <c:pt idx="34">
                  <c:v>95.674276645244106</c:v>
                </c:pt>
                <c:pt idx="35">
                  <c:v>96.356687272527296</c:v>
                </c:pt>
                <c:pt idx="36">
                  <c:v>96.545968466098998</c:v>
                </c:pt>
                <c:pt idx="37">
                  <c:v>96.941237615063997</c:v>
                </c:pt>
                <c:pt idx="38">
                  <c:v>97.407223290129906</c:v>
                </c:pt>
                <c:pt idx="39">
                  <c:v>97.547280593065906</c:v>
                </c:pt>
                <c:pt idx="40">
                  <c:v>98.312950096854806</c:v>
                </c:pt>
                <c:pt idx="41">
                  <c:v>98.400686892644103</c:v>
                </c:pt>
                <c:pt idx="42">
                  <c:v>98.757914265914806</c:v>
                </c:pt>
                <c:pt idx="43">
                  <c:v>99.496976825260603</c:v>
                </c:pt>
                <c:pt idx="44">
                  <c:v>99.620844654392698</c:v>
                </c:pt>
                <c:pt idx="45">
                  <c:v>100.372785887142</c:v>
                </c:pt>
                <c:pt idx="46">
                  <c:v>100.539744532946</c:v>
                </c:pt>
                <c:pt idx="47">
                  <c:v>101.16239648071399</c:v>
                </c:pt>
                <c:pt idx="48">
                  <c:v>102.02827945180201</c:v>
                </c:pt>
                <c:pt idx="49">
                  <c:v>102.064312798538</c:v>
                </c:pt>
                <c:pt idx="50">
                  <c:v>101.74299963819</c:v>
                </c:pt>
                <c:pt idx="51">
                  <c:v>102.013634227151</c:v>
                </c:pt>
                <c:pt idx="52">
                  <c:v>101.40985066627</c:v>
                </c:pt>
                <c:pt idx="53">
                  <c:v>101.213293381114</c:v>
                </c:pt>
                <c:pt idx="54">
                  <c:v>100.96623467792</c:v>
                </c:pt>
                <c:pt idx="55">
                  <c:v>100.038106205611</c:v>
                </c:pt>
                <c:pt idx="56">
                  <c:v>99.109598132471803</c:v>
                </c:pt>
                <c:pt idx="57">
                  <c:v>97.999550670581002</c:v>
                </c:pt>
                <c:pt idx="58">
                  <c:v>94.951257879575707</c:v>
                </c:pt>
                <c:pt idx="59">
                  <c:v>92.054581170040194</c:v>
                </c:pt>
                <c:pt idx="60">
                  <c:v>89.665345883791005</c:v>
                </c:pt>
                <c:pt idx="61">
                  <c:v>89.237036962298006</c:v>
                </c:pt>
                <c:pt idx="62">
                  <c:v>89.276017662777704</c:v>
                </c:pt>
                <c:pt idx="63">
                  <c:v>89.674999401260393</c:v>
                </c:pt>
                <c:pt idx="64">
                  <c:v>90.422754402252494</c:v>
                </c:pt>
                <c:pt idx="65">
                  <c:v>91.198546121597403</c:v>
                </c:pt>
                <c:pt idx="66">
                  <c:v>92.014762307409001</c:v>
                </c:pt>
                <c:pt idx="67">
                  <c:v>92.757474221280305</c:v>
                </c:pt>
                <c:pt idx="68">
                  <c:v>93.989007565500202</c:v>
                </c:pt>
                <c:pt idx="69">
                  <c:v>94.706329995787797</c:v>
                </c:pt>
                <c:pt idx="70">
                  <c:v>95.4809957657844</c:v>
                </c:pt>
                <c:pt idx="71">
                  <c:v>95.914734318697001</c:v>
                </c:pt>
                <c:pt idx="72">
                  <c:v>97.021769811510595</c:v>
                </c:pt>
                <c:pt idx="73">
                  <c:v>97.428957123269697</c:v>
                </c:pt>
                <c:pt idx="74">
                  <c:v>98.502419686650299</c:v>
                </c:pt>
                <c:pt idx="75">
                  <c:v>99.079215741324006</c:v>
                </c:pt>
                <c:pt idx="76">
                  <c:v>99.7996655722432</c:v>
                </c:pt>
                <c:pt idx="77">
                  <c:v>99.883602398293206</c:v>
                </c:pt>
                <c:pt idx="78">
                  <c:v>100.18676272387</c:v>
                </c:pt>
                <c:pt idx="79">
                  <c:v>100.611719350518</c:v>
                </c:pt>
                <c:pt idx="80">
                  <c:v>101.034221596161</c:v>
                </c:pt>
                <c:pt idx="81">
                  <c:v>101.52029588594399</c:v>
                </c:pt>
                <c:pt idx="82">
                  <c:v>102.15617281402101</c:v>
                </c:pt>
                <c:pt idx="83">
                  <c:v>102.77519729619399</c:v>
                </c:pt>
                <c:pt idx="84">
                  <c:v>103.714605863185</c:v>
                </c:pt>
                <c:pt idx="85">
                  <c:v>103.507774206061</c:v>
                </c:pt>
                <c:pt idx="86">
                  <c:v>102.88263412919299</c:v>
                </c:pt>
                <c:pt idx="87">
                  <c:v>102.664581969214</c:v>
                </c:pt>
                <c:pt idx="88">
                  <c:v>103.463667720507</c:v>
                </c:pt>
                <c:pt idx="89">
                  <c:v>104.16117005622699</c:v>
                </c:pt>
                <c:pt idx="90">
                  <c:v>104.74185904241899</c:v>
                </c:pt>
                <c:pt idx="91">
                  <c:v>105.270336350348</c:v>
                </c:pt>
                <c:pt idx="92">
                  <c:v>105.261612262515</c:v>
                </c:pt>
                <c:pt idx="93">
                  <c:v>105.197704272111</c:v>
                </c:pt>
                <c:pt idx="94">
                  <c:v>105.495946457708</c:v>
                </c:pt>
                <c:pt idx="95">
                  <c:v>106.068826652384</c:v>
                </c:pt>
                <c:pt idx="96">
                  <c:v>106.302904593327</c:v>
                </c:pt>
                <c:pt idx="97">
                  <c:v>107.114016952532</c:v>
                </c:pt>
                <c:pt idx="98">
                  <c:v>107.009165788686</c:v>
                </c:pt>
                <c:pt idx="99">
                  <c:v>106.715180803987</c:v>
                </c:pt>
                <c:pt idx="100">
                  <c:v>107.223795412825</c:v>
                </c:pt>
                <c:pt idx="101">
                  <c:v>107.008381511108</c:v>
                </c:pt>
                <c:pt idx="102">
                  <c:v>107.25924870730999</c:v>
                </c:pt>
                <c:pt idx="103">
                  <c:v>107.23093368667401</c:v>
                </c:pt>
                <c:pt idx="104">
                  <c:v>106.92627811768</c:v>
                </c:pt>
                <c:pt idx="105">
                  <c:v>107.25270324924</c:v>
                </c:pt>
                <c:pt idx="106">
                  <c:v>107.420700011414</c:v>
                </c:pt>
                <c:pt idx="107">
                  <c:v>107.768855497818</c:v>
                </c:pt>
                <c:pt idx="108">
                  <c:v>107.78712509320999</c:v>
                </c:pt>
                <c:pt idx="109">
                  <c:v>107.91168274102</c:v>
                </c:pt>
                <c:pt idx="110">
                  <c:v>108.56714202319699</c:v>
                </c:pt>
                <c:pt idx="111">
                  <c:v>108.91595240936201</c:v>
                </c:pt>
                <c:pt idx="112">
                  <c:v>109.162573150097</c:v>
                </c:pt>
                <c:pt idx="113">
                  <c:v>109.035223490872</c:v>
                </c:pt>
                <c:pt idx="114">
                  <c:v>109.549363217653</c:v>
                </c:pt>
                <c:pt idx="115">
                  <c:v>110.142636243274</c:v>
                </c:pt>
                <c:pt idx="116">
                  <c:v>110.413754807416</c:v>
                </c:pt>
                <c:pt idx="117">
                  <c:v>110.602868193709</c:v>
                </c:pt>
                <c:pt idx="118">
                  <c:v>111.18466607080801</c:v>
                </c:pt>
                <c:pt idx="119">
                  <c:v>111.27451295071501</c:v>
                </c:pt>
                <c:pt idx="120">
                  <c:v>111.765333511968</c:v>
                </c:pt>
                <c:pt idx="121">
                  <c:v>112.23863537993699</c:v>
                </c:pt>
                <c:pt idx="122">
                  <c:v>112.366804948311</c:v>
                </c:pt>
                <c:pt idx="123">
                  <c:v>112.57672437446</c:v>
                </c:pt>
                <c:pt idx="124">
                  <c:v>112.727108951982</c:v>
                </c:pt>
                <c:pt idx="125">
                  <c:v>112.78483043220101</c:v>
                </c:pt>
                <c:pt idx="126">
                  <c:v>113.33441036606899</c:v>
                </c:pt>
                <c:pt idx="127">
                  <c:v>112.854209807495</c:v>
                </c:pt>
                <c:pt idx="128">
                  <c:v>113.99018077764801</c:v>
                </c:pt>
                <c:pt idx="129">
                  <c:v>113.995619149977</c:v>
                </c:pt>
                <c:pt idx="130">
                  <c:v>114.178301356324</c:v>
                </c:pt>
                <c:pt idx="131">
                  <c:v>114.722584529922</c:v>
                </c:pt>
                <c:pt idx="132">
                  <c:v>114.347097257494</c:v>
                </c:pt>
                <c:pt idx="133">
                  <c:v>114.41573852578399</c:v>
                </c:pt>
                <c:pt idx="134">
                  <c:v>114.499900314657</c:v>
                </c:pt>
                <c:pt idx="135">
                  <c:v>114.60389753897999</c:v>
                </c:pt>
                <c:pt idx="136">
                  <c:v>114.50308102399001</c:v>
                </c:pt>
                <c:pt idx="137">
                  <c:v>115.02242263914999</c:v>
                </c:pt>
                <c:pt idx="138">
                  <c:v>115.238065426554</c:v>
                </c:pt>
                <c:pt idx="139">
                  <c:v>115.203170121578</c:v>
                </c:pt>
                <c:pt idx="140">
                  <c:v>115.689294359797</c:v>
                </c:pt>
                <c:pt idx="141">
                  <c:v>115.690198797953</c:v>
                </c:pt>
                <c:pt idx="142">
                  <c:v>115.59305298983701</c:v>
                </c:pt>
                <c:pt idx="143">
                  <c:v>115.434752883554</c:v>
                </c:pt>
                <c:pt idx="144">
                  <c:v>116.364336102877</c:v>
                </c:pt>
                <c:pt idx="145">
                  <c:v>116.204580244208</c:v>
                </c:pt>
                <c:pt idx="146">
                  <c:v>116.11268996984001</c:v>
                </c:pt>
                <c:pt idx="147">
                  <c:v>116.46526484957199</c:v>
                </c:pt>
                <c:pt idx="148">
                  <c:v>116.156673570774</c:v>
                </c:pt>
                <c:pt idx="149">
                  <c:v>116.93329835361099</c:v>
                </c:pt>
                <c:pt idx="150">
                  <c:v>116.986700759057</c:v>
                </c:pt>
                <c:pt idx="151">
                  <c:v>117.501466033856</c:v>
                </c:pt>
                <c:pt idx="152">
                  <c:v>117.538925194977</c:v>
                </c:pt>
                <c:pt idx="153">
                  <c:v>118.185257601937</c:v>
                </c:pt>
                <c:pt idx="154">
                  <c:v>119.078535564663</c:v>
                </c:pt>
                <c:pt idx="155">
                  <c:v>119.285297326308</c:v>
                </c:pt>
                <c:pt idx="156">
                  <c:v>119.129636869408</c:v>
                </c:pt>
                <c:pt idx="157">
                  <c:v>119.42146432379501</c:v>
                </c:pt>
                <c:pt idx="158">
                  <c:v>120.07899531556799</c:v>
                </c:pt>
                <c:pt idx="159">
                  <c:v>120.25444698542699</c:v>
                </c:pt>
                <c:pt idx="160">
                  <c:v>120.765867804262</c:v>
                </c:pt>
                <c:pt idx="161">
                  <c:v>121.296253769416</c:v>
                </c:pt>
                <c:pt idx="162">
                  <c:v>121.408327929094</c:v>
                </c:pt>
                <c:pt idx="163">
                  <c:v>122.189001148705</c:v>
                </c:pt>
                <c:pt idx="164">
                  <c:v>122.263628675669</c:v>
                </c:pt>
                <c:pt idx="165">
                  <c:v>122.35780774923001</c:v>
                </c:pt>
                <c:pt idx="166">
                  <c:v>123.515537467442</c:v>
                </c:pt>
                <c:pt idx="167">
                  <c:v>124.006115392683</c:v>
                </c:pt>
                <c:pt idx="168">
                  <c:v>123.95866931368001</c:v>
                </c:pt>
                <c:pt idx="169">
                  <c:v>124.268786855401</c:v>
                </c:pt>
                <c:pt idx="170">
                  <c:v>124.625938632979</c:v>
                </c:pt>
                <c:pt idx="171">
                  <c:v>124.838340043906</c:v>
                </c:pt>
                <c:pt idx="172">
                  <c:v>124.748551307216</c:v>
                </c:pt>
                <c:pt idx="173">
                  <c:v>124.94635423713601</c:v>
                </c:pt>
                <c:pt idx="174">
                  <c:v>125.134778898687</c:v>
                </c:pt>
                <c:pt idx="175">
                  <c:v>125.716975994018</c:v>
                </c:pt>
                <c:pt idx="176">
                  <c:v>125.575476556455</c:v>
                </c:pt>
                <c:pt idx="177">
                  <c:v>126.32682150679</c:v>
                </c:pt>
                <c:pt idx="178">
                  <c:v>125.90216548394601</c:v>
                </c:pt>
                <c:pt idx="179">
                  <c:v>125.774358220388</c:v>
                </c:pt>
                <c:pt idx="180">
                  <c:v>125.942802799302</c:v>
                </c:pt>
                <c:pt idx="181">
                  <c:v>125.782741240915</c:v>
                </c:pt>
                <c:pt idx="182">
                  <c:v>126.927431740323</c:v>
                </c:pt>
                <c:pt idx="183">
                  <c:v>126.19865009972899</c:v>
                </c:pt>
                <c:pt idx="184">
                  <c:v>126.409727420818</c:v>
                </c:pt>
                <c:pt idx="185">
                  <c:v>125.94048674743399</c:v>
                </c:pt>
                <c:pt idx="186">
                  <c:v>126.267839804153</c:v>
                </c:pt>
                <c:pt idx="187" formatCode="General">
                  <c:v>126.22180843058401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4-485C-8BA0-CC6A36B03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8161568"/>
        <c:axId val="948162688"/>
      </c:lineChart>
      <c:dateAx>
        <c:axId val="948161568"/>
        <c:scaling>
          <c:orientation val="minMax"/>
        </c:scaling>
        <c:delete val="0"/>
        <c:axPos val="b"/>
        <c:numFmt formatCode="m\-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408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48162688"/>
        <c:crosses val="autoZero"/>
        <c:auto val="1"/>
        <c:lblOffset val="1"/>
        <c:baseTimeUnit val="months"/>
        <c:majorUnit val="6"/>
        <c:majorTimeUnit val="months"/>
      </c:dateAx>
      <c:valAx>
        <c:axId val="948162688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en-US"/>
                  <a:t>index 2010=100</a:t>
                </a:r>
              </a:p>
            </c:rich>
          </c:tx>
          <c:layout>
            <c:manualLayout>
              <c:xMode val="edge"/>
              <c:yMode val="edge"/>
              <c:x val="0.10174244811927075"/>
              <c:y val="5.56661705483576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4816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433760683760685"/>
          <c:y val="0.56861574074074073"/>
          <c:w val="0.45596153846153847"/>
          <c:h val="0.14923950617283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867958812840699E-2"/>
          <c:y val="4.6893864829396323E-2"/>
          <c:w val="0.83756773504273518"/>
          <c:h val="0.767659567901234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'G08'!$B$3</c:f>
              <c:strCache>
                <c:ptCount val="1"/>
                <c:pt idx="0">
                  <c:v>Index politickej neistoty (Európa)</c:v>
                </c:pt>
              </c:strCache>
            </c:strRef>
          </c:tx>
          <c:spPr>
            <a:solidFill>
              <a:srgbClr val="00B0F0"/>
            </a:solidFill>
            <a:ln w="31750">
              <a:solidFill>
                <a:srgbClr val="00B0F0"/>
              </a:solidFill>
            </a:ln>
            <a:effectLst/>
          </c:spPr>
          <c:invertIfNegative val="0"/>
          <c:cat>
            <c:numRef>
              <c:f>'G08'!$A$4:$A$2657</c:f>
              <c:numCache>
                <c:formatCode>m/d/yyyy</c:formatCode>
                <c:ptCount val="2654"/>
                <c:pt idx="0">
                  <c:v>39968</c:v>
                </c:pt>
                <c:pt idx="1">
                  <c:v>39969</c:v>
                </c:pt>
                <c:pt idx="2">
                  <c:v>39972</c:v>
                </c:pt>
                <c:pt idx="3">
                  <c:v>39973</c:v>
                </c:pt>
                <c:pt idx="4">
                  <c:v>39974</c:v>
                </c:pt>
                <c:pt idx="5">
                  <c:v>39975</c:v>
                </c:pt>
                <c:pt idx="6">
                  <c:v>39976</c:v>
                </c:pt>
                <c:pt idx="7">
                  <c:v>39979</c:v>
                </c:pt>
                <c:pt idx="8">
                  <c:v>39980</c:v>
                </c:pt>
                <c:pt idx="9">
                  <c:v>39981</c:v>
                </c:pt>
                <c:pt idx="10">
                  <c:v>39982</c:v>
                </c:pt>
                <c:pt idx="11">
                  <c:v>39983</c:v>
                </c:pt>
                <c:pt idx="12">
                  <c:v>39986</c:v>
                </c:pt>
                <c:pt idx="13">
                  <c:v>39987</c:v>
                </c:pt>
                <c:pt idx="14">
                  <c:v>39988</c:v>
                </c:pt>
                <c:pt idx="15">
                  <c:v>39989</c:v>
                </c:pt>
                <c:pt idx="16">
                  <c:v>39990</c:v>
                </c:pt>
                <c:pt idx="17">
                  <c:v>39993</c:v>
                </c:pt>
                <c:pt idx="18">
                  <c:v>39994</c:v>
                </c:pt>
                <c:pt idx="19">
                  <c:v>39995</c:v>
                </c:pt>
                <c:pt idx="20">
                  <c:v>39996</c:v>
                </c:pt>
                <c:pt idx="21">
                  <c:v>39997</c:v>
                </c:pt>
                <c:pt idx="22">
                  <c:v>40000</c:v>
                </c:pt>
                <c:pt idx="23">
                  <c:v>40001</c:v>
                </c:pt>
                <c:pt idx="24">
                  <c:v>40002</c:v>
                </c:pt>
                <c:pt idx="25">
                  <c:v>40003</c:v>
                </c:pt>
                <c:pt idx="26">
                  <c:v>40004</c:v>
                </c:pt>
                <c:pt idx="27">
                  <c:v>40007</c:v>
                </c:pt>
                <c:pt idx="28">
                  <c:v>40008</c:v>
                </c:pt>
                <c:pt idx="29">
                  <c:v>40009</c:v>
                </c:pt>
                <c:pt idx="30">
                  <c:v>40010</c:v>
                </c:pt>
                <c:pt idx="31">
                  <c:v>40011</c:v>
                </c:pt>
                <c:pt idx="32">
                  <c:v>40014</c:v>
                </c:pt>
                <c:pt idx="33">
                  <c:v>40015</c:v>
                </c:pt>
                <c:pt idx="34">
                  <c:v>40016</c:v>
                </c:pt>
                <c:pt idx="35">
                  <c:v>40017</c:v>
                </c:pt>
                <c:pt idx="36">
                  <c:v>40018</c:v>
                </c:pt>
                <c:pt idx="37">
                  <c:v>40021</c:v>
                </c:pt>
                <c:pt idx="38">
                  <c:v>40022</c:v>
                </c:pt>
                <c:pt idx="39">
                  <c:v>40023</c:v>
                </c:pt>
                <c:pt idx="40">
                  <c:v>40024</c:v>
                </c:pt>
                <c:pt idx="41">
                  <c:v>40025</c:v>
                </c:pt>
                <c:pt idx="42">
                  <c:v>40028</c:v>
                </c:pt>
                <c:pt idx="43">
                  <c:v>40029</c:v>
                </c:pt>
                <c:pt idx="44">
                  <c:v>40030</c:v>
                </c:pt>
                <c:pt idx="45">
                  <c:v>40031</c:v>
                </c:pt>
                <c:pt idx="46">
                  <c:v>40032</c:v>
                </c:pt>
                <c:pt idx="47">
                  <c:v>40035</c:v>
                </c:pt>
                <c:pt idx="48">
                  <c:v>40036</c:v>
                </c:pt>
                <c:pt idx="49">
                  <c:v>40037</c:v>
                </c:pt>
                <c:pt idx="50">
                  <c:v>40038</c:v>
                </c:pt>
                <c:pt idx="51">
                  <c:v>40039</c:v>
                </c:pt>
                <c:pt idx="52">
                  <c:v>40042</c:v>
                </c:pt>
                <c:pt idx="53">
                  <c:v>40043</c:v>
                </c:pt>
                <c:pt idx="54">
                  <c:v>40044</c:v>
                </c:pt>
                <c:pt idx="55">
                  <c:v>40045</c:v>
                </c:pt>
                <c:pt idx="56">
                  <c:v>40046</c:v>
                </c:pt>
                <c:pt idx="57">
                  <c:v>40049</c:v>
                </c:pt>
                <c:pt idx="58">
                  <c:v>40050</c:v>
                </c:pt>
                <c:pt idx="59">
                  <c:v>40051</c:v>
                </c:pt>
                <c:pt idx="60">
                  <c:v>40052</c:v>
                </c:pt>
                <c:pt idx="61">
                  <c:v>40053</c:v>
                </c:pt>
                <c:pt idx="62">
                  <c:v>40056</c:v>
                </c:pt>
                <c:pt idx="63">
                  <c:v>40057</c:v>
                </c:pt>
                <c:pt idx="64">
                  <c:v>40058</c:v>
                </c:pt>
                <c:pt idx="65">
                  <c:v>40059</c:v>
                </c:pt>
                <c:pt idx="66">
                  <c:v>40060</c:v>
                </c:pt>
                <c:pt idx="67">
                  <c:v>40063</c:v>
                </c:pt>
                <c:pt idx="68">
                  <c:v>40064</c:v>
                </c:pt>
                <c:pt idx="69">
                  <c:v>40065</c:v>
                </c:pt>
                <c:pt idx="70">
                  <c:v>40066</c:v>
                </c:pt>
                <c:pt idx="71">
                  <c:v>40067</c:v>
                </c:pt>
                <c:pt idx="72">
                  <c:v>40070</c:v>
                </c:pt>
                <c:pt idx="73">
                  <c:v>40071</c:v>
                </c:pt>
                <c:pt idx="74">
                  <c:v>40072</c:v>
                </c:pt>
                <c:pt idx="75">
                  <c:v>40073</c:v>
                </c:pt>
                <c:pt idx="76">
                  <c:v>40074</c:v>
                </c:pt>
                <c:pt idx="77">
                  <c:v>40077</c:v>
                </c:pt>
                <c:pt idx="78">
                  <c:v>40078</c:v>
                </c:pt>
                <c:pt idx="79">
                  <c:v>40079</c:v>
                </c:pt>
                <c:pt idx="80">
                  <c:v>40080</c:v>
                </c:pt>
                <c:pt idx="81">
                  <c:v>40081</c:v>
                </c:pt>
                <c:pt idx="82">
                  <c:v>40084</c:v>
                </c:pt>
                <c:pt idx="83">
                  <c:v>40085</c:v>
                </c:pt>
                <c:pt idx="84">
                  <c:v>40086</c:v>
                </c:pt>
                <c:pt idx="85">
                  <c:v>40087</c:v>
                </c:pt>
                <c:pt idx="86">
                  <c:v>40088</c:v>
                </c:pt>
                <c:pt idx="87">
                  <c:v>40091</c:v>
                </c:pt>
                <c:pt idx="88">
                  <c:v>40092</c:v>
                </c:pt>
                <c:pt idx="89">
                  <c:v>40093</c:v>
                </c:pt>
                <c:pt idx="90">
                  <c:v>40094</c:v>
                </c:pt>
                <c:pt idx="91">
                  <c:v>40095</c:v>
                </c:pt>
                <c:pt idx="92">
                  <c:v>40098</c:v>
                </c:pt>
                <c:pt idx="93">
                  <c:v>40099</c:v>
                </c:pt>
                <c:pt idx="94">
                  <c:v>40100</c:v>
                </c:pt>
                <c:pt idx="95">
                  <c:v>40101</c:v>
                </c:pt>
                <c:pt idx="96">
                  <c:v>40102</c:v>
                </c:pt>
                <c:pt idx="97">
                  <c:v>40105</c:v>
                </c:pt>
                <c:pt idx="98">
                  <c:v>40106</c:v>
                </c:pt>
                <c:pt idx="99">
                  <c:v>40107</c:v>
                </c:pt>
                <c:pt idx="100">
                  <c:v>40108</c:v>
                </c:pt>
                <c:pt idx="101">
                  <c:v>40109</c:v>
                </c:pt>
                <c:pt idx="102">
                  <c:v>40112</c:v>
                </c:pt>
                <c:pt idx="103">
                  <c:v>40113</c:v>
                </c:pt>
                <c:pt idx="104">
                  <c:v>40114</c:v>
                </c:pt>
                <c:pt idx="105">
                  <c:v>40115</c:v>
                </c:pt>
                <c:pt idx="106">
                  <c:v>40116</c:v>
                </c:pt>
                <c:pt idx="107">
                  <c:v>40119</c:v>
                </c:pt>
                <c:pt idx="108">
                  <c:v>40120</c:v>
                </c:pt>
                <c:pt idx="109">
                  <c:v>40121</c:v>
                </c:pt>
                <c:pt idx="110">
                  <c:v>40122</c:v>
                </c:pt>
                <c:pt idx="111">
                  <c:v>40123</c:v>
                </c:pt>
                <c:pt idx="112">
                  <c:v>40126</c:v>
                </c:pt>
                <c:pt idx="113">
                  <c:v>40127</c:v>
                </c:pt>
                <c:pt idx="114">
                  <c:v>40128</c:v>
                </c:pt>
                <c:pt idx="115">
                  <c:v>40129</c:v>
                </c:pt>
                <c:pt idx="116">
                  <c:v>40130</c:v>
                </c:pt>
                <c:pt idx="117">
                  <c:v>40133</c:v>
                </c:pt>
                <c:pt idx="118">
                  <c:v>40134</c:v>
                </c:pt>
                <c:pt idx="119">
                  <c:v>40135</c:v>
                </c:pt>
                <c:pt idx="120">
                  <c:v>40136</c:v>
                </c:pt>
                <c:pt idx="121">
                  <c:v>40137</c:v>
                </c:pt>
                <c:pt idx="122">
                  <c:v>40140</c:v>
                </c:pt>
                <c:pt idx="123">
                  <c:v>40141</c:v>
                </c:pt>
                <c:pt idx="124">
                  <c:v>40142</c:v>
                </c:pt>
                <c:pt idx="125">
                  <c:v>40143</c:v>
                </c:pt>
                <c:pt idx="126">
                  <c:v>40144</c:v>
                </c:pt>
                <c:pt idx="127">
                  <c:v>40147</c:v>
                </c:pt>
                <c:pt idx="128">
                  <c:v>40148</c:v>
                </c:pt>
                <c:pt idx="129">
                  <c:v>40149</c:v>
                </c:pt>
                <c:pt idx="130">
                  <c:v>40150</c:v>
                </c:pt>
                <c:pt idx="131">
                  <c:v>40151</c:v>
                </c:pt>
                <c:pt idx="132">
                  <c:v>40154</c:v>
                </c:pt>
                <c:pt idx="133">
                  <c:v>40155</c:v>
                </c:pt>
                <c:pt idx="134">
                  <c:v>40156</c:v>
                </c:pt>
                <c:pt idx="135">
                  <c:v>40157</c:v>
                </c:pt>
                <c:pt idx="136">
                  <c:v>40158</c:v>
                </c:pt>
                <c:pt idx="137">
                  <c:v>40161</c:v>
                </c:pt>
                <c:pt idx="138">
                  <c:v>40162</c:v>
                </c:pt>
                <c:pt idx="139">
                  <c:v>40163</c:v>
                </c:pt>
                <c:pt idx="140">
                  <c:v>40164</c:v>
                </c:pt>
                <c:pt idx="141">
                  <c:v>40165</c:v>
                </c:pt>
                <c:pt idx="142">
                  <c:v>40168</c:v>
                </c:pt>
                <c:pt idx="143">
                  <c:v>40169</c:v>
                </c:pt>
                <c:pt idx="144">
                  <c:v>40170</c:v>
                </c:pt>
                <c:pt idx="145">
                  <c:v>40175</c:v>
                </c:pt>
                <c:pt idx="146">
                  <c:v>40176</c:v>
                </c:pt>
                <c:pt idx="147">
                  <c:v>40177</c:v>
                </c:pt>
                <c:pt idx="148">
                  <c:v>40182</c:v>
                </c:pt>
                <c:pt idx="149">
                  <c:v>40183</c:v>
                </c:pt>
                <c:pt idx="150">
                  <c:v>40184</c:v>
                </c:pt>
                <c:pt idx="151">
                  <c:v>40185</c:v>
                </c:pt>
                <c:pt idx="152">
                  <c:v>40186</c:v>
                </c:pt>
                <c:pt idx="153">
                  <c:v>40189</c:v>
                </c:pt>
                <c:pt idx="154">
                  <c:v>40190</c:v>
                </c:pt>
                <c:pt idx="155">
                  <c:v>40191</c:v>
                </c:pt>
                <c:pt idx="156">
                  <c:v>40192</c:v>
                </c:pt>
                <c:pt idx="157">
                  <c:v>40193</c:v>
                </c:pt>
                <c:pt idx="158">
                  <c:v>40196</c:v>
                </c:pt>
                <c:pt idx="159">
                  <c:v>40197</c:v>
                </c:pt>
                <c:pt idx="160">
                  <c:v>40198</c:v>
                </c:pt>
                <c:pt idx="161">
                  <c:v>40199</c:v>
                </c:pt>
                <c:pt idx="162">
                  <c:v>40200</c:v>
                </c:pt>
                <c:pt idx="163">
                  <c:v>40203</c:v>
                </c:pt>
                <c:pt idx="164">
                  <c:v>40204</c:v>
                </c:pt>
                <c:pt idx="165">
                  <c:v>40205</c:v>
                </c:pt>
                <c:pt idx="166">
                  <c:v>40206</c:v>
                </c:pt>
                <c:pt idx="167">
                  <c:v>40207</c:v>
                </c:pt>
                <c:pt idx="168">
                  <c:v>40210</c:v>
                </c:pt>
                <c:pt idx="169">
                  <c:v>40211</c:v>
                </c:pt>
                <c:pt idx="170">
                  <c:v>40212</c:v>
                </c:pt>
                <c:pt idx="171">
                  <c:v>40213</c:v>
                </c:pt>
                <c:pt idx="172">
                  <c:v>40214</c:v>
                </c:pt>
                <c:pt idx="173">
                  <c:v>40217</c:v>
                </c:pt>
                <c:pt idx="174">
                  <c:v>40218</c:v>
                </c:pt>
                <c:pt idx="175">
                  <c:v>40219</c:v>
                </c:pt>
                <c:pt idx="176">
                  <c:v>40220</c:v>
                </c:pt>
                <c:pt idx="177">
                  <c:v>40221</c:v>
                </c:pt>
                <c:pt idx="178">
                  <c:v>40224</c:v>
                </c:pt>
                <c:pt idx="179">
                  <c:v>40225</c:v>
                </c:pt>
                <c:pt idx="180">
                  <c:v>40226</c:v>
                </c:pt>
                <c:pt idx="181">
                  <c:v>40227</c:v>
                </c:pt>
                <c:pt idx="182">
                  <c:v>40228</c:v>
                </c:pt>
                <c:pt idx="183">
                  <c:v>40231</c:v>
                </c:pt>
                <c:pt idx="184">
                  <c:v>40232</c:v>
                </c:pt>
                <c:pt idx="185">
                  <c:v>40233</c:v>
                </c:pt>
                <c:pt idx="186">
                  <c:v>40234</c:v>
                </c:pt>
                <c:pt idx="187">
                  <c:v>40235</c:v>
                </c:pt>
                <c:pt idx="188">
                  <c:v>40238</c:v>
                </c:pt>
                <c:pt idx="189">
                  <c:v>40239</c:v>
                </c:pt>
                <c:pt idx="190">
                  <c:v>40240</c:v>
                </c:pt>
                <c:pt idx="191">
                  <c:v>40241</c:v>
                </c:pt>
                <c:pt idx="192">
                  <c:v>40242</c:v>
                </c:pt>
                <c:pt idx="193">
                  <c:v>40245</c:v>
                </c:pt>
                <c:pt idx="194">
                  <c:v>40246</c:v>
                </c:pt>
                <c:pt idx="195">
                  <c:v>40247</c:v>
                </c:pt>
                <c:pt idx="196">
                  <c:v>40248</c:v>
                </c:pt>
                <c:pt idx="197">
                  <c:v>40249</c:v>
                </c:pt>
                <c:pt idx="198">
                  <c:v>40252</c:v>
                </c:pt>
                <c:pt idx="199">
                  <c:v>40253</c:v>
                </c:pt>
                <c:pt idx="200">
                  <c:v>40254</c:v>
                </c:pt>
                <c:pt idx="201">
                  <c:v>40255</c:v>
                </c:pt>
                <c:pt idx="202">
                  <c:v>40256</c:v>
                </c:pt>
                <c:pt idx="203">
                  <c:v>40259</c:v>
                </c:pt>
                <c:pt idx="204">
                  <c:v>40260</c:v>
                </c:pt>
                <c:pt idx="205">
                  <c:v>40261</c:v>
                </c:pt>
                <c:pt idx="206">
                  <c:v>40262</c:v>
                </c:pt>
                <c:pt idx="207">
                  <c:v>40263</c:v>
                </c:pt>
                <c:pt idx="208">
                  <c:v>40266</c:v>
                </c:pt>
                <c:pt idx="209">
                  <c:v>40267</c:v>
                </c:pt>
                <c:pt idx="210">
                  <c:v>40268</c:v>
                </c:pt>
                <c:pt idx="211">
                  <c:v>40269</c:v>
                </c:pt>
                <c:pt idx="212">
                  <c:v>40274</c:v>
                </c:pt>
                <c:pt idx="213">
                  <c:v>40275</c:v>
                </c:pt>
                <c:pt idx="214">
                  <c:v>40276</c:v>
                </c:pt>
                <c:pt idx="215">
                  <c:v>40277</c:v>
                </c:pt>
                <c:pt idx="216">
                  <c:v>40280</c:v>
                </c:pt>
                <c:pt idx="217">
                  <c:v>40281</c:v>
                </c:pt>
                <c:pt idx="218">
                  <c:v>40282</c:v>
                </c:pt>
                <c:pt idx="219">
                  <c:v>40283</c:v>
                </c:pt>
                <c:pt idx="220">
                  <c:v>40284</c:v>
                </c:pt>
                <c:pt idx="221">
                  <c:v>40287</c:v>
                </c:pt>
                <c:pt idx="222">
                  <c:v>40288</c:v>
                </c:pt>
                <c:pt idx="223">
                  <c:v>40289</c:v>
                </c:pt>
                <c:pt idx="224">
                  <c:v>40290</c:v>
                </c:pt>
                <c:pt idx="225">
                  <c:v>40291</c:v>
                </c:pt>
                <c:pt idx="226">
                  <c:v>40294</c:v>
                </c:pt>
                <c:pt idx="227">
                  <c:v>40295</c:v>
                </c:pt>
                <c:pt idx="228">
                  <c:v>40296</c:v>
                </c:pt>
                <c:pt idx="229">
                  <c:v>40297</c:v>
                </c:pt>
                <c:pt idx="230">
                  <c:v>40298</c:v>
                </c:pt>
                <c:pt idx="231">
                  <c:v>40301</c:v>
                </c:pt>
                <c:pt idx="232">
                  <c:v>40302</c:v>
                </c:pt>
                <c:pt idx="233">
                  <c:v>40303</c:v>
                </c:pt>
                <c:pt idx="234">
                  <c:v>40304</c:v>
                </c:pt>
                <c:pt idx="235">
                  <c:v>40305</c:v>
                </c:pt>
                <c:pt idx="236">
                  <c:v>40308</c:v>
                </c:pt>
                <c:pt idx="237">
                  <c:v>40309</c:v>
                </c:pt>
                <c:pt idx="238">
                  <c:v>40310</c:v>
                </c:pt>
                <c:pt idx="239">
                  <c:v>40311</c:v>
                </c:pt>
                <c:pt idx="240">
                  <c:v>40312</c:v>
                </c:pt>
                <c:pt idx="241">
                  <c:v>40315</c:v>
                </c:pt>
                <c:pt idx="242">
                  <c:v>40316</c:v>
                </c:pt>
                <c:pt idx="243">
                  <c:v>40317</c:v>
                </c:pt>
                <c:pt idx="244">
                  <c:v>40318</c:v>
                </c:pt>
                <c:pt idx="245">
                  <c:v>40319</c:v>
                </c:pt>
                <c:pt idx="246">
                  <c:v>40322</c:v>
                </c:pt>
                <c:pt idx="247">
                  <c:v>40323</c:v>
                </c:pt>
                <c:pt idx="248">
                  <c:v>40324</c:v>
                </c:pt>
                <c:pt idx="249">
                  <c:v>40325</c:v>
                </c:pt>
                <c:pt idx="250">
                  <c:v>40326</c:v>
                </c:pt>
                <c:pt idx="251">
                  <c:v>40329</c:v>
                </c:pt>
                <c:pt idx="252">
                  <c:v>40330</c:v>
                </c:pt>
                <c:pt idx="253">
                  <c:v>40331</c:v>
                </c:pt>
                <c:pt idx="254">
                  <c:v>40332</c:v>
                </c:pt>
                <c:pt idx="255">
                  <c:v>40333</c:v>
                </c:pt>
                <c:pt idx="256">
                  <c:v>40336</c:v>
                </c:pt>
                <c:pt idx="257">
                  <c:v>40337</c:v>
                </c:pt>
                <c:pt idx="258">
                  <c:v>40338</c:v>
                </c:pt>
                <c:pt idx="259">
                  <c:v>40339</c:v>
                </c:pt>
                <c:pt idx="260">
                  <c:v>40340</c:v>
                </c:pt>
                <c:pt idx="261">
                  <c:v>40343</c:v>
                </c:pt>
                <c:pt idx="262">
                  <c:v>40344</c:v>
                </c:pt>
                <c:pt idx="263">
                  <c:v>40345</c:v>
                </c:pt>
                <c:pt idx="264">
                  <c:v>40346</c:v>
                </c:pt>
                <c:pt idx="265">
                  <c:v>40347</c:v>
                </c:pt>
                <c:pt idx="266">
                  <c:v>40350</c:v>
                </c:pt>
                <c:pt idx="267">
                  <c:v>40351</c:v>
                </c:pt>
                <c:pt idx="268">
                  <c:v>40352</c:v>
                </c:pt>
                <c:pt idx="269">
                  <c:v>40353</c:v>
                </c:pt>
                <c:pt idx="270">
                  <c:v>40354</c:v>
                </c:pt>
                <c:pt idx="271">
                  <c:v>40357</c:v>
                </c:pt>
                <c:pt idx="272">
                  <c:v>40358</c:v>
                </c:pt>
                <c:pt idx="273">
                  <c:v>40359</c:v>
                </c:pt>
                <c:pt idx="274">
                  <c:v>40360</c:v>
                </c:pt>
                <c:pt idx="275">
                  <c:v>40361</c:v>
                </c:pt>
                <c:pt idx="276">
                  <c:v>40364</c:v>
                </c:pt>
                <c:pt idx="277">
                  <c:v>40365</c:v>
                </c:pt>
                <c:pt idx="278">
                  <c:v>40366</c:v>
                </c:pt>
                <c:pt idx="279">
                  <c:v>40367</c:v>
                </c:pt>
                <c:pt idx="280">
                  <c:v>40368</c:v>
                </c:pt>
                <c:pt idx="281">
                  <c:v>40371</c:v>
                </c:pt>
                <c:pt idx="282">
                  <c:v>40372</c:v>
                </c:pt>
                <c:pt idx="283">
                  <c:v>40373</c:v>
                </c:pt>
                <c:pt idx="284">
                  <c:v>40374</c:v>
                </c:pt>
                <c:pt idx="285">
                  <c:v>40375</c:v>
                </c:pt>
                <c:pt idx="286">
                  <c:v>40378</c:v>
                </c:pt>
                <c:pt idx="287">
                  <c:v>40379</c:v>
                </c:pt>
                <c:pt idx="288">
                  <c:v>40380</c:v>
                </c:pt>
                <c:pt idx="289">
                  <c:v>40381</c:v>
                </c:pt>
                <c:pt idx="290">
                  <c:v>40382</c:v>
                </c:pt>
                <c:pt idx="291">
                  <c:v>40385</c:v>
                </c:pt>
                <c:pt idx="292">
                  <c:v>40386</c:v>
                </c:pt>
                <c:pt idx="293">
                  <c:v>40387</c:v>
                </c:pt>
                <c:pt idx="294">
                  <c:v>40388</c:v>
                </c:pt>
                <c:pt idx="295">
                  <c:v>40389</c:v>
                </c:pt>
                <c:pt idx="296">
                  <c:v>40392</c:v>
                </c:pt>
                <c:pt idx="297">
                  <c:v>40393</c:v>
                </c:pt>
                <c:pt idx="298">
                  <c:v>40394</c:v>
                </c:pt>
                <c:pt idx="299">
                  <c:v>40395</c:v>
                </c:pt>
                <c:pt idx="300">
                  <c:v>40396</c:v>
                </c:pt>
                <c:pt idx="301">
                  <c:v>40399</c:v>
                </c:pt>
                <c:pt idx="302">
                  <c:v>40400</c:v>
                </c:pt>
                <c:pt idx="303">
                  <c:v>40401</c:v>
                </c:pt>
                <c:pt idx="304">
                  <c:v>40402</c:v>
                </c:pt>
                <c:pt idx="305">
                  <c:v>40403</c:v>
                </c:pt>
                <c:pt idx="306">
                  <c:v>40406</c:v>
                </c:pt>
                <c:pt idx="307">
                  <c:v>40407</c:v>
                </c:pt>
                <c:pt idx="308">
                  <c:v>40408</c:v>
                </c:pt>
                <c:pt idx="309">
                  <c:v>40409</c:v>
                </c:pt>
                <c:pt idx="310">
                  <c:v>40410</c:v>
                </c:pt>
                <c:pt idx="311">
                  <c:v>40413</c:v>
                </c:pt>
                <c:pt idx="312">
                  <c:v>40414</c:v>
                </c:pt>
                <c:pt idx="313">
                  <c:v>40415</c:v>
                </c:pt>
                <c:pt idx="314">
                  <c:v>40416</c:v>
                </c:pt>
                <c:pt idx="315">
                  <c:v>40417</c:v>
                </c:pt>
                <c:pt idx="316">
                  <c:v>40420</c:v>
                </c:pt>
                <c:pt idx="317">
                  <c:v>40421</c:v>
                </c:pt>
                <c:pt idx="318">
                  <c:v>40422</c:v>
                </c:pt>
                <c:pt idx="319">
                  <c:v>40423</c:v>
                </c:pt>
                <c:pt idx="320">
                  <c:v>40424</c:v>
                </c:pt>
                <c:pt idx="321">
                  <c:v>40427</c:v>
                </c:pt>
                <c:pt idx="322">
                  <c:v>40428</c:v>
                </c:pt>
                <c:pt idx="323">
                  <c:v>40429</c:v>
                </c:pt>
                <c:pt idx="324">
                  <c:v>40430</c:v>
                </c:pt>
                <c:pt idx="325">
                  <c:v>40431</c:v>
                </c:pt>
                <c:pt idx="326">
                  <c:v>40434</c:v>
                </c:pt>
                <c:pt idx="327">
                  <c:v>40435</c:v>
                </c:pt>
                <c:pt idx="328">
                  <c:v>40436</c:v>
                </c:pt>
                <c:pt idx="329">
                  <c:v>40437</c:v>
                </c:pt>
                <c:pt idx="330">
                  <c:v>40438</c:v>
                </c:pt>
                <c:pt idx="331">
                  <c:v>40441</c:v>
                </c:pt>
                <c:pt idx="332">
                  <c:v>40442</c:v>
                </c:pt>
                <c:pt idx="333">
                  <c:v>40443</c:v>
                </c:pt>
                <c:pt idx="334">
                  <c:v>40444</c:v>
                </c:pt>
                <c:pt idx="335">
                  <c:v>40445</c:v>
                </c:pt>
                <c:pt idx="336">
                  <c:v>40448</c:v>
                </c:pt>
                <c:pt idx="337">
                  <c:v>40449</c:v>
                </c:pt>
                <c:pt idx="338">
                  <c:v>40450</c:v>
                </c:pt>
                <c:pt idx="339">
                  <c:v>40451</c:v>
                </c:pt>
                <c:pt idx="340">
                  <c:v>40452</c:v>
                </c:pt>
                <c:pt idx="341">
                  <c:v>40455</c:v>
                </c:pt>
                <c:pt idx="342">
                  <c:v>40456</c:v>
                </c:pt>
                <c:pt idx="343">
                  <c:v>40457</c:v>
                </c:pt>
                <c:pt idx="344">
                  <c:v>40458</c:v>
                </c:pt>
                <c:pt idx="345">
                  <c:v>40459</c:v>
                </c:pt>
                <c:pt idx="346">
                  <c:v>40462</c:v>
                </c:pt>
                <c:pt idx="347">
                  <c:v>40463</c:v>
                </c:pt>
                <c:pt idx="348">
                  <c:v>40464</c:v>
                </c:pt>
                <c:pt idx="349">
                  <c:v>40465</c:v>
                </c:pt>
                <c:pt idx="350">
                  <c:v>40466</c:v>
                </c:pt>
                <c:pt idx="351">
                  <c:v>40469</c:v>
                </c:pt>
                <c:pt idx="352">
                  <c:v>40470</c:v>
                </c:pt>
                <c:pt idx="353">
                  <c:v>40471</c:v>
                </c:pt>
                <c:pt idx="354">
                  <c:v>40472</c:v>
                </c:pt>
                <c:pt idx="355">
                  <c:v>40473</c:v>
                </c:pt>
                <c:pt idx="356">
                  <c:v>40476</c:v>
                </c:pt>
                <c:pt idx="357">
                  <c:v>40477</c:v>
                </c:pt>
                <c:pt idx="358">
                  <c:v>40478</c:v>
                </c:pt>
                <c:pt idx="359">
                  <c:v>40479</c:v>
                </c:pt>
                <c:pt idx="360">
                  <c:v>40480</c:v>
                </c:pt>
                <c:pt idx="361">
                  <c:v>40483</c:v>
                </c:pt>
                <c:pt idx="362">
                  <c:v>40484</c:v>
                </c:pt>
                <c:pt idx="363">
                  <c:v>40485</c:v>
                </c:pt>
                <c:pt idx="364">
                  <c:v>40486</c:v>
                </c:pt>
                <c:pt idx="365">
                  <c:v>40487</c:v>
                </c:pt>
                <c:pt idx="366">
                  <c:v>40490</c:v>
                </c:pt>
                <c:pt idx="367">
                  <c:v>40491</c:v>
                </c:pt>
                <c:pt idx="368">
                  <c:v>40492</c:v>
                </c:pt>
                <c:pt idx="369">
                  <c:v>40493</c:v>
                </c:pt>
                <c:pt idx="370">
                  <c:v>40494</c:v>
                </c:pt>
                <c:pt idx="371">
                  <c:v>40497</c:v>
                </c:pt>
                <c:pt idx="372">
                  <c:v>40498</c:v>
                </c:pt>
                <c:pt idx="373">
                  <c:v>40499</c:v>
                </c:pt>
                <c:pt idx="374">
                  <c:v>40500</c:v>
                </c:pt>
                <c:pt idx="375">
                  <c:v>40501</c:v>
                </c:pt>
                <c:pt idx="376">
                  <c:v>40504</c:v>
                </c:pt>
                <c:pt idx="377">
                  <c:v>40505</c:v>
                </c:pt>
                <c:pt idx="378">
                  <c:v>40506</c:v>
                </c:pt>
                <c:pt idx="379">
                  <c:v>40507</c:v>
                </c:pt>
                <c:pt idx="380">
                  <c:v>40508</c:v>
                </c:pt>
                <c:pt idx="381">
                  <c:v>40511</c:v>
                </c:pt>
                <c:pt idx="382">
                  <c:v>40512</c:v>
                </c:pt>
                <c:pt idx="383">
                  <c:v>40513</c:v>
                </c:pt>
                <c:pt idx="384">
                  <c:v>40514</c:v>
                </c:pt>
                <c:pt idx="385">
                  <c:v>40515</c:v>
                </c:pt>
                <c:pt idx="386">
                  <c:v>40518</c:v>
                </c:pt>
                <c:pt idx="387">
                  <c:v>40519</c:v>
                </c:pt>
                <c:pt idx="388">
                  <c:v>40520</c:v>
                </c:pt>
                <c:pt idx="389">
                  <c:v>40521</c:v>
                </c:pt>
                <c:pt idx="390">
                  <c:v>40522</c:v>
                </c:pt>
                <c:pt idx="391">
                  <c:v>40525</c:v>
                </c:pt>
                <c:pt idx="392">
                  <c:v>40526</c:v>
                </c:pt>
                <c:pt idx="393">
                  <c:v>40527</c:v>
                </c:pt>
                <c:pt idx="394">
                  <c:v>40528</c:v>
                </c:pt>
                <c:pt idx="395">
                  <c:v>40529</c:v>
                </c:pt>
                <c:pt idx="396">
                  <c:v>40532</c:v>
                </c:pt>
                <c:pt idx="397">
                  <c:v>40533</c:v>
                </c:pt>
                <c:pt idx="398">
                  <c:v>40534</c:v>
                </c:pt>
                <c:pt idx="399">
                  <c:v>40535</c:v>
                </c:pt>
                <c:pt idx="400">
                  <c:v>40539</c:v>
                </c:pt>
                <c:pt idx="401">
                  <c:v>40540</c:v>
                </c:pt>
                <c:pt idx="402">
                  <c:v>40541</c:v>
                </c:pt>
                <c:pt idx="403">
                  <c:v>40542</c:v>
                </c:pt>
                <c:pt idx="404">
                  <c:v>40546</c:v>
                </c:pt>
                <c:pt idx="405">
                  <c:v>40547</c:v>
                </c:pt>
                <c:pt idx="406">
                  <c:v>40548</c:v>
                </c:pt>
                <c:pt idx="407">
                  <c:v>40549</c:v>
                </c:pt>
                <c:pt idx="408">
                  <c:v>40550</c:v>
                </c:pt>
                <c:pt idx="409">
                  <c:v>40553</c:v>
                </c:pt>
                <c:pt idx="410">
                  <c:v>40554</c:v>
                </c:pt>
                <c:pt idx="411">
                  <c:v>40555</c:v>
                </c:pt>
                <c:pt idx="412">
                  <c:v>40556</c:v>
                </c:pt>
                <c:pt idx="413">
                  <c:v>40557</c:v>
                </c:pt>
                <c:pt idx="414">
                  <c:v>40560</c:v>
                </c:pt>
                <c:pt idx="415">
                  <c:v>40561</c:v>
                </c:pt>
                <c:pt idx="416">
                  <c:v>40562</c:v>
                </c:pt>
                <c:pt idx="417">
                  <c:v>40563</c:v>
                </c:pt>
                <c:pt idx="418">
                  <c:v>40564</c:v>
                </c:pt>
                <c:pt idx="419">
                  <c:v>40567</c:v>
                </c:pt>
                <c:pt idx="420">
                  <c:v>40568</c:v>
                </c:pt>
                <c:pt idx="421">
                  <c:v>40569</c:v>
                </c:pt>
                <c:pt idx="422">
                  <c:v>40570</c:v>
                </c:pt>
                <c:pt idx="423">
                  <c:v>40571</c:v>
                </c:pt>
                <c:pt idx="424">
                  <c:v>40574</c:v>
                </c:pt>
                <c:pt idx="425">
                  <c:v>40575</c:v>
                </c:pt>
                <c:pt idx="426">
                  <c:v>40576</c:v>
                </c:pt>
                <c:pt idx="427">
                  <c:v>40577</c:v>
                </c:pt>
                <c:pt idx="428">
                  <c:v>40578</c:v>
                </c:pt>
                <c:pt idx="429">
                  <c:v>40581</c:v>
                </c:pt>
                <c:pt idx="430">
                  <c:v>40582</c:v>
                </c:pt>
                <c:pt idx="431">
                  <c:v>40583</c:v>
                </c:pt>
                <c:pt idx="432">
                  <c:v>40584</c:v>
                </c:pt>
                <c:pt idx="433">
                  <c:v>40585</c:v>
                </c:pt>
                <c:pt idx="434">
                  <c:v>40588</c:v>
                </c:pt>
                <c:pt idx="435">
                  <c:v>40589</c:v>
                </c:pt>
                <c:pt idx="436">
                  <c:v>40590</c:v>
                </c:pt>
                <c:pt idx="437">
                  <c:v>40591</c:v>
                </c:pt>
                <c:pt idx="438">
                  <c:v>40592</c:v>
                </c:pt>
                <c:pt idx="439">
                  <c:v>40595</c:v>
                </c:pt>
                <c:pt idx="440">
                  <c:v>40596</c:v>
                </c:pt>
                <c:pt idx="441">
                  <c:v>40597</c:v>
                </c:pt>
                <c:pt idx="442">
                  <c:v>40598</c:v>
                </c:pt>
                <c:pt idx="443">
                  <c:v>40599</c:v>
                </c:pt>
                <c:pt idx="444">
                  <c:v>40602</c:v>
                </c:pt>
                <c:pt idx="445">
                  <c:v>40603</c:v>
                </c:pt>
                <c:pt idx="446">
                  <c:v>40604</c:v>
                </c:pt>
                <c:pt idx="447">
                  <c:v>40605</c:v>
                </c:pt>
                <c:pt idx="448">
                  <c:v>40606</c:v>
                </c:pt>
                <c:pt idx="449">
                  <c:v>40609</c:v>
                </c:pt>
                <c:pt idx="450">
                  <c:v>40610</c:v>
                </c:pt>
                <c:pt idx="451">
                  <c:v>40611</c:v>
                </c:pt>
                <c:pt idx="452">
                  <c:v>40612</c:v>
                </c:pt>
                <c:pt idx="453">
                  <c:v>40613</c:v>
                </c:pt>
                <c:pt idx="454">
                  <c:v>40616</c:v>
                </c:pt>
                <c:pt idx="455">
                  <c:v>40617</c:v>
                </c:pt>
                <c:pt idx="456">
                  <c:v>40618</c:v>
                </c:pt>
                <c:pt idx="457">
                  <c:v>40619</c:v>
                </c:pt>
                <c:pt idx="458">
                  <c:v>40620</c:v>
                </c:pt>
                <c:pt idx="459">
                  <c:v>40623</c:v>
                </c:pt>
                <c:pt idx="460">
                  <c:v>40624</c:v>
                </c:pt>
                <c:pt idx="461">
                  <c:v>40625</c:v>
                </c:pt>
                <c:pt idx="462">
                  <c:v>40626</c:v>
                </c:pt>
                <c:pt idx="463">
                  <c:v>40627</c:v>
                </c:pt>
                <c:pt idx="464">
                  <c:v>40630</c:v>
                </c:pt>
                <c:pt idx="465">
                  <c:v>40631</c:v>
                </c:pt>
                <c:pt idx="466">
                  <c:v>40632</c:v>
                </c:pt>
                <c:pt idx="467">
                  <c:v>40633</c:v>
                </c:pt>
                <c:pt idx="468">
                  <c:v>40634</c:v>
                </c:pt>
                <c:pt idx="469">
                  <c:v>40637</c:v>
                </c:pt>
                <c:pt idx="470">
                  <c:v>40638</c:v>
                </c:pt>
                <c:pt idx="471">
                  <c:v>40639</c:v>
                </c:pt>
                <c:pt idx="472">
                  <c:v>40640</c:v>
                </c:pt>
                <c:pt idx="473">
                  <c:v>40641</c:v>
                </c:pt>
                <c:pt idx="474">
                  <c:v>40644</c:v>
                </c:pt>
                <c:pt idx="475">
                  <c:v>40645</c:v>
                </c:pt>
                <c:pt idx="476">
                  <c:v>40646</c:v>
                </c:pt>
                <c:pt idx="477">
                  <c:v>40647</c:v>
                </c:pt>
                <c:pt idx="478">
                  <c:v>40648</c:v>
                </c:pt>
                <c:pt idx="479">
                  <c:v>40651</c:v>
                </c:pt>
                <c:pt idx="480">
                  <c:v>40652</c:v>
                </c:pt>
                <c:pt idx="481">
                  <c:v>40653</c:v>
                </c:pt>
                <c:pt idx="482">
                  <c:v>40654</c:v>
                </c:pt>
                <c:pt idx="483">
                  <c:v>40659</c:v>
                </c:pt>
                <c:pt idx="484">
                  <c:v>40660</c:v>
                </c:pt>
                <c:pt idx="485">
                  <c:v>40661</c:v>
                </c:pt>
                <c:pt idx="486">
                  <c:v>40662</c:v>
                </c:pt>
                <c:pt idx="487">
                  <c:v>40665</c:v>
                </c:pt>
                <c:pt idx="488">
                  <c:v>40666</c:v>
                </c:pt>
                <c:pt idx="489">
                  <c:v>40667</c:v>
                </c:pt>
                <c:pt idx="490">
                  <c:v>40668</c:v>
                </c:pt>
                <c:pt idx="491">
                  <c:v>40669</c:v>
                </c:pt>
                <c:pt idx="492">
                  <c:v>40672</c:v>
                </c:pt>
                <c:pt idx="493">
                  <c:v>40673</c:v>
                </c:pt>
                <c:pt idx="494">
                  <c:v>40674</c:v>
                </c:pt>
                <c:pt idx="495">
                  <c:v>40675</c:v>
                </c:pt>
                <c:pt idx="496">
                  <c:v>40676</c:v>
                </c:pt>
                <c:pt idx="497">
                  <c:v>40679</c:v>
                </c:pt>
                <c:pt idx="498">
                  <c:v>40680</c:v>
                </c:pt>
                <c:pt idx="499">
                  <c:v>40681</c:v>
                </c:pt>
                <c:pt idx="500">
                  <c:v>40682</c:v>
                </c:pt>
                <c:pt idx="501">
                  <c:v>40683</c:v>
                </c:pt>
                <c:pt idx="502">
                  <c:v>40686</c:v>
                </c:pt>
                <c:pt idx="503">
                  <c:v>40687</c:v>
                </c:pt>
                <c:pt idx="504">
                  <c:v>40688</c:v>
                </c:pt>
                <c:pt idx="505">
                  <c:v>40689</c:v>
                </c:pt>
                <c:pt idx="506">
                  <c:v>40690</c:v>
                </c:pt>
                <c:pt idx="507">
                  <c:v>40693</c:v>
                </c:pt>
                <c:pt idx="508">
                  <c:v>40694</c:v>
                </c:pt>
                <c:pt idx="509">
                  <c:v>40695</c:v>
                </c:pt>
                <c:pt idx="510">
                  <c:v>40696</c:v>
                </c:pt>
                <c:pt idx="511">
                  <c:v>40697</c:v>
                </c:pt>
                <c:pt idx="512">
                  <c:v>40700</c:v>
                </c:pt>
                <c:pt idx="513">
                  <c:v>40701</c:v>
                </c:pt>
                <c:pt idx="514">
                  <c:v>40702</c:v>
                </c:pt>
                <c:pt idx="515">
                  <c:v>40703</c:v>
                </c:pt>
                <c:pt idx="516">
                  <c:v>40704</c:v>
                </c:pt>
                <c:pt idx="517">
                  <c:v>40707</c:v>
                </c:pt>
                <c:pt idx="518">
                  <c:v>40708</c:v>
                </c:pt>
                <c:pt idx="519">
                  <c:v>40709</c:v>
                </c:pt>
                <c:pt idx="520">
                  <c:v>40710</c:v>
                </c:pt>
                <c:pt idx="521">
                  <c:v>40711</c:v>
                </c:pt>
                <c:pt idx="522">
                  <c:v>40714</c:v>
                </c:pt>
                <c:pt idx="523">
                  <c:v>40715</c:v>
                </c:pt>
                <c:pt idx="524">
                  <c:v>40716</c:v>
                </c:pt>
                <c:pt idx="525">
                  <c:v>40717</c:v>
                </c:pt>
                <c:pt idx="526">
                  <c:v>40718</c:v>
                </c:pt>
                <c:pt idx="527">
                  <c:v>40721</c:v>
                </c:pt>
                <c:pt idx="528">
                  <c:v>40722</c:v>
                </c:pt>
                <c:pt idx="529">
                  <c:v>40723</c:v>
                </c:pt>
                <c:pt idx="530">
                  <c:v>40724</c:v>
                </c:pt>
                <c:pt idx="531">
                  <c:v>40725</c:v>
                </c:pt>
                <c:pt idx="532">
                  <c:v>40728</c:v>
                </c:pt>
                <c:pt idx="533">
                  <c:v>40729</c:v>
                </c:pt>
                <c:pt idx="534">
                  <c:v>40730</c:v>
                </c:pt>
                <c:pt idx="535">
                  <c:v>40731</c:v>
                </c:pt>
                <c:pt idx="536">
                  <c:v>40732</c:v>
                </c:pt>
                <c:pt idx="537">
                  <c:v>40735</c:v>
                </c:pt>
                <c:pt idx="538">
                  <c:v>40736</c:v>
                </c:pt>
                <c:pt idx="539">
                  <c:v>40737</c:v>
                </c:pt>
                <c:pt idx="540">
                  <c:v>40738</c:v>
                </c:pt>
                <c:pt idx="541">
                  <c:v>40739</c:v>
                </c:pt>
                <c:pt idx="542">
                  <c:v>40742</c:v>
                </c:pt>
                <c:pt idx="543">
                  <c:v>40743</c:v>
                </c:pt>
                <c:pt idx="544">
                  <c:v>40744</c:v>
                </c:pt>
                <c:pt idx="545">
                  <c:v>40745</c:v>
                </c:pt>
                <c:pt idx="546">
                  <c:v>40746</c:v>
                </c:pt>
                <c:pt idx="547">
                  <c:v>40749</c:v>
                </c:pt>
                <c:pt idx="548">
                  <c:v>40750</c:v>
                </c:pt>
                <c:pt idx="549">
                  <c:v>40751</c:v>
                </c:pt>
                <c:pt idx="550">
                  <c:v>40752</c:v>
                </c:pt>
                <c:pt idx="551">
                  <c:v>40753</c:v>
                </c:pt>
                <c:pt idx="552">
                  <c:v>40756</c:v>
                </c:pt>
                <c:pt idx="553">
                  <c:v>40757</c:v>
                </c:pt>
                <c:pt idx="554">
                  <c:v>40758</c:v>
                </c:pt>
                <c:pt idx="555">
                  <c:v>40759</c:v>
                </c:pt>
                <c:pt idx="556">
                  <c:v>40760</c:v>
                </c:pt>
                <c:pt idx="557">
                  <c:v>40763</c:v>
                </c:pt>
                <c:pt idx="558">
                  <c:v>40764</c:v>
                </c:pt>
                <c:pt idx="559">
                  <c:v>40765</c:v>
                </c:pt>
                <c:pt idx="560">
                  <c:v>40766</c:v>
                </c:pt>
                <c:pt idx="561">
                  <c:v>40767</c:v>
                </c:pt>
                <c:pt idx="562">
                  <c:v>40770</c:v>
                </c:pt>
                <c:pt idx="563">
                  <c:v>40771</c:v>
                </c:pt>
                <c:pt idx="564">
                  <c:v>40772</c:v>
                </c:pt>
                <c:pt idx="565">
                  <c:v>40773</c:v>
                </c:pt>
                <c:pt idx="566">
                  <c:v>40774</c:v>
                </c:pt>
                <c:pt idx="567">
                  <c:v>40777</c:v>
                </c:pt>
                <c:pt idx="568">
                  <c:v>40778</c:v>
                </c:pt>
                <c:pt idx="569">
                  <c:v>40779</c:v>
                </c:pt>
                <c:pt idx="570">
                  <c:v>40780</c:v>
                </c:pt>
                <c:pt idx="571">
                  <c:v>40781</c:v>
                </c:pt>
                <c:pt idx="572">
                  <c:v>40784</c:v>
                </c:pt>
                <c:pt idx="573">
                  <c:v>40785</c:v>
                </c:pt>
                <c:pt idx="574">
                  <c:v>40786</c:v>
                </c:pt>
                <c:pt idx="575">
                  <c:v>40787</c:v>
                </c:pt>
                <c:pt idx="576">
                  <c:v>40788</c:v>
                </c:pt>
                <c:pt idx="577">
                  <c:v>40791</c:v>
                </c:pt>
                <c:pt idx="578">
                  <c:v>40792</c:v>
                </c:pt>
                <c:pt idx="579">
                  <c:v>40793</c:v>
                </c:pt>
                <c:pt idx="580">
                  <c:v>40794</c:v>
                </c:pt>
                <c:pt idx="581">
                  <c:v>40795</c:v>
                </c:pt>
                <c:pt idx="582">
                  <c:v>40798</c:v>
                </c:pt>
                <c:pt idx="583">
                  <c:v>40799</c:v>
                </c:pt>
                <c:pt idx="584">
                  <c:v>40800</c:v>
                </c:pt>
                <c:pt idx="585">
                  <c:v>40801</c:v>
                </c:pt>
                <c:pt idx="586">
                  <c:v>40802</c:v>
                </c:pt>
                <c:pt idx="587">
                  <c:v>40805</c:v>
                </c:pt>
                <c:pt idx="588">
                  <c:v>40806</c:v>
                </c:pt>
                <c:pt idx="589">
                  <c:v>40807</c:v>
                </c:pt>
                <c:pt idx="590">
                  <c:v>40808</c:v>
                </c:pt>
                <c:pt idx="591">
                  <c:v>40809</c:v>
                </c:pt>
                <c:pt idx="592">
                  <c:v>40812</c:v>
                </c:pt>
                <c:pt idx="593">
                  <c:v>40813</c:v>
                </c:pt>
                <c:pt idx="594">
                  <c:v>40814</c:v>
                </c:pt>
                <c:pt idx="595">
                  <c:v>40815</c:v>
                </c:pt>
                <c:pt idx="596">
                  <c:v>40816</c:v>
                </c:pt>
                <c:pt idx="597">
                  <c:v>40819</c:v>
                </c:pt>
                <c:pt idx="598">
                  <c:v>40820</c:v>
                </c:pt>
                <c:pt idx="599">
                  <c:v>40821</c:v>
                </c:pt>
                <c:pt idx="600">
                  <c:v>40822</c:v>
                </c:pt>
                <c:pt idx="601">
                  <c:v>40823</c:v>
                </c:pt>
                <c:pt idx="602">
                  <c:v>40826</c:v>
                </c:pt>
                <c:pt idx="603">
                  <c:v>40827</c:v>
                </c:pt>
                <c:pt idx="604">
                  <c:v>40828</c:v>
                </c:pt>
                <c:pt idx="605">
                  <c:v>40829</c:v>
                </c:pt>
                <c:pt idx="606">
                  <c:v>40830</c:v>
                </c:pt>
                <c:pt idx="607">
                  <c:v>40833</c:v>
                </c:pt>
                <c:pt idx="608">
                  <c:v>40834</c:v>
                </c:pt>
                <c:pt idx="609">
                  <c:v>40835</c:v>
                </c:pt>
                <c:pt idx="610">
                  <c:v>40836</c:v>
                </c:pt>
                <c:pt idx="611">
                  <c:v>40837</c:v>
                </c:pt>
                <c:pt idx="612">
                  <c:v>40840</c:v>
                </c:pt>
                <c:pt idx="613">
                  <c:v>40841</c:v>
                </c:pt>
                <c:pt idx="614">
                  <c:v>40842</c:v>
                </c:pt>
                <c:pt idx="615">
                  <c:v>40843</c:v>
                </c:pt>
                <c:pt idx="616">
                  <c:v>40844</c:v>
                </c:pt>
                <c:pt idx="617">
                  <c:v>40847</c:v>
                </c:pt>
                <c:pt idx="618">
                  <c:v>40848</c:v>
                </c:pt>
                <c:pt idx="619">
                  <c:v>40849</c:v>
                </c:pt>
                <c:pt idx="620">
                  <c:v>40850</c:v>
                </c:pt>
                <c:pt idx="621">
                  <c:v>40851</c:v>
                </c:pt>
                <c:pt idx="622">
                  <c:v>40854</c:v>
                </c:pt>
                <c:pt idx="623">
                  <c:v>40855</c:v>
                </c:pt>
                <c:pt idx="624">
                  <c:v>40856</c:v>
                </c:pt>
                <c:pt idx="625">
                  <c:v>40857</c:v>
                </c:pt>
                <c:pt idx="626">
                  <c:v>40858</c:v>
                </c:pt>
                <c:pt idx="627">
                  <c:v>40861</c:v>
                </c:pt>
                <c:pt idx="628">
                  <c:v>40862</c:v>
                </c:pt>
                <c:pt idx="629">
                  <c:v>40863</c:v>
                </c:pt>
                <c:pt idx="630">
                  <c:v>40864</c:v>
                </c:pt>
                <c:pt idx="631">
                  <c:v>40865</c:v>
                </c:pt>
                <c:pt idx="632">
                  <c:v>40868</c:v>
                </c:pt>
                <c:pt idx="633">
                  <c:v>40869</c:v>
                </c:pt>
                <c:pt idx="634">
                  <c:v>40870</c:v>
                </c:pt>
                <c:pt idx="635">
                  <c:v>40871</c:v>
                </c:pt>
                <c:pt idx="636">
                  <c:v>40872</c:v>
                </c:pt>
                <c:pt idx="637">
                  <c:v>40875</c:v>
                </c:pt>
                <c:pt idx="638">
                  <c:v>40876</c:v>
                </c:pt>
                <c:pt idx="639">
                  <c:v>40877</c:v>
                </c:pt>
                <c:pt idx="640">
                  <c:v>40878</c:v>
                </c:pt>
                <c:pt idx="641">
                  <c:v>40879</c:v>
                </c:pt>
                <c:pt idx="642">
                  <c:v>40882</c:v>
                </c:pt>
                <c:pt idx="643">
                  <c:v>40883</c:v>
                </c:pt>
                <c:pt idx="644">
                  <c:v>40884</c:v>
                </c:pt>
                <c:pt idx="645">
                  <c:v>40885</c:v>
                </c:pt>
                <c:pt idx="646">
                  <c:v>40886</c:v>
                </c:pt>
                <c:pt idx="647">
                  <c:v>40889</c:v>
                </c:pt>
                <c:pt idx="648">
                  <c:v>40890</c:v>
                </c:pt>
                <c:pt idx="649">
                  <c:v>40891</c:v>
                </c:pt>
                <c:pt idx="650">
                  <c:v>40892</c:v>
                </c:pt>
                <c:pt idx="651">
                  <c:v>40893</c:v>
                </c:pt>
                <c:pt idx="652">
                  <c:v>40896</c:v>
                </c:pt>
                <c:pt idx="653">
                  <c:v>40897</c:v>
                </c:pt>
                <c:pt idx="654">
                  <c:v>40898</c:v>
                </c:pt>
                <c:pt idx="655">
                  <c:v>40899</c:v>
                </c:pt>
                <c:pt idx="656">
                  <c:v>40900</c:v>
                </c:pt>
                <c:pt idx="657">
                  <c:v>40904</c:v>
                </c:pt>
                <c:pt idx="658">
                  <c:v>40905</c:v>
                </c:pt>
                <c:pt idx="659">
                  <c:v>40906</c:v>
                </c:pt>
                <c:pt idx="660">
                  <c:v>40907</c:v>
                </c:pt>
                <c:pt idx="661">
                  <c:v>40910</c:v>
                </c:pt>
                <c:pt idx="662">
                  <c:v>40911</c:v>
                </c:pt>
                <c:pt idx="663">
                  <c:v>40912</c:v>
                </c:pt>
                <c:pt idx="664">
                  <c:v>40913</c:v>
                </c:pt>
                <c:pt idx="665">
                  <c:v>40914</c:v>
                </c:pt>
                <c:pt idx="666">
                  <c:v>40917</c:v>
                </c:pt>
                <c:pt idx="667">
                  <c:v>40918</c:v>
                </c:pt>
                <c:pt idx="668">
                  <c:v>40919</c:v>
                </c:pt>
                <c:pt idx="669">
                  <c:v>40920</c:v>
                </c:pt>
                <c:pt idx="670">
                  <c:v>40921</c:v>
                </c:pt>
                <c:pt idx="671">
                  <c:v>40924</c:v>
                </c:pt>
                <c:pt idx="672">
                  <c:v>40925</c:v>
                </c:pt>
                <c:pt idx="673">
                  <c:v>40926</c:v>
                </c:pt>
                <c:pt idx="674">
                  <c:v>40927</c:v>
                </c:pt>
                <c:pt idx="675">
                  <c:v>40928</c:v>
                </c:pt>
                <c:pt idx="676">
                  <c:v>40931</c:v>
                </c:pt>
                <c:pt idx="677">
                  <c:v>40932</c:v>
                </c:pt>
                <c:pt idx="678">
                  <c:v>40933</c:v>
                </c:pt>
                <c:pt idx="679">
                  <c:v>40934</c:v>
                </c:pt>
                <c:pt idx="680">
                  <c:v>40935</c:v>
                </c:pt>
                <c:pt idx="681">
                  <c:v>40938</c:v>
                </c:pt>
                <c:pt idx="682">
                  <c:v>40939</c:v>
                </c:pt>
                <c:pt idx="683">
                  <c:v>40940</c:v>
                </c:pt>
                <c:pt idx="684">
                  <c:v>40941</c:v>
                </c:pt>
                <c:pt idx="685">
                  <c:v>40942</c:v>
                </c:pt>
                <c:pt idx="686">
                  <c:v>40945</c:v>
                </c:pt>
                <c:pt idx="687">
                  <c:v>40946</c:v>
                </c:pt>
                <c:pt idx="688">
                  <c:v>40947</c:v>
                </c:pt>
                <c:pt idx="689">
                  <c:v>40948</c:v>
                </c:pt>
                <c:pt idx="690">
                  <c:v>40949</c:v>
                </c:pt>
                <c:pt idx="691">
                  <c:v>40952</c:v>
                </c:pt>
                <c:pt idx="692">
                  <c:v>40953</c:v>
                </c:pt>
                <c:pt idx="693">
                  <c:v>40954</c:v>
                </c:pt>
                <c:pt idx="694">
                  <c:v>40955</c:v>
                </c:pt>
                <c:pt idx="695">
                  <c:v>40956</c:v>
                </c:pt>
                <c:pt idx="696">
                  <c:v>40959</c:v>
                </c:pt>
                <c:pt idx="697">
                  <c:v>40960</c:v>
                </c:pt>
                <c:pt idx="698">
                  <c:v>40961</c:v>
                </c:pt>
                <c:pt idx="699">
                  <c:v>40962</c:v>
                </c:pt>
                <c:pt idx="700">
                  <c:v>40963</c:v>
                </c:pt>
                <c:pt idx="701">
                  <c:v>40966</c:v>
                </c:pt>
                <c:pt idx="702">
                  <c:v>40967</c:v>
                </c:pt>
                <c:pt idx="703">
                  <c:v>40968</c:v>
                </c:pt>
                <c:pt idx="704">
                  <c:v>40969</c:v>
                </c:pt>
                <c:pt idx="705">
                  <c:v>40970</c:v>
                </c:pt>
                <c:pt idx="706">
                  <c:v>40973</c:v>
                </c:pt>
                <c:pt idx="707">
                  <c:v>40974</c:v>
                </c:pt>
                <c:pt idx="708">
                  <c:v>40975</c:v>
                </c:pt>
                <c:pt idx="709">
                  <c:v>40976</c:v>
                </c:pt>
                <c:pt idx="710">
                  <c:v>40977</c:v>
                </c:pt>
                <c:pt idx="711">
                  <c:v>40980</c:v>
                </c:pt>
                <c:pt idx="712">
                  <c:v>40981</c:v>
                </c:pt>
                <c:pt idx="713">
                  <c:v>40982</c:v>
                </c:pt>
                <c:pt idx="714">
                  <c:v>40983</c:v>
                </c:pt>
                <c:pt idx="715">
                  <c:v>40984</c:v>
                </c:pt>
                <c:pt idx="716">
                  <c:v>40987</c:v>
                </c:pt>
                <c:pt idx="717">
                  <c:v>40988</c:v>
                </c:pt>
                <c:pt idx="718">
                  <c:v>40989</c:v>
                </c:pt>
                <c:pt idx="719">
                  <c:v>40990</c:v>
                </c:pt>
                <c:pt idx="720">
                  <c:v>40991</c:v>
                </c:pt>
                <c:pt idx="721">
                  <c:v>40994</c:v>
                </c:pt>
                <c:pt idx="722">
                  <c:v>40995</c:v>
                </c:pt>
                <c:pt idx="723">
                  <c:v>40996</c:v>
                </c:pt>
                <c:pt idx="724">
                  <c:v>40997</c:v>
                </c:pt>
                <c:pt idx="725">
                  <c:v>40998</c:v>
                </c:pt>
                <c:pt idx="726">
                  <c:v>41001</c:v>
                </c:pt>
                <c:pt idx="727">
                  <c:v>41002</c:v>
                </c:pt>
                <c:pt idx="728">
                  <c:v>41003</c:v>
                </c:pt>
                <c:pt idx="729">
                  <c:v>41004</c:v>
                </c:pt>
                <c:pt idx="730">
                  <c:v>41009</c:v>
                </c:pt>
                <c:pt idx="731">
                  <c:v>41010</c:v>
                </c:pt>
                <c:pt idx="732">
                  <c:v>41011</c:v>
                </c:pt>
                <c:pt idx="733">
                  <c:v>41012</c:v>
                </c:pt>
                <c:pt idx="734">
                  <c:v>41015</c:v>
                </c:pt>
                <c:pt idx="735">
                  <c:v>41016</c:v>
                </c:pt>
                <c:pt idx="736">
                  <c:v>41017</c:v>
                </c:pt>
                <c:pt idx="737">
                  <c:v>41018</c:v>
                </c:pt>
                <c:pt idx="738">
                  <c:v>41019</c:v>
                </c:pt>
                <c:pt idx="739">
                  <c:v>41022</c:v>
                </c:pt>
                <c:pt idx="740">
                  <c:v>41023</c:v>
                </c:pt>
                <c:pt idx="741">
                  <c:v>41024</c:v>
                </c:pt>
                <c:pt idx="742">
                  <c:v>41025</c:v>
                </c:pt>
                <c:pt idx="743">
                  <c:v>41026</c:v>
                </c:pt>
                <c:pt idx="744">
                  <c:v>41029</c:v>
                </c:pt>
                <c:pt idx="745">
                  <c:v>41031</c:v>
                </c:pt>
                <c:pt idx="746">
                  <c:v>41032</c:v>
                </c:pt>
                <c:pt idx="747">
                  <c:v>41033</c:v>
                </c:pt>
                <c:pt idx="748">
                  <c:v>41036</c:v>
                </c:pt>
                <c:pt idx="749">
                  <c:v>41037</c:v>
                </c:pt>
                <c:pt idx="750">
                  <c:v>41038</c:v>
                </c:pt>
                <c:pt idx="751">
                  <c:v>41039</c:v>
                </c:pt>
                <c:pt idx="752">
                  <c:v>41040</c:v>
                </c:pt>
                <c:pt idx="753">
                  <c:v>41043</c:v>
                </c:pt>
                <c:pt idx="754">
                  <c:v>41044</c:v>
                </c:pt>
                <c:pt idx="755">
                  <c:v>41045</c:v>
                </c:pt>
                <c:pt idx="756">
                  <c:v>41046</c:v>
                </c:pt>
                <c:pt idx="757">
                  <c:v>41047</c:v>
                </c:pt>
                <c:pt idx="758">
                  <c:v>41050</c:v>
                </c:pt>
                <c:pt idx="759">
                  <c:v>41051</c:v>
                </c:pt>
                <c:pt idx="760">
                  <c:v>41052</c:v>
                </c:pt>
                <c:pt idx="761">
                  <c:v>41053</c:v>
                </c:pt>
                <c:pt idx="762">
                  <c:v>41054</c:v>
                </c:pt>
                <c:pt idx="763">
                  <c:v>41057</c:v>
                </c:pt>
                <c:pt idx="764">
                  <c:v>41058</c:v>
                </c:pt>
                <c:pt idx="765">
                  <c:v>41059</c:v>
                </c:pt>
                <c:pt idx="766">
                  <c:v>41060</c:v>
                </c:pt>
                <c:pt idx="767">
                  <c:v>41061</c:v>
                </c:pt>
                <c:pt idx="768">
                  <c:v>41064</c:v>
                </c:pt>
                <c:pt idx="769">
                  <c:v>41065</c:v>
                </c:pt>
                <c:pt idx="770">
                  <c:v>41066</c:v>
                </c:pt>
                <c:pt idx="771">
                  <c:v>41067</c:v>
                </c:pt>
                <c:pt idx="772">
                  <c:v>41068</c:v>
                </c:pt>
                <c:pt idx="773">
                  <c:v>41071</c:v>
                </c:pt>
                <c:pt idx="774">
                  <c:v>41072</c:v>
                </c:pt>
                <c:pt idx="775">
                  <c:v>41073</c:v>
                </c:pt>
                <c:pt idx="776">
                  <c:v>41074</c:v>
                </c:pt>
                <c:pt idx="777">
                  <c:v>41075</c:v>
                </c:pt>
                <c:pt idx="778">
                  <c:v>41078</c:v>
                </c:pt>
                <c:pt idx="779">
                  <c:v>41079</c:v>
                </c:pt>
                <c:pt idx="780">
                  <c:v>41080</c:v>
                </c:pt>
                <c:pt idx="781">
                  <c:v>41081</c:v>
                </c:pt>
                <c:pt idx="782">
                  <c:v>41082</c:v>
                </c:pt>
                <c:pt idx="783">
                  <c:v>41085</c:v>
                </c:pt>
                <c:pt idx="784">
                  <c:v>41086</c:v>
                </c:pt>
                <c:pt idx="785">
                  <c:v>41087</c:v>
                </c:pt>
                <c:pt idx="786">
                  <c:v>41088</c:v>
                </c:pt>
                <c:pt idx="787">
                  <c:v>41089</c:v>
                </c:pt>
                <c:pt idx="788">
                  <c:v>41092</c:v>
                </c:pt>
                <c:pt idx="789">
                  <c:v>41093</c:v>
                </c:pt>
                <c:pt idx="790">
                  <c:v>41094</c:v>
                </c:pt>
                <c:pt idx="791">
                  <c:v>41095</c:v>
                </c:pt>
                <c:pt idx="792">
                  <c:v>41096</c:v>
                </c:pt>
                <c:pt idx="793">
                  <c:v>41099</c:v>
                </c:pt>
                <c:pt idx="794">
                  <c:v>41100</c:v>
                </c:pt>
                <c:pt idx="795">
                  <c:v>41101</c:v>
                </c:pt>
                <c:pt idx="796">
                  <c:v>41102</c:v>
                </c:pt>
                <c:pt idx="797">
                  <c:v>41103</c:v>
                </c:pt>
                <c:pt idx="798">
                  <c:v>41106</c:v>
                </c:pt>
                <c:pt idx="799">
                  <c:v>41107</c:v>
                </c:pt>
                <c:pt idx="800">
                  <c:v>41108</c:v>
                </c:pt>
                <c:pt idx="801">
                  <c:v>41109</c:v>
                </c:pt>
                <c:pt idx="802">
                  <c:v>41110</c:v>
                </c:pt>
                <c:pt idx="803">
                  <c:v>41113</c:v>
                </c:pt>
                <c:pt idx="804">
                  <c:v>41114</c:v>
                </c:pt>
                <c:pt idx="805">
                  <c:v>41115</c:v>
                </c:pt>
                <c:pt idx="806">
                  <c:v>41116</c:v>
                </c:pt>
                <c:pt idx="807">
                  <c:v>41117</c:v>
                </c:pt>
                <c:pt idx="808">
                  <c:v>41120</c:v>
                </c:pt>
                <c:pt idx="809">
                  <c:v>41121</c:v>
                </c:pt>
                <c:pt idx="810">
                  <c:v>41122</c:v>
                </c:pt>
                <c:pt idx="811">
                  <c:v>41123</c:v>
                </c:pt>
                <c:pt idx="812">
                  <c:v>41124</c:v>
                </c:pt>
                <c:pt idx="813">
                  <c:v>41127</c:v>
                </c:pt>
                <c:pt idx="814">
                  <c:v>41128</c:v>
                </c:pt>
                <c:pt idx="815">
                  <c:v>41129</c:v>
                </c:pt>
                <c:pt idx="816">
                  <c:v>41130</c:v>
                </c:pt>
                <c:pt idx="817">
                  <c:v>41131</c:v>
                </c:pt>
                <c:pt idx="818">
                  <c:v>41134</c:v>
                </c:pt>
                <c:pt idx="819">
                  <c:v>41135</c:v>
                </c:pt>
                <c:pt idx="820">
                  <c:v>41136</c:v>
                </c:pt>
                <c:pt idx="821">
                  <c:v>41137</c:v>
                </c:pt>
                <c:pt idx="822">
                  <c:v>41138</c:v>
                </c:pt>
                <c:pt idx="823">
                  <c:v>41141</c:v>
                </c:pt>
                <c:pt idx="824">
                  <c:v>41142</c:v>
                </c:pt>
                <c:pt idx="825">
                  <c:v>41143</c:v>
                </c:pt>
                <c:pt idx="826">
                  <c:v>41144</c:v>
                </c:pt>
                <c:pt idx="827">
                  <c:v>41145</c:v>
                </c:pt>
                <c:pt idx="828">
                  <c:v>41148</c:v>
                </c:pt>
                <c:pt idx="829">
                  <c:v>41149</c:v>
                </c:pt>
                <c:pt idx="830">
                  <c:v>41150</c:v>
                </c:pt>
                <c:pt idx="831">
                  <c:v>41151</c:v>
                </c:pt>
                <c:pt idx="832">
                  <c:v>41152</c:v>
                </c:pt>
                <c:pt idx="833">
                  <c:v>41155</c:v>
                </c:pt>
                <c:pt idx="834">
                  <c:v>41156</c:v>
                </c:pt>
                <c:pt idx="835">
                  <c:v>41157</c:v>
                </c:pt>
                <c:pt idx="836">
                  <c:v>41158</c:v>
                </c:pt>
                <c:pt idx="837">
                  <c:v>41159</c:v>
                </c:pt>
                <c:pt idx="838">
                  <c:v>41162</c:v>
                </c:pt>
                <c:pt idx="839">
                  <c:v>41163</c:v>
                </c:pt>
                <c:pt idx="840">
                  <c:v>41164</c:v>
                </c:pt>
                <c:pt idx="841">
                  <c:v>41165</c:v>
                </c:pt>
                <c:pt idx="842">
                  <c:v>41166</c:v>
                </c:pt>
                <c:pt idx="843">
                  <c:v>41169</c:v>
                </c:pt>
                <c:pt idx="844">
                  <c:v>41170</c:v>
                </c:pt>
                <c:pt idx="845">
                  <c:v>41171</c:v>
                </c:pt>
                <c:pt idx="846">
                  <c:v>41172</c:v>
                </c:pt>
                <c:pt idx="847">
                  <c:v>41173</c:v>
                </c:pt>
                <c:pt idx="848">
                  <c:v>41176</c:v>
                </c:pt>
                <c:pt idx="849">
                  <c:v>41177</c:v>
                </c:pt>
                <c:pt idx="850">
                  <c:v>41178</c:v>
                </c:pt>
                <c:pt idx="851">
                  <c:v>41179</c:v>
                </c:pt>
                <c:pt idx="852">
                  <c:v>41180</c:v>
                </c:pt>
                <c:pt idx="853">
                  <c:v>41183</c:v>
                </c:pt>
                <c:pt idx="854">
                  <c:v>41184</c:v>
                </c:pt>
                <c:pt idx="855">
                  <c:v>41185</c:v>
                </c:pt>
                <c:pt idx="856">
                  <c:v>41186</c:v>
                </c:pt>
                <c:pt idx="857">
                  <c:v>41187</c:v>
                </c:pt>
                <c:pt idx="858">
                  <c:v>41190</c:v>
                </c:pt>
                <c:pt idx="859">
                  <c:v>41191</c:v>
                </c:pt>
                <c:pt idx="860">
                  <c:v>41192</c:v>
                </c:pt>
                <c:pt idx="861">
                  <c:v>41193</c:v>
                </c:pt>
                <c:pt idx="862">
                  <c:v>41194</c:v>
                </c:pt>
                <c:pt idx="863">
                  <c:v>41197</c:v>
                </c:pt>
                <c:pt idx="864">
                  <c:v>41198</c:v>
                </c:pt>
                <c:pt idx="865">
                  <c:v>41199</c:v>
                </c:pt>
                <c:pt idx="866">
                  <c:v>41200</c:v>
                </c:pt>
                <c:pt idx="867">
                  <c:v>41201</c:v>
                </c:pt>
                <c:pt idx="868">
                  <c:v>41204</c:v>
                </c:pt>
                <c:pt idx="869">
                  <c:v>41205</c:v>
                </c:pt>
                <c:pt idx="870">
                  <c:v>41206</c:v>
                </c:pt>
                <c:pt idx="871">
                  <c:v>41207</c:v>
                </c:pt>
                <c:pt idx="872">
                  <c:v>41208</c:v>
                </c:pt>
                <c:pt idx="873">
                  <c:v>41211</c:v>
                </c:pt>
                <c:pt idx="874">
                  <c:v>41212</c:v>
                </c:pt>
                <c:pt idx="875">
                  <c:v>41213</c:v>
                </c:pt>
                <c:pt idx="876">
                  <c:v>41214</c:v>
                </c:pt>
                <c:pt idx="877">
                  <c:v>41215</c:v>
                </c:pt>
                <c:pt idx="878">
                  <c:v>41218</c:v>
                </c:pt>
                <c:pt idx="879">
                  <c:v>41219</c:v>
                </c:pt>
                <c:pt idx="880">
                  <c:v>41220</c:v>
                </c:pt>
                <c:pt idx="881">
                  <c:v>41221</c:v>
                </c:pt>
                <c:pt idx="882">
                  <c:v>41222</c:v>
                </c:pt>
                <c:pt idx="883">
                  <c:v>41225</c:v>
                </c:pt>
                <c:pt idx="884">
                  <c:v>41226</c:v>
                </c:pt>
                <c:pt idx="885">
                  <c:v>41227</c:v>
                </c:pt>
                <c:pt idx="886">
                  <c:v>41228</c:v>
                </c:pt>
                <c:pt idx="887">
                  <c:v>41229</c:v>
                </c:pt>
                <c:pt idx="888">
                  <c:v>41232</c:v>
                </c:pt>
                <c:pt idx="889">
                  <c:v>41233</c:v>
                </c:pt>
                <c:pt idx="890">
                  <c:v>41234</c:v>
                </c:pt>
                <c:pt idx="891">
                  <c:v>41235</c:v>
                </c:pt>
                <c:pt idx="892">
                  <c:v>41236</c:v>
                </c:pt>
                <c:pt idx="893">
                  <c:v>41239</c:v>
                </c:pt>
                <c:pt idx="894">
                  <c:v>41240</c:v>
                </c:pt>
                <c:pt idx="895">
                  <c:v>41241</c:v>
                </c:pt>
                <c:pt idx="896">
                  <c:v>41242</c:v>
                </c:pt>
                <c:pt idx="897">
                  <c:v>41243</c:v>
                </c:pt>
                <c:pt idx="898">
                  <c:v>41246</c:v>
                </c:pt>
                <c:pt idx="899">
                  <c:v>41247</c:v>
                </c:pt>
                <c:pt idx="900">
                  <c:v>41248</c:v>
                </c:pt>
                <c:pt idx="901">
                  <c:v>41249</c:v>
                </c:pt>
                <c:pt idx="902">
                  <c:v>41250</c:v>
                </c:pt>
                <c:pt idx="903">
                  <c:v>41253</c:v>
                </c:pt>
                <c:pt idx="904">
                  <c:v>41254</c:v>
                </c:pt>
                <c:pt idx="905">
                  <c:v>41255</c:v>
                </c:pt>
                <c:pt idx="906">
                  <c:v>41256</c:v>
                </c:pt>
                <c:pt idx="907">
                  <c:v>41257</c:v>
                </c:pt>
                <c:pt idx="908">
                  <c:v>41260</c:v>
                </c:pt>
                <c:pt idx="909">
                  <c:v>41261</c:v>
                </c:pt>
                <c:pt idx="910">
                  <c:v>41262</c:v>
                </c:pt>
                <c:pt idx="911">
                  <c:v>41263</c:v>
                </c:pt>
                <c:pt idx="912">
                  <c:v>41264</c:v>
                </c:pt>
                <c:pt idx="913">
                  <c:v>41270</c:v>
                </c:pt>
                <c:pt idx="914">
                  <c:v>41271</c:v>
                </c:pt>
                <c:pt idx="915">
                  <c:v>41276</c:v>
                </c:pt>
                <c:pt idx="916">
                  <c:v>41277</c:v>
                </c:pt>
                <c:pt idx="917">
                  <c:v>41278</c:v>
                </c:pt>
                <c:pt idx="918">
                  <c:v>41281</c:v>
                </c:pt>
                <c:pt idx="919">
                  <c:v>41282</c:v>
                </c:pt>
                <c:pt idx="920">
                  <c:v>41283</c:v>
                </c:pt>
                <c:pt idx="921">
                  <c:v>41284</c:v>
                </c:pt>
                <c:pt idx="922">
                  <c:v>41285</c:v>
                </c:pt>
                <c:pt idx="923">
                  <c:v>41288</c:v>
                </c:pt>
                <c:pt idx="924">
                  <c:v>41289</c:v>
                </c:pt>
                <c:pt idx="925">
                  <c:v>41290</c:v>
                </c:pt>
                <c:pt idx="926">
                  <c:v>41291</c:v>
                </c:pt>
                <c:pt idx="927">
                  <c:v>41292</c:v>
                </c:pt>
                <c:pt idx="928">
                  <c:v>41295</c:v>
                </c:pt>
                <c:pt idx="929">
                  <c:v>41296</c:v>
                </c:pt>
                <c:pt idx="930">
                  <c:v>41297</c:v>
                </c:pt>
                <c:pt idx="931">
                  <c:v>41298</c:v>
                </c:pt>
                <c:pt idx="932">
                  <c:v>41299</c:v>
                </c:pt>
                <c:pt idx="933">
                  <c:v>41302</c:v>
                </c:pt>
                <c:pt idx="934">
                  <c:v>41303</c:v>
                </c:pt>
                <c:pt idx="935">
                  <c:v>41304</c:v>
                </c:pt>
                <c:pt idx="936">
                  <c:v>41305</c:v>
                </c:pt>
                <c:pt idx="937">
                  <c:v>41306</c:v>
                </c:pt>
                <c:pt idx="938">
                  <c:v>41309</c:v>
                </c:pt>
                <c:pt idx="939">
                  <c:v>41310</c:v>
                </c:pt>
                <c:pt idx="940">
                  <c:v>41311</c:v>
                </c:pt>
                <c:pt idx="941">
                  <c:v>41312</c:v>
                </c:pt>
                <c:pt idx="942">
                  <c:v>41313</c:v>
                </c:pt>
                <c:pt idx="943">
                  <c:v>41316</c:v>
                </c:pt>
                <c:pt idx="944">
                  <c:v>41317</c:v>
                </c:pt>
                <c:pt idx="945">
                  <c:v>41318</c:v>
                </c:pt>
                <c:pt idx="946">
                  <c:v>41319</c:v>
                </c:pt>
                <c:pt idx="947">
                  <c:v>41320</c:v>
                </c:pt>
                <c:pt idx="948">
                  <c:v>41323</c:v>
                </c:pt>
                <c:pt idx="949">
                  <c:v>41324</c:v>
                </c:pt>
                <c:pt idx="950">
                  <c:v>41325</c:v>
                </c:pt>
                <c:pt idx="951">
                  <c:v>41326</c:v>
                </c:pt>
                <c:pt idx="952">
                  <c:v>41327</c:v>
                </c:pt>
                <c:pt idx="953">
                  <c:v>41330</c:v>
                </c:pt>
                <c:pt idx="954">
                  <c:v>41331</c:v>
                </c:pt>
                <c:pt idx="955">
                  <c:v>41332</c:v>
                </c:pt>
                <c:pt idx="956">
                  <c:v>41333</c:v>
                </c:pt>
                <c:pt idx="957">
                  <c:v>41334</c:v>
                </c:pt>
                <c:pt idx="958">
                  <c:v>41337</c:v>
                </c:pt>
                <c:pt idx="959">
                  <c:v>41338</c:v>
                </c:pt>
                <c:pt idx="960">
                  <c:v>41339</c:v>
                </c:pt>
                <c:pt idx="961">
                  <c:v>41340</c:v>
                </c:pt>
                <c:pt idx="962">
                  <c:v>41341</c:v>
                </c:pt>
                <c:pt idx="963">
                  <c:v>41344</c:v>
                </c:pt>
                <c:pt idx="964">
                  <c:v>41345</c:v>
                </c:pt>
                <c:pt idx="965">
                  <c:v>41346</c:v>
                </c:pt>
                <c:pt idx="966">
                  <c:v>41347</c:v>
                </c:pt>
                <c:pt idx="967">
                  <c:v>41348</c:v>
                </c:pt>
                <c:pt idx="968">
                  <c:v>41351</c:v>
                </c:pt>
                <c:pt idx="969">
                  <c:v>41352</c:v>
                </c:pt>
                <c:pt idx="970">
                  <c:v>41353</c:v>
                </c:pt>
                <c:pt idx="971">
                  <c:v>41354</c:v>
                </c:pt>
                <c:pt idx="972">
                  <c:v>41355</c:v>
                </c:pt>
                <c:pt idx="973">
                  <c:v>41358</c:v>
                </c:pt>
                <c:pt idx="974">
                  <c:v>41359</c:v>
                </c:pt>
                <c:pt idx="975">
                  <c:v>41360</c:v>
                </c:pt>
                <c:pt idx="976">
                  <c:v>41361</c:v>
                </c:pt>
                <c:pt idx="977">
                  <c:v>41366</c:v>
                </c:pt>
                <c:pt idx="978">
                  <c:v>41367</c:v>
                </c:pt>
                <c:pt idx="979">
                  <c:v>41368</c:v>
                </c:pt>
                <c:pt idx="980">
                  <c:v>41369</c:v>
                </c:pt>
                <c:pt idx="981">
                  <c:v>41372</c:v>
                </c:pt>
                <c:pt idx="982">
                  <c:v>41373</c:v>
                </c:pt>
                <c:pt idx="983">
                  <c:v>41374</c:v>
                </c:pt>
                <c:pt idx="984">
                  <c:v>41375</c:v>
                </c:pt>
                <c:pt idx="985">
                  <c:v>41376</c:v>
                </c:pt>
                <c:pt idx="986">
                  <c:v>41379</c:v>
                </c:pt>
                <c:pt idx="987">
                  <c:v>41380</c:v>
                </c:pt>
                <c:pt idx="988">
                  <c:v>41381</c:v>
                </c:pt>
                <c:pt idx="989">
                  <c:v>41382</c:v>
                </c:pt>
                <c:pt idx="990">
                  <c:v>41383</c:v>
                </c:pt>
                <c:pt idx="991">
                  <c:v>41386</c:v>
                </c:pt>
                <c:pt idx="992">
                  <c:v>41387</c:v>
                </c:pt>
                <c:pt idx="993">
                  <c:v>41388</c:v>
                </c:pt>
                <c:pt idx="994">
                  <c:v>41389</c:v>
                </c:pt>
                <c:pt idx="995">
                  <c:v>41390</c:v>
                </c:pt>
                <c:pt idx="996">
                  <c:v>41393</c:v>
                </c:pt>
                <c:pt idx="997">
                  <c:v>41394</c:v>
                </c:pt>
                <c:pt idx="998">
                  <c:v>41396</c:v>
                </c:pt>
                <c:pt idx="999">
                  <c:v>41397</c:v>
                </c:pt>
                <c:pt idx="1000">
                  <c:v>41400</c:v>
                </c:pt>
                <c:pt idx="1001">
                  <c:v>41401</c:v>
                </c:pt>
                <c:pt idx="1002">
                  <c:v>41402</c:v>
                </c:pt>
                <c:pt idx="1003">
                  <c:v>41403</c:v>
                </c:pt>
                <c:pt idx="1004">
                  <c:v>41404</c:v>
                </c:pt>
                <c:pt idx="1005">
                  <c:v>41407</c:v>
                </c:pt>
                <c:pt idx="1006">
                  <c:v>41408</c:v>
                </c:pt>
                <c:pt idx="1007">
                  <c:v>41409</c:v>
                </c:pt>
                <c:pt idx="1008">
                  <c:v>41410</c:v>
                </c:pt>
                <c:pt idx="1009">
                  <c:v>41411</c:v>
                </c:pt>
                <c:pt idx="1010">
                  <c:v>41414</c:v>
                </c:pt>
                <c:pt idx="1011">
                  <c:v>41415</c:v>
                </c:pt>
                <c:pt idx="1012">
                  <c:v>41416</c:v>
                </c:pt>
                <c:pt idx="1013">
                  <c:v>41417</c:v>
                </c:pt>
                <c:pt idx="1014">
                  <c:v>41418</c:v>
                </c:pt>
                <c:pt idx="1015">
                  <c:v>41421</c:v>
                </c:pt>
                <c:pt idx="1016">
                  <c:v>41422</c:v>
                </c:pt>
                <c:pt idx="1017">
                  <c:v>41423</c:v>
                </c:pt>
                <c:pt idx="1018">
                  <c:v>41424</c:v>
                </c:pt>
                <c:pt idx="1019">
                  <c:v>41425</c:v>
                </c:pt>
                <c:pt idx="1020">
                  <c:v>41428</c:v>
                </c:pt>
                <c:pt idx="1021">
                  <c:v>41429</c:v>
                </c:pt>
                <c:pt idx="1022">
                  <c:v>41430</c:v>
                </c:pt>
                <c:pt idx="1023">
                  <c:v>41431</c:v>
                </c:pt>
                <c:pt idx="1024">
                  <c:v>41432</c:v>
                </c:pt>
                <c:pt idx="1025">
                  <c:v>41435</c:v>
                </c:pt>
                <c:pt idx="1026">
                  <c:v>41436</c:v>
                </c:pt>
                <c:pt idx="1027">
                  <c:v>41437</c:v>
                </c:pt>
                <c:pt idx="1028">
                  <c:v>41438</c:v>
                </c:pt>
                <c:pt idx="1029">
                  <c:v>41439</c:v>
                </c:pt>
                <c:pt idx="1030">
                  <c:v>41442</c:v>
                </c:pt>
                <c:pt idx="1031">
                  <c:v>41443</c:v>
                </c:pt>
                <c:pt idx="1032">
                  <c:v>41444</c:v>
                </c:pt>
                <c:pt idx="1033">
                  <c:v>41445</c:v>
                </c:pt>
                <c:pt idx="1034">
                  <c:v>41446</c:v>
                </c:pt>
                <c:pt idx="1035">
                  <c:v>41449</c:v>
                </c:pt>
                <c:pt idx="1036">
                  <c:v>41450</c:v>
                </c:pt>
                <c:pt idx="1037">
                  <c:v>41451</c:v>
                </c:pt>
                <c:pt idx="1038">
                  <c:v>41452</c:v>
                </c:pt>
                <c:pt idx="1039">
                  <c:v>41453</c:v>
                </c:pt>
                <c:pt idx="1040">
                  <c:v>41456</c:v>
                </c:pt>
                <c:pt idx="1041">
                  <c:v>41457</c:v>
                </c:pt>
                <c:pt idx="1042">
                  <c:v>41458</c:v>
                </c:pt>
                <c:pt idx="1043">
                  <c:v>41459</c:v>
                </c:pt>
                <c:pt idx="1044">
                  <c:v>41460</c:v>
                </c:pt>
                <c:pt idx="1045">
                  <c:v>41463</c:v>
                </c:pt>
                <c:pt idx="1046">
                  <c:v>41464</c:v>
                </c:pt>
                <c:pt idx="1047">
                  <c:v>41465</c:v>
                </c:pt>
                <c:pt idx="1048">
                  <c:v>41466</c:v>
                </c:pt>
                <c:pt idx="1049">
                  <c:v>41467</c:v>
                </c:pt>
                <c:pt idx="1050">
                  <c:v>41470</c:v>
                </c:pt>
                <c:pt idx="1051">
                  <c:v>41471</c:v>
                </c:pt>
                <c:pt idx="1052">
                  <c:v>41472</c:v>
                </c:pt>
                <c:pt idx="1053">
                  <c:v>41473</c:v>
                </c:pt>
                <c:pt idx="1054">
                  <c:v>41474</c:v>
                </c:pt>
                <c:pt idx="1055">
                  <c:v>41477</c:v>
                </c:pt>
                <c:pt idx="1056">
                  <c:v>41478</c:v>
                </c:pt>
                <c:pt idx="1057">
                  <c:v>41479</c:v>
                </c:pt>
                <c:pt idx="1058">
                  <c:v>41480</c:v>
                </c:pt>
                <c:pt idx="1059">
                  <c:v>41481</c:v>
                </c:pt>
                <c:pt idx="1060">
                  <c:v>41484</c:v>
                </c:pt>
                <c:pt idx="1061">
                  <c:v>41485</c:v>
                </c:pt>
                <c:pt idx="1062">
                  <c:v>41486</c:v>
                </c:pt>
                <c:pt idx="1063">
                  <c:v>41487</c:v>
                </c:pt>
                <c:pt idx="1064">
                  <c:v>41488</c:v>
                </c:pt>
                <c:pt idx="1065">
                  <c:v>41491</c:v>
                </c:pt>
                <c:pt idx="1066">
                  <c:v>41492</c:v>
                </c:pt>
                <c:pt idx="1067">
                  <c:v>41493</c:v>
                </c:pt>
                <c:pt idx="1068">
                  <c:v>41494</c:v>
                </c:pt>
                <c:pt idx="1069">
                  <c:v>41495</c:v>
                </c:pt>
                <c:pt idx="1070">
                  <c:v>41498</c:v>
                </c:pt>
                <c:pt idx="1071">
                  <c:v>41499</c:v>
                </c:pt>
                <c:pt idx="1072">
                  <c:v>41500</c:v>
                </c:pt>
                <c:pt idx="1073">
                  <c:v>41501</c:v>
                </c:pt>
                <c:pt idx="1074">
                  <c:v>41502</c:v>
                </c:pt>
                <c:pt idx="1075">
                  <c:v>41505</c:v>
                </c:pt>
                <c:pt idx="1076">
                  <c:v>41506</c:v>
                </c:pt>
                <c:pt idx="1077">
                  <c:v>41507</c:v>
                </c:pt>
                <c:pt idx="1078">
                  <c:v>41508</c:v>
                </c:pt>
                <c:pt idx="1079">
                  <c:v>41509</c:v>
                </c:pt>
                <c:pt idx="1080">
                  <c:v>41512</c:v>
                </c:pt>
                <c:pt idx="1081">
                  <c:v>41513</c:v>
                </c:pt>
                <c:pt idx="1082">
                  <c:v>41514</c:v>
                </c:pt>
                <c:pt idx="1083">
                  <c:v>41515</c:v>
                </c:pt>
                <c:pt idx="1084">
                  <c:v>41516</c:v>
                </c:pt>
                <c:pt idx="1085">
                  <c:v>41519</c:v>
                </c:pt>
                <c:pt idx="1086">
                  <c:v>41520</c:v>
                </c:pt>
                <c:pt idx="1087">
                  <c:v>41521</c:v>
                </c:pt>
                <c:pt idx="1088">
                  <c:v>41522</c:v>
                </c:pt>
                <c:pt idx="1089">
                  <c:v>41523</c:v>
                </c:pt>
                <c:pt idx="1090">
                  <c:v>41526</c:v>
                </c:pt>
                <c:pt idx="1091">
                  <c:v>41527</c:v>
                </c:pt>
                <c:pt idx="1092">
                  <c:v>41528</c:v>
                </c:pt>
                <c:pt idx="1093">
                  <c:v>41529</c:v>
                </c:pt>
                <c:pt idx="1094">
                  <c:v>41530</c:v>
                </c:pt>
                <c:pt idx="1095">
                  <c:v>41533</c:v>
                </c:pt>
                <c:pt idx="1096">
                  <c:v>41534</c:v>
                </c:pt>
                <c:pt idx="1097">
                  <c:v>41535</c:v>
                </c:pt>
                <c:pt idx="1098">
                  <c:v>41536</c:v>
                </c:pt>
                <c:pt idx="1099">
                  <c:v>41537</c:v>
                </c:pt>
                <c:pt idx="1100">
                  <c:v>41540</c:v>
                </c:pt>
                <c:pt idx="1101">
                  <c:v>41541</c:v>
                </c:pt>
                <c:pt idx="1102">
                  <c:v>41542</c:v>
                </c:pt>
                <c:pt idx="1103">
                  <c:v>41543</c:v>
                </c:pt>
                <c:pt idx="1104">
                  <c:v>41544</c:v>
                </c:pt>
                <c:pt idx="1105">
                  <c:v>41547</c:v>
                </c:pt>
                <c:pt idx="1106">
                  <c:v>41548</c:v>
                </c:pt>
                <c:pt idx="1107">
                  <c:v>41549</c:v>
                </c:pt>
                <c:pt idx="1108">
                  <c:v>41550</c:v>
                </c:pt>
                <c:pt idx="1109">
                  <c:v>41551</c:v>
                </c:pt>
                <c:pt idx="1110">
                  <c:v>41554</c:v>
                </c:pt>
                <c:pt idx="1111">
                  <c:v>41555</c:v>
                </c:pt>
                <c:pt idx="1112">
                  <c:v>41556</c:v>
                </c:pt>
                <c:pt idx="1113">
                  <c:v>41557</c:v>
                </c:pt>
                <c:pt idx="1114">
                  <c:v>41558</c:v>
                </c:pt>
                <c:pt idx="1115">
                  <c:v>41561</c:v>
                </c:pt>
                <c:pt idx="1116">
                  <c:v>41562</c:v>
                </c:pt>
                <c:pt idx="1117">
                  <c:v>41563</c:v>
                </c:pt>
                <c:pt idx="1118">
                  <c:v>41564</c:v>
                </c:pt>
                <c:pt idx="1119">
                  <c:v>41565</c:v>
                </c:pt>
                <c:pt idx="1120">
                  <c:v>41568</c:v>
                </c:pt>
                <c:pt idx="1121">
                  <c:v>41569</c:v>
                </c:pt>
                <c:pt idx="1122">
                  <c:v>41570</c:v>
                </c:pt>
                <c:pt idx="1123">
                  <c:v>41571</c:v>
                </c:pt>
                <c:pt idx="1124">
                  <c:v>41572</c:v>
                </c:pt>
                <c:pt idx="1125">
                  <c:v>41575</c:v>
                </c:pt>
                <c:pt idx="1126">
                  <c:v>41576</c:v>
                </c:pt>
                <c:pt idx="1127">
                  <c:v>41577</c:v>
                </c:pt>
                <c:pt idx="1128">
                  <c:v>41578</c:v>
                </c:pt>
                <c:pt idx="1129">
                  <c:v>41579</c:v>
                </c:pt>
                <c:pt idx="1130">
                  <c:v>41582</c:v>
                </c:pt>
                <c:pt idx="1131">
                  <c:v>41583</c:v>
                </c:pt>
                <c:pt idx="1132">
                  <c:v>41584</c:v>
                </c:pt>
                <c:pt idx="1133">
                  <c:v>41585</c:v>
                </c:pt>
                <c:pt idx="1134">
                  <c:v>41586</c:v>
                </c:pt>
                <c:pt idx="1135">
                  <c:v>41589</c:v>
                </c:pt>
                <c:pt idx="1136">
                  <c:v>41590</c:v>
                </c:pt>
                <c:pt idx="1137">
                  <c:v>41591</c:v>
                </c:pt>
                <c:pt idx="1138">
                  <c:v>41592</c:v>
                </c:pt>
                <c:pt idx="1139">
                  <c:v>41593</c:v>
                </c:pt>
                <c:pt idx="1140">
                  <c:v>41596</c:v>
                </c:pt>
                <c:pt idx="1141">
                  <c:v>41597</c:v>
                </c:pt>
                <c:pt idx="1142">
                  <c:v>41598</c:v>
                </c:pt>
                <c:pt idx="1143">
                  <c:v>41599</c:v>
                </c:pt>
                <c:pt idx="1144">
                  <c:v>41600</c:v>
                </c:pt>
                <c:pt idx="1145">
                  <c:v>41603</c:v>
                </c:pt>
                <c:pt idx="1146">
                  <c:v>41604</c:v>
                </c:pt>
                <c:pt idx="1147">
                  <c:v>41605</c:v>
                </c:pt>
                <c:pt idx="1148">
                  <c:v>41606</c:v>
                </c:pt>
                <c:pt idx="1149">
                  <c:v>41607</c:v>
                </c:pt>
                <c:pt idx="1150">
                  <c:v>41610</c:v>
                </c:pt>
                <c:pt idx="1151">
                  <c:v>41611</c:v>
                </c:pt>
                <c:pt idx="1152">
                  <c:v>41612</c:v>
                </c:pt>
                <c:pt idx="1153">
                  <c:v>41613</c:v>
                </c:pt>
                <c:pt idx="1154">
                  <c:v>41614</c:v>
                </c:pt>
                <c:pt idx="1155">
                  <c:v>41617</c:v>
                </c:pt>
                <c:pt idx="1156">
                  <c:v>41618</c:v>
                </c:pt>
                <c:pt idx="1157">
                  <c:v>41619</c:v>
                </c:pt>
                <c:pt idx="1158">
                  <c:v>41620</c:v>
                </c:pt>
                <c:pt idx="1159">
                  <c:v>41621</c:v>
                </c:pt>
                <c:pt idx="1160">
                  <c:v>41624</c:v>
                </c:pt>
                <c:pt idx="1161">
                  <c:v>41625</c:v>
                </c:pt>
                <c:pt idx="1162">
                  <c:v>41626</c:v>
                </c:pt>
                <c:pt idx="1163">
                  <c:v>41627</c:v>
                </c:pt>
                <c:pt idx="1164">
                  <c:v>41628</c:v>
                </c:pt>
                <c:pt idx="1165">
                  <c:v>41631</c:v>
                </c:pt>
                <c:pt idx="1166">
                  <c:v>41635</c:v>
                </c:pt>
                <c:pt idx="1167">
                  <c:v>41638</c:v>
                </c:pt>
                <c:pt idx="1168">
                  <c:v>41641</c:v>
                </c:pt>
                <c:pt idx="1169">
                  <c:v>41642</c:v>
                </c:pt>
                <c:pt idx="1170">
                  <c:v>41645</c:v>
                </c:pt>
                <c:pt idx="1171">
                  <c:v>41646</c:v>
                </c:pt>
                <c:pt idx="1172">
                  <c:v>41647</c:v>
                </c:pt>
                <c:pt idx="1173">
                  <c:v>41648</c:v>
                </c:pt>
                <c:pt idx="1174">
                  <c:v>41649</c:v>
                </c:pt>
                <c:pt idx="1175">
                  <c:v>41652</c:v>
                </c:pt>
                <c:pt idx="1176">
                  <c:v>41653</c:v>
                </c:pt>
                <c:pt idx="1177">
                  <c:v>41654</c:v>
                </c:pt>
                <c:pt idx="1178">
                  <c:v>41655</c:v>
                </c:pt>
                <c:pt idx="1179">
                  <c:v>41656</c:v>
                </c:pt>
                <c:pt idx="1180">
                  <c:v>41659</c:v>
                </c:pt>
                <c:pt idx="1181">
                  <c:v>41660</c:v>
                </c:pt>
                <c:pt idx="1182">
                  <c:v>41661</c:v>
                </c:pt>
                <c:pt idx="1183">
                  <c:v>41662</c:v>
                </c:pt>
                <c:pt idx="1184">
                  <c:v>41663</c:v>
                </c:pt>
                <c:pt idx="1185">
                  <c:v>41666</c:v>
                </c:pt>
                <c:pt idx="1186">
                  <c:v>41667</c:v>
                </c:pt>
                <c:pt idx="1187">
                  <c:v>41668</c:v>
                </c:pt>
                <c:pt idx="1188">
                  <c:v>41669</c:v>
                </c:pt>
                <c:pt idx="1189">
                  <c:v>41670</c:v>
                </c:pt>
                <c:pt idx="1190">
                  <c:v>41673</c:v>
                </c:pt>
                <c:pt idx="1191">
                  <c:v>41674</c:v>
                </c:pt>
                <c:pt idx="1192">
                  <c:v>41675</c:v>
                </c:pt>
                <c:pt idx="1193">
                  <c:v>41676</c:v>
                </c:pt>
                <c:pt idx="1194">
                  <c:v>41677</c:v>
                </c:pt>
                <c:pt idx="1195">
                  <c:v>41680</c:v>
                </c:pt>
                <c:pt idx="1196">
                  <c:v>41681</c:v>
                </c:pt>
                <c:pt idx="1197">
                  <c:v>41682</c:v>
                </c:pt>
                <c:pt idx="1198">
                  <c:v>41683</c:v>
                </c:pt>
                <c:pt idx="1199">
                  <c:v>41684</c:v>
                </c:pt>
                <c:pt idx="1200">
                  <c:v>41687</c:v>
                </c:pt>
                <c:pt idx="1201">
                  <c:v>41688</c:v>
                </c:pt>
                <c:pt idx="1202">
                  <c:v>41689</c:v>
                </c:pt>
                <c:pt idx="1203">
                  <c:v>41690</c:v>
                </c:pt>
                <c:pt idx="1204">
                  <c:v>41691</c:v>
                </c:pt>
                <c:pt idx="1205">
                  <c:v>41694</c:v>
                </c:pt>
                <c:pt idx="1206">
                  <c:v>41695</c:v>
                </c:pt>
                <c:pt idx="1207">
                  <c:v>41696</c:v>
                </c:pt>
                <c:pt idx="1208">
                  <c:v>41697</c:v>
                </c:pt>
                <c:pt idx="1209">
                  <c:v>41698</c:v>
                </c:pt>
                <c:pt idx="1210">
                  <c:v>41701</c:v>
                </c:pt>
                <c:pt idx="1211">
                  <c:v>41702</c:v>
                </c:pt>
                <c:pt idx="1212">
                  <c:v>41703</c:v>
                </c:pt>
                <c:pt idx="1213">
                  <c:v>41704</c:v>
                </c:pt>
                <c:pt idx="1214">
                  <c:v>41705</c:v>
                </c:pt>
                <c:pt idx="1215">
                  <c:v>41708</c:v>
                </c:pt>
                <c:pt idx="1216">
                  <c:v>41709</c:v>
                </c:pt>
                <c:pt idx="1217">
                  <c:v>41710</c:v>
                </c:pt>
                <c:pt idx="1218">
                  <c:v>41711</c:v>
                </c:pt>
                <c:pt idx="1219">
                  <c:v>41712</c:v>
                </c:pt>
                <c:pt idx="1220">
                  <c:v>41715</c:v>
                </c:pt>
                <c:pt idx="1221">
                  <c:v>41716</c:v>
                </c:pt>
                <c:pt idx="1222">
                  <c:v>41717</c:v>
                </c:pt>
                <c:pt idx="1223">
                  <c:v>41718</c:v>
                </c:pt>
                <c:pt idx="1224">
                  <c:v>41719</c:v>
                </c:pt>
                <c:pt idx="1225">
                  <c:v>41722</c:v>
                </c:pt>
                <c:pt idx="1226">
                  <c:v>41723</c:v>
                </c:pt>
                <c:pt idx="1227">
                  <c:v>41724</c:v>
                </c:pt>
                <c:pt idx="1228">
                  <c:v>41725</c:v>
                </c:pt>
                <c:pt idx="1229">
                  <c:v>41726</c:v>
                </c:pt>
                <c:pt idx="1230">
                  <c:v>41729</c:v>
                </c:pt>
                <c:pt idx="1231">
                  <c:v>41730</c:v>
                </c:pt>
                <c:pt idx="1232">
                  <c:v>41731</c:v>
                </c:pt>
                <c:pt idx="1233">
                  <c:v>41732</c:v>
                </c:pt>
                <c:pt idx="1234">
                  <c:v>41733</c:v>
                </c:pt>
                <c:pt idx="1235">
                  <c:v>41736</c:v>
                </c:pt>
                <c:pt idx="1236">
                  <c:v>41737</c:v>
                </c:pt>
                <c:pt idx="1237">
                  <c:v>41738</c:v>
                </c:pt>
                <c:pt idx="1238">
                  <c:v>41739</c:v>
                </c:pt>
                <c:pt idx="1239">
                  <c:v>41740</c:v>
                </c:pt>
                <c:pt idx="1240">
                  <c:v>41743</c:v>
                </c:pt>
                <c:pt idx="1241">
                  <c:v>41744</c:v>
                </c:pt>
                <c:pt idx="1242">
                  <c:v>41745</c:v>
                </c:pt>
                <c:pt idx="1243">
                  <c:v>41746</c:v>
                </c:pt>
                <c:pt idx="1244">
                  <c:v>41751</c:v>
                </c:pt>
                <c:pt idx="1245">
                  <c:v>41752</c:v>
                </c:pt>
                <c:pt idx="1246">
                  <c:v>41753</c:v>
                </c:pt>
                <c:pt idx="1247">
                  <c:v>41754</c:v>
                </c:pt>
                <c:pt idx="1248">
                  <c:v>41757</c:v>
                </c:pt>
                <c:pt idx="1249">
                  <c:v>41758</c:v>
                </c:pt>
                <c:pt idx="1250">
                  <c:v>41759</c:v>
                </c:pt>
                <c:pt idx="1251">
                  <c:v>41761</c:v>
                </c:pt>
                <c:pt idx="1252">
                  <c:v>41764</c:v>
                </c:pt>
                <c:pt idx="1253">
                  <c:v>41765</c:v>
                </c:pt>
                <c:pt idx="1254">
                  <c:v>41766</c:v>
                </c:pt>
                <c:pt idx="1255">
                  <c:v>41767</c:v>
                </c:pt>
                <c:pt idx="1256">
                  <c:v>41768</c:v>
                </c:pt>
                <c:pt idx="1257">
                  <c:v>41771</c:v>
                </c:pt>
                <c:pt idx="1258">
                  <c:v>41772</c:v>
                </c:pt>
                <c:pt idx="1259">
                  <c:v>41773</c:v>
                </c:pt>
                <c:pt idx="1260">
                  <c:v>41774</c:v>
                </c:pt>
                <c:pt idx="1261">
                  <c:v>41775</c:v>
                </c:pt>
                <c:pt idx="1262">
                  <c:v>41778</c:v>
                </c:pt>
                <c:pt idx="1263">
                  <c:v>41779</c:v>
                </c:pt>
                <c:pt idx="1264">
                  <c:v>41780</c:v>
                </c:pt>
                <c:pt idx="1265">
                  <c:v>41781</c:v>
                </c:pt>
                <c:pt idx="1266">
                  <c:v>41782</c:v>
                </c:pt>
                <c:pt idx="1267">
                  <c:v>41785</c:v>
                </c:pt>
                <c:pt idx="1268">
                  <c:v>41786</c:v>
                </c:pt>
                <c:pt idx="1269">
                  <c:v>41787</c:v>
                </c:pt>
                <c:pt idx="1270">
                  <c:v>41788</c:v>
                </c:pt>
                <c:pt idx="1271">
                  <c:v>41789</c:v>
                </c:pt>
                <c:pt idx="1272">
                  <c:v>41792</c:v>
                </c:pt>
                <c:pt idx="1273">
                  <c:v>41793</c:v>
                </c:pt>
                <c:pt idx="1274">
                  <c:v>41794</c:v>
                </c:pt>
                <c:pt idx="1275">
                  <c:v>41795</c:v>
                </c:pt>
                <c:pt idx="1276">
                  <c:v>41796</c:v>
                </c:pt>
                <c:pt idx="1277">
                  <c:v>41799</c:v>
                </c:pt>
                <c:pt idx="1278">
                  <c:v>41800</c:v>
                </c:pt>
                <c:pt idx="1279">
                  <c:v>41801</c:v>
                </c:pt>
                <c:pt idx="1280">
                  <c:v>41802</c:v>
                </c:pt>
                <c:pt idx="1281">
                  <c:v>41803</c:v>
                </c:pt>
                <c:pt idx="1282">
                  <c:v>41806</c:v>
                </c:pt>
                <c:pt idx="1283">
                  <c:v>41807</c:v>
                </c:pt>
                <c:pt idx="1284">
                  <c:v>41808</c:v>
                </c:pt>
                <c:pt idx="1285">
                  <c:v>41809</c:v>
                </c:pt>
                <c:pt idx="1286">
                  <c:v>41810</c:v>
                </c:pt>
                <c:pt idx="1287">
                  <c:v>41813</c:v>
                </c:pt>
                <c:pt idx="1288">
                  <c:v>41814</c:v>
                </c:pt>
                <c:pt idx="1289">
                  <c:v>41815</c:v>
                </c:pt>
                <c:pt idx="1290">
                  <c:v>41816</c:v>
                </c:pt>
                <c:pt idx="1291">
                  <c:v>41817</c:v>
                </c:pt>
                <c:pt idx="1292">
                  <c:v>41820</c:v>
                </c:pt>
                <c:pt idx="1293">
                  <c:v>41821</c:v>
                </c:pt>
                <c:pt idx="1294">
                  <c:v>41822</c:v>
                </c:pt>
                <c:pt idx="1295">
                  <c:v>41823</c:v>
                </c:pt>
                <c:pt idx="1296">
                  <c:v>41824</c:v>
                </c:pt>
                <c:pt idx="1297">
                  <c:v>41827</c:v>
                </c:pt>
                <c:pt idx="1298">
                  <c:v>41828</c:v>
                </c:pt>
                <c:pt idx="1299">
                  <c:v>41829</c:v>
                </c:pt>
                <c:pt idx="1300">
                  <c:v>41830</c:v>
                </c:pt>
                <c:pt idx="1301">
                  <c:v>41831</c:v>
                </c:pt>
                <c:pt idx="1302">
                  <c:v>41834</c:v>
                </c:pt>
                <c:pt idx="1303">
                  <c:v>41835</c:v>
                </c:pt>
                <c:pt idx="1304">
                  <c:v>41836</c:v>
                </c:pt>
                <c:pt idx="1305">
                  <c:v>41837</c:v>
                </c:pt>
                <c:pt idx="1306">
                  <c:v>41838</c:v>
                </c:pt>
                <c:pt idx="1307">
                  <c:v>41841</c:v>
                </c:pt>
                <c:pt idx="1308">
                  <c:v>41842</c:v>
                </c:pt>
                <c:pt idx="1309">
                  <c:v>41843</c:v>
                </c:pt>
                <c:pt idx="1310">
                  <c:v>41844</c:v>
                </c:pt>
                <c:pt idx="1311">
                  <c:v>41845</c:v>
                </c:pt>
                <c:pt idx="1312">
                  <c:v>41848</c:v>
                </c:pt>
                <c:pt idx="1313">
                  <c:v>41849</c:v>
                </c:pt>
                <c:pt idx="1314">
                  <c:v>41850</c:v>
                </c:pt>
                <c:pt idx="1315">
                  <c:v>41851</c:v>
                </c:pt>
                <c:pt idx="1316">
                  <c:v>41852</c:v>
                </c:pt>
                <c:pt idx="1317">
                  <c:v>41855</c:v>
                </c:pt>
                <c:pt idx="1318">
                  <c:v>41856</c:v>
                </c:pt>
                <c:pt idx="1319">
                  <c:v>41857</c:v>
                </c:pt>
                <c:pt idx="1320">
                  <c:v>41858</c:v>
                </c:pt>
                <c:pt idx="1321">
                  <c:v>41859</c:v>
                </c:pt>
                <c:pt idx="1322">
                  <c:v>41862</c:v>
                </c:pt>
                <c:pt idx="1323">
                  <c:v>41863</c:v>
                </c:pt>
                <c:pt idx="1324">
                  <c:v>41864</c:v>
                </c:pt>
                <c:pt idx="1325">
                  <c:v>41865</c:v>
                </c:pt>
                <c:pt idx="1326">
                  <c:v>41866</c:v>
                </c:pt>
                <c:pt idx="1327">
                  <c:v>41869</c:v>
                </c:pt>
                <c:pt idx="1328">
                  <c:v>41870</c:v>
                </c:pt>
                <c:pt idx="1329">
                  <c:v>41871</c:v>
                </c:pt>
                <c:pt idx="1330">
                  <c:v>41872</c:v>
                </c:pt>
                <c:pt idx="1331">
                  <c:v>41873</c:v>
                </c:pt>
                <c:pt idx="1332">
                  <c:v>41876</c:v>
                </c:pt>
                <c:pt idx="1333">
                  <c:v>41877</c:v>
                </c:pt>
                <c:pt idx="1334">
                  <c:v>41878</c:v>
                </c:pt>
                <c:pt idx="1335">
                  <c:v>41879</c:v>
                </c:pt>
                <c:pt idx="1336">
                  <c:v>41880</c:v>
                </c:pt>
                <c:pt idx="1337">
                  <c:v>41883</c:v>
                </c:pt>
                <c:pt idx="1338">
                  <c:v>41884</c:v>
                </c:pt>
                <c:pt idx="1339">
                  <c:v>41885</c:v>
                </c:pt>
                <c:pt idx="1340">
                  <c:v>41886</c:v>
                </c:pt>
                <c:pt idx="1341">
                  <c:v>41887</c:v>
                </c:pt>
                <c:pt idx="1342">
                  <c:v>41890</c:v>
                </c:pt>
                <c:pt idx="1343">
                  <c:v>41891</c:v>
                </c:pt>
                <c:pt idx="1344">
                  <c:v>41892</c:v>
                </c:pt>
                <c:pt idx="1345">
                  <c:v>41893</c:v>
                </c:pt>
                <c:pt idx="1346">
                  <c:v>41894</c:v>
                </c:pt>
                <c:pt idx="1347">
                  <c:v>41897</c:v>
                </c:pt>
                <c:pt idx="1348">
                  <c:v>41898</c:v>
                </c:pt>
                <c:pt idx="1349">
                  <c:v>41899</c:v>
                </c:pt>
                <c:pt idx="1350">
                  <c:v>41900</c:v>
                </c:pt>
                <c:pt idx="1351">
                  <c:v>41901</c:v>
                </c:pt>
                <c:pt idx="1352">
                  <c:v>41904</c:v>
                </c:pt>
                <c:pt idx="1353">
                  <c:v>41905</c:v>
                </c:pt>
                <c:pt idx="1354">
                  <c:v>41906</c:v>
                </c:pt>
                <c:pt idx="1355">
                  <c:v>41907</c:v>
                </c:pt>
                <c:pt idx="1356">
                  <c:v>41908</c:v>
                </c:pt>
                <c:pt idx="1357">
                  <c:v>41911</c:v>
                </c:pt>
                <c:pt idx="1358">
                  <c:v>41912</c:v>
                </c:pt>
                <c:pt idx="1359">
                  <c:v>41913</c:v>
                </c:pt>
                <c:pt idx="1360">
                  <c:v>41914</c:v>
                </c:pt>
                <c:pt idx="1361">
                  <c:v>41915</c:v>
                </c:pt>
                <c:pt idx="1362">
                  <c:v>41918</c:v>
                </c:pt>
                <c:pt idx="1363">
                  <c:v>41919</c:v>
                </c:pt>
                <c:pt idx="1364">
                  <c:v>41920</c:v>
                </c:pt>
                <c:pt idx="1365">
                  <c:v>41921</c:v>
                </c:pt>
                <c:pt idx="1366">
                  <c:v>41922</c:v>
                </c:pt>
                <c:pt idx="1367">
                  <c:v>41925</c:v>
                </c:pt>
                <c:pt idx="1368">
                  <c:v>41926</c:v>
                </c:pt>
                <c:pt idx="1369">
                  <c:v>41927</c:v>
                </c:pt>
                <c:pt idx="1370">
                  <c:v>41928</c:v>
                </c:pt>
                <c:pt idx="1371">
                  <c:v>41929</c:v>
                </c:pt>
                <c:pt idx="1372">
                  <c:v>41932</c:v>
                </c:pt>
                <c:pt idx="1373">
                  <c:v>41933</c:v>
                </c:pt>
                <c:pt idx="1374">
                  <c:v>41934</c:v>
                </c:pt>
                <c:pt idx="1375">
                  <c:v>41935</c:v>
                </c:pt>
                <c:pt idx="1376">
                  <c:v>41936</c:v>
                </c:pt>
                <c:pt idx="1377">
                  <c:v>41939</c:v>
                </c:pt>
                <c:pt idx="1378">
                  <c:v>41940</c:v>
                </c:pt>
                <c:pt idx="1379">
                  <c:v>41941</c:v>
                </c:pt>
                <c:pt idx="1380">
                  <c:v>41942</c:v>
                </c:pt>
                <c:pt idx="1381">
                  <c:v>41943</c:v>
                </c:pt>
                <c:pt idx="1382">
                  <c:v>41946</c:v>
                </c:pt>
                <c:pt idx="1383">
                  <c:v>41947</c:v>
                </c:pt>
                <c:pt idx="1384">
                  <c:v>41948</c:v>
                </c:pt>
                <c:pt idx="1385">
                  <c:v>41949</c:v>
                </c:pt>
                <c:pt idx="1386">
                  <c:v>41950</c:v>
                </c:pt>
                <c:pt idx="1387">
                  <c:v>41953</c:v>
                </c:pt>
                <c:pt idx="1388">
                  <c:v>41954</c:v>
                </c:pt>
                <c:pt idx="1389">
                  <c:v>41955</c:v>
                </c:pt>
                <c:pt idx="1390">
                  <c:v>41956</c:v>
                </c:pt>
                <c:pt idx="1391">
                  <c:v>41957</c:v>
                </c:pt>
                <c:pt idx="1392">
                  <c:v>41960</c:v>
                </c:pt>
                <c:pt idx="1393">
                  <c:v>41961</c:v>
                </c:pt>
                <c:pt idx="1394">
                  <c:v>41962</c:v>
                </c:pt>
                <c:pt idx="1395">
                  <c:v>41963</c:v>
                </c:pt>
                <c:pt idx="1396">
                  <c:v>41964</c:v>
                </c:pt>
                <c:pt idx="1397">
                  <c:v>41967</c:v>
                </c:pt>
                <c:pt idx="1398">
                  <c:v>41968</c:v>
                </c:pt>
                <c:pt idx="1399">
                  <c:v>41969</c:v>
                </c:pt>
                <c:pt idx="1400">
                  <c:v>41970</c:v>
                </c:pt>
                <c:pt idx="1401">
                  <c:v>41971</c:v>
                </c:pt>
                <c:pt idx="1402">
                  <c:v>41974</c:v>
                </c:pt>
                <c:pt idx="1403">
                  <c:v>41975</c:v>
                </c:pt>
                <c:pt idx="1404">
                  <c:v>41976</c:v>
                </c:pt>
                <c:pt idx="1405">
                  <c:v>41977</c:v>
                </c:pt>
                <c:pt idx="1406">
                  <c:v>41978</c:v>
                </c:pt>
                <c:pt idx="1407">
                  <c:v>41981</c:v>
                </c:pt>
                <c:pt idx="1408">
                  <c:v>41982</c:v>
                </c:pt>
                <c:pt idx="1409">
                  <c:v>41983</c:v>
                </c:pt>
                <c:pt idx="1410">
                  <c:v>41984</c:v>
                </c:pt>
                <c:pt idx="1411">
                  <c:v>41985</c:v>
                </c:pt>
                <c:pt idx="1412">
                  <c:v>41988</c:v>
                </c:pt>
                <c:pt idx="1413">
                  <c:v>41989</c:v>
                </c:pt>
                <c:pt idx="1414">
                  <c:v>41990</c:v>
                </c:pt>
                <c:pt idx="1415">
                  <c:v>41991</c:v>
                </c:pt>
                <c:pt idx="1416">
                  <c:v>41992</c:v>
                </c:pt>
                <c:pt idx="1417">
                  <c:v>41995</c:v>
                </c:pt>
                <c:pt idx="1418">
                  <c:v>41996</c:v>
                </c:pt>
                <c:pt idx="1419">
                  <c:v>42002</c:v>
                </c:pt>
                <c:pt idx="1420">
                  <c:v>42003</c:v>
                </c:pt>
                <c:pt idx="1421">
                  <c:v>42006</c:v>
                </c:pt>
                <c:pt idx="1422">
                  <c:v>42009</c:v>
                </c:pt>
                <c:pt idx="1423">
                  <c:v>42010</c:v>
                </c:pt>
                <c:pt idx="1424">
                  <c:v>42011</c:v>
                </c:pt>
                <c:pt idx="1425">
                  <c:v>42012</c:v>
                </c:pt>
                <c:pt idx="1426">
                  <c:v>42013</c:v>
                </c:pt>
                <c:pt idx="1427">
                  <c:v>42016</c:v>
                </c:pt>
                <c:pt idx="1428">
                  <c:v>42017</c:v>
                </c:pt>
                <c:pt idx="1429">
                  <c:v>42018</c:v>
                </c:pt>
                <c:pt idx="1430">
                  <c:v>42019</c:v>
                </c:pt>
                <c:pt idx="1431">
                  <c:v>42020</c:v>
                </c:pt>
                <c:pt idx="1432">
                  <c:v>42023</c:v>
                </c:pt>
                <c:pt idx="1433">
                  <c:v>42024</c:v>
                </c:pt>
                <c:pt idx="1434">
                  <c:v>42025</c:v>
                </c:pt>
                <c:pt idx="1435">
                  <c:v>42026</c:v>
                </c:pt>
                <c:pt idx="1436">
                  <c:v>42027</c:v>
                </c:pt>
                <c:pt idx="1437">
                  <c:v>42030</c:v>
                </c:pt>
                <c:pt idx="1438">
                  <c:v>42031</c:v>
                </c:pt>
                <c:pt idx="1439">
                  <c:v>42032</c:v>
                </c:pt>
                <c:pt idx="1440">
                  <c:v>42033</c:v>
                </c:pt>
                <c:pt idx="1441">
                  <c:v>42034</c:v>
                </c:pt>
                <c:pt idx="1442">
                  <c:v>42037</c:v>
                </c:pt>
                <c:pt idx="1443">
                  <c:v>42038</c:v>
                </c:pt>
                <c:pt idx="1444">
                  <c:v>42039</c:v>
                </c:pt>
                <c:pt idx="1445">
                  <c:v>42040</c:v>
                </c:pt>
                <c:pt idx="1446">
                  <c:v>42041</c:v>
                </c:pt>
                <c:pt idx="1447">
                  <c:v>42044</c:v>
                </c:pt>
                <c:pt idx="1448">
                  <c:v>42045</c:v>
                </c:pt>
                <c:pt idx="1449">
                  <c:v>42046</c:v>
                </c:pt>
                <c:pt idx="1450">
                  <c:v>42047</c:v>
                </c:pt>
                <c:pt idx="1451">
                  <c:v>42048</c:v>
                </c:pt>
                <c:pt idx="1452">
                  <c:v>42051</c:v>
                </c:pt>
                <c:pt idx="1453">
                  <c:v>42052</c:v>
                </c:pt>
                <c:pt idx="1454">
                  <c:v>42053</c:v>
                </c:pt>
                <c:pt idx="1455">
                  <c:v>42054</c:v>
                </c:pt>
                <c:pt idx="1456">
                  <c:v>42055</c:v>
                </c:pt>
                <c:pt idx="1457">
                  <c:v>42058</c:v>
                </c:pt>
                <c:pt idx="1458">
                  <c:v>42059</c:v>
                </c:pt>
                <c:pt idx="1459">
                  <c:v>42060</c:v>
                </c:pt>
                <c:pt idx="1460">
                  <c:v>42061</c:v>
                </c:pt>
                <c:pt idx="1461">
                  <c:v>42062</c:v>
                </c:pt>
                <c:pt idx="1462">
                  <c:v>42065</c:v>
                </c:pt>
                <c:pt idx="1463">
                  <c:v>42066</c:v>
                </c:pt>
                <c:pt idx="1464">
                  <c:v>42067</c:v>
                </c:pt>
                <c:pt idx="1465">
                  <c:v>42068</c:v>
                </c:pt>
                <c:pt idx="1466">
                  <c:v>42069</c:v>
                </c:pt>
                <c:pt idx="1467">
                  <c:v>42072</c:v>
                </c:pt>
                <c:pt idx="1468">
                  <c:v>42073</c:v>
                </c:pt>
                <c:pt idx="1469">
                  <c:v>42074</c:v>
                </c:pt>
                <c:pt idx="1470">
                  <c:v>42075</c:v>
                </c:pt>
                <c:pt idx="1471">
                  <c:v>42076</c:v>
                </c:pt>
                <c:pt idx="1472">
                  <c:v>42079</c:v>
                </c:pt>
                <c:pt idx="1473">
                  <c:v>42080</c:v>
                </c:pt>
                <c:pt idx="1474">
                  <c:v>42081</c:v>
                </c:pt>
                <c:pt idx="1475">
                  <c:v>42082</c:v>
                </c:pt>
                <c:pt idx="1476">
                  <c:v>42083</c:v>
                </c:pt>
                <c:pt idx="1477">
                  <c:v>42086</c:v>
                </c:pt>
                <c:pt idx="1478">
                  <c:v>42087</c:v>
                </c:pt>
                <c:pt idx="1479">
                  <c:v>42088</c:v>
                </c:pt>
                <c:pt idx="1480">
                  <c:v>42089</c:v>
                </c:pt>
                <c:pt idx="1481">
                  <c:v>42090</c:v>
                </c:pt>
                <c:pt idx="1482">
                  <c:v>42093</c:v>
                </c:pt>
                <c:pt idx="1483">
                  <c:v>42094</c:v>
                </c:pt>
                <c:pt idx="1484">
                  <c:v>42095</c:v>
                </c:pt>
                <c:pt idx="1485">
                  <c:v>42096</c:v>
                </c:pt>
                <c:pt idx="1486">
                  <c:v>42101</c:v>
                </c:pt>
                <c:pt idx="1487">
                  <c:v>42102</c:v>
                </c:pt>
                <c:pt idx="1488">
                  <c:v>42103</c:v>
                </c:pt>
                <c:pt idx="1489">
                  <c:v>42104</c:v>
                </c:pt>
                <c:pt idx="1490">
                  <c:v>42107</c:v>
                </c:pt>
                <c:pt idx="1491">
                  <c:v>42108</c:v>
                </c:pt>
                <c:pt idx="1492">
                  <c:v>42109</c:v>
                </c:pt>
                <c:pt idx="1493">
                  <c:v>42110</c:v>
                </c:pt>
                <c:pt idx="1494">
                  <c:v>42111</c:v>
                </c:pt>
                <c:pt idx="1495">
                  <c:v>42114</c:v>
                </c:pt>
                <c:pt idx="1496">
                  <c:v>42115</c:v>
                </c:pt>
                <c:pt idx="1497">
                  <c:v>42116</c:v>
                </c:pt>
                <c:pt idx="1498">
                  <c:v>42117</c:v>
                </c:pt>
                <c:pt idx="1499">
                  <c:v>42118</c:v>
                </c:pt>
                <c:pt idx="1500">
                  <c:v>42121</c:v>
                </c:pt>
                <c:pt idx="1501">
                  <c:v>42122</c:v>
                </c:pt>
                <c:pt idx="1502">
                  <c:v>42123</c:v>
                </c:pt>
                <c:pt idx="1503">
                  <c:v>42124</c:v>
                </c:pt>
                <c:pt idx="1504">
                  <c:v>42128</c:v>
                </c:pt>
                <c:pt idx="1505">
                  <c:v>42129</c:v>
                </c:pt>
                <c:pt idx="1506">
                  <c:v>42130</c:v>
                </c:pt>
                <c:pt idx="1507">
                  <c:v>42131</c:v>
                </c:pt>
                <c:pt idx="1508">
                  <c:v>42132</c:v>
                </c:pt>
                <c:pt idx="1509">
                  <c:v>42135</c:v>
                </c:pt>
                <c:pt idx="1510">
                  <c:v>42136</c:v>
                </c:pt>
                <c:pt idx="1511">
                  <c:v>42137</c:v>
                </c:pt>
                <c:pt idx="1512">
                  <c:v>42138</c:v>
                </c:pt>
                <c:pt idx="1513">
                  <c:v>42139</c:v>
                </c:pt>
                <c:pt idx="1514">
                  <c:v>42142</c:v>
                </c:pt>
                <c:pt idx="1515">
                  <c:v>42143</c:v>
                </c:pt>
                <c:pt idx="1516">
                  <c:v>42144</c:v>
                </c:pt>
                <c:pt idx="1517">
                  <c:v>42145</c:v>
                </c:pt>
                <c:pt idx="1518">
                  <c:v>42146</c:v>
                </c:pt>
                <c:pt idx="1519">
                  <c:v>42150</c:v>
                </c:pt>
                <c:pt idx="1520">
                  <c:v>42151</c:v>
                </c:pt>
                <c:pt idx="1521">
                  <c:v>42152</c:v>
                </c:pt>
                <c:pt idx="1522">
                  <c:v>42153</c:v>
                </c:pt>
                <c:pt idx="1523">
                  <c:v>42156</c:v>
                </c:pt>
                <c:pt idx="1524">
                  <c:v>42157</c:v>
                </c:pt>
                <c:pt idx="1525">
                  <c:v>42158</c:v>
                </c:pt>
                <c:pt idx="1526">
                  <c:v>42159</c:v>
                </c:pt>
                <c:pt idx="1527">
                  <c:v>42160</c:v>
                </c:pt>
                <c:pt idx="1528">
                  <c:v>42163</c:v>
                </c:pt>
                <c:pt idx="1529">
                  <c:v>42164</c:v>
                </c:pt>
                <c:pt idx="1530">
                  <c:v>42165</c:v>
                </c:pt>
                <c:pt idx="1531">
                  <c:v>42166</c:v>
                </c:pt>
                <c:pt idx="1532">
                  <c:v>42167</c:v>
                </c:pt>
                <c:pt idx="1533">
                  <c:v>42170</c:v>
                </c:pt>
                <c:pt idx="1534">
                  <c:v>42171</c:v>
                </c:pt>
                <c:pt idx="1535">
                  <c:v>42172</c:v>
                </c:pt>
                <c:pt idx="1536">
                  <c:v>42173</c:v>
                </c:pt>
                <c:pt idx="1537">
                  <c:v>42174</c:v>
                </c:pt>
                <c:pt idx="1538">
                  <c:v>42177</c:v>
                </c:pt>
                <c:pt idx="1539">
                  <c:v>42178</c:v>
                </c:pt>
                <c:pt idx="1540">
                  <c:v>42179</c:v>
                </c:pt>
                <c:pt idx="1541">
                  <c:v>42180</c:v>
                </c:pt>
                <c:pt idx="1542">
                  <c:v>42181</c:v>
                </c:pt>
                <c:pt idx="1543">
                  <c:v>42184</c:v>
                </c:pt>
                <c:pt idx="1544">
                  <c:v>42185</c:v>
                </c:pt>
                <c:pt idx="1545">
                  <c:v>42186</c:v>
                </c:pt>
                <c:pt idx="1546">
                  <c:v>42187</c:v>
                </c:pt>
                <c:pt idx="1547">
                  <c:v>42188</c:v>
                </c:pt>
                <c:pt idx="1548">
                  <c:v>42191</c:v>
                </c:pt>
                <c:pt idx="1549">
                  <c:v>42192</c:v>
                </c:pt>
                <c:pt idx="1550">
                  <c:v>42193</c:v>
                </c:pt>
                <c:pt idx="1551">
                  <c:v>42194</c:v>
                </c:pt>
                <c:pt idx="1552">
                  <c:v>42195</c:v>
                </c:pt>
                <c:pt idx="1553">
                  <c:v>42198</c:v>
                </c:pt>
                <c:pt idx="1554">
                  <c:v>42199</c:v>
                </c:pt>
                <c:pt idx="1555">
                  <c:v>42200</c:v>
                </c:pt>
                <c:pt idx="1556">
                  <c:v>42201</c:v>
                </c:pt>
                <c:pt idx="1557">
                  <c:v>42202</c:v>
                </c:pt>
                <c:pt idx="1558">
                  <c:v>42205</c:v>
                </c:pt>
                <c:pt idx="1559">
                  <c:v>42206</c:v>
                </c:pt>
                <c:pt idx="1560">
                  <c:v>42207</c:v>
                </c:pt>
                <c:pt idx="1561">
                  <c:v>42208</c:v>
                </c:pt>
                <c:pt idx="1562">
                  <c:v>42209</c:v>
                </c:pt>
                <c:pt idx="1563">
                  <c:v>42212</c:v>
                </c:pt>
                <c:pt idx="1564">
                  <c:v>42213</c:v>
                </c:pt>
                <c:pt idx="1565">
                  <c:v>42214</c:v>
                </c:pt>
                <c:pt idx="1566">
                  <c:v>42215</c:v>
                </c:pt>
                <c:pt idx="1567">
                  <c:v>42216</c:v>
                </c:pt>
                <c:pt idx="1568">
                  <c:v>42219</c:v>
                </c:pt>
                <c:pt idx="1569">
                  <c:v>42220</c:v>
                </c:pt>
                <c:pt idx="1570">
                  <c:v>42221</c:v>
                </c:pt>
                <c:pt idx="1571">
                  <c:v>42222</c:v>
                </c:pt>
                <c:pt idx="1572">
                  <c:v>42223</c:v>
                </c:pt>
                <c:pt idx="1573">
                  <c:v>42226</c:v>
                </c:pt>
                <c:pt idx="1574">
                  <c:v>42227</c:v>
                </c:pt>
                <c:pt idx="1575">
                  <c:v>42228</c:v>
                </c:pt>
                <c:pt idx="1576">
                  <c:v>42229</c:v>
                </c:pt>
                <c:pt idx="1577">
                  <c:v>42230</c:v>
                </c:pt>
                <c:pt idx="1578">
                  <c:v>42233</c:v>
                </c:pt>
                <c:pt idx="1579">
                  <c:v>42234</c:v>
                </c:pt>
                <c:pt idx="1580">
                  <c:v>42235</c:v>
                </c:pt>
                <c:pt idx="1581">
                  <c:v>42236</c:v>
                </c:pt>
                <c:pt idx="1582">
                  <c:v>42237</c:v>
                </c:pt>
                <c:pt idx="1583">
                  <c:v>42240</c:v>
                </c:pt>
                <c:pt idx="1584">
                  <c:v>42241</c:v>
                </c:pt>
                <c:pt idx="1585">
                  <c:v>42242</c:v>
                </c:pt>
                <c:pt idx="1586">
                  <c:v>42243</c:v>
                </c:pt>
                <c:pt idx="1587">
                  <c:v>42244</c:v>
                </c:pt>
                <c:pt idx="1588">
                  <c:v>42247</c:v>
                </c:pt>
                <c:pt idx="1589">
                  <c:v>42248</c:v>
                </c:pt>
                <c:pt idx="1590">
                  <c:v>42249</c:v>
                </c:pt>
                <c:pt idx="1591">
                  <c:v>42250</c:v>
                </c:pt>
                <c:pt idx="1592">
                  <c:v>42251</c:v>
                </c:pt>
                <c:pt idx="1593">
                  <c:v>42254</c:v>
                </c:pt>
                <c:pt idx="1594">
                  <c:v>42255</c:v>
                </c:pt>
                <c:pt idx="1595">
                  <c:v>42256</c:v>
                </c:pt>
                <c:pt idx="1596">
                  <c:v>42257</c:v>
                </c:pt>
                <c:pt idx="1597">
                  <c:v>42258</c:v>
                </c:pt>
                <c:pt idx="1598">
                  <c:v>42261</c:v>
                </c:pt>
                <c:pt idx="1599">
                  <c:v>42262</c:v>
                </c:pt>
                <c:pt idx="1600">
                  <c:v>42263</c:v>
                </c:pt>
                <c:pt idx="1601">
                  <c:v>42264</c:v>
                </c:pt>
                <c:pt idx="1602">
                  <c:v>42265</c:v>
                </c:pt>
                <c:pt idx="1603">
                  <c:v>42268</c:v>
                </c:pt>
                <c:pt idx="1604">
                  <c:v>42269</c:v>
                </c:pt>
                <c:pt idx="1605">
                  <c:v>42270</c:v>
                </c:pt>
                <c:pt idx="1606">
                  <c:v>42271</c:v>
                </c:pt>
                <c:pt idx="1607">
                  <c:v>42272</c:v>
                </c:pt>
                <c:pt idx="1608">
                  <c:v>42275</c:v>
                </c:pt>
                <c:pt idx="1609">
                  <c:v>42276</c:v>
                </c:pt>
                <c:pt idx="1610">
                  <c:v>42277</c:v>
                </c:pt>
                <c:pt idx="1611">
                  <c:v>42278</c:v>
                </c:pt>
                <c:pt idx="1612">
                  <c:v>42279</c:v>
                </c:pt>
                <c:pt idx="1613">
                  <c:v>42282</c:v>
                </c:pt>
                <c:pt idx="1614">
                  <c:v>42283</c:v>
                </c:pt>
                <c:pt idx="1615">
                  <c:v>42284</c:v>
                </c:pt>
                <c:pt idx="1616">
                  <c:v>42285</c:v>
                </c:pt>
                <c:pt idx="1617">
                  <c:v>42286</c:v>
                </c:pt>
                <c:pt idx="1618">
                  <c:v>42289</c:v>
                </c:pt>
                <c:pt idx="1619">
                  <c:v>42290</c:v>
                </c:pt>
                <c:pt idx="1620">
                  <c:v>42291</c:v>
                </c:pt>
                <c:pt idx="1621">
                  <c:v>42292</c:v>
                </c:pt>
                <c:pt idx="1622">
                  <c:v>42293</c:v>
                </c:pt>
                <c:pt idx="1623">
                  <c:v>42296</c:v>
                </c:pt>
                <c:pt idx="1624">
                  <c:v>42297</c:v>
                </c:pt>
                <c:pt idx="1625">
                  <c:v>42298</c:v>
                </c:pt>
                <c:pt idx="1626">
                  <c:v>42299</c:v>
                </c:pt>
                <c:pt idx="1627">
                  <c:v>42300</c:v>
                </c:pt>
                <c:pt idx="1628">
                  <c:v>42303</c:v>
                </c:pt>
                <c:pt idx="1629">
                  <c:v>42304</c:v>
                </c:pt>
                <c:pt idx="1630">
                  <c:v>42305</c:v>
                </c:pt>
                <c:pt idx="1631">
                  <c:v>42306</c:v>
                </c:pt>
                <c:pt idx="1632">
                  <c:v>42307</c:v>
                </c:pt>
                <c:pt idx="1633">
                  <c:v>42310</c:v>
                </c:pt>
                <c:pt idx="1634">
                  <c:v>42311</c:v>
                </c:pt>
                <c:pt idx="1635">
                  <c:v>42312</c:v>
                </c:pt>
                <c:pt idx="1636">
                  <c:v>42313</c:v>
                </c:pt>
                <c:pt idx="1637">
                  <c:v>42314</c:v>
                </c:pt>
                <c:pt idx="1638">
                  <c:v>42317</c:v>
                </c:pt>
                <c:pt idx="1639">
                  <c:v>42318</c:v>
                </c:pt>
                <c:pt idx="1640">
                  <c:v>42319</c:v>
                </c:pt>
                <c:pt idx="1641">
                  <c:v>42320</c:v>
                </c:pt>
                <c:pt idx="1642">
                  <c:v>42321</c:v>
                </c:pt>
                <c:pt idx="1643">
                  <c:v>42324</c:v>
                </c:pt>
                <c:pt idx="1644">
                  <c:v>42325</c:v>
                </c:pt>
                <c:pt idx="1645">
                  <c:v>42326</c:v>
                </c:pt>
                <c:pt idx="1646">
                  <c:v>42327</c:v>
                </c:pt>
                <c:pt idx="1647">
                  <c:v>42328</c:v>
                </c:pt>
                <c:pt idx="1648">
                  <c:v>42331</c:v>
                </c:pt>
                <c:pt idx="1649">
                  <c:v>42332</c:v>
                </c:pt>
                <c:pt idx="1650">
                  <c:v>42333</c:v>
                </c:pt>
                <c:pt idx="1651">
                  <c:v>42334</c:v>
                </c:pt>
                <c:pt idx="1652">
                  <c:v>42335</c:v>
                </c:pt>
                <c:pt idx="1653">
                  <c:v>42338</c:v>
                </c:pt>
                <c:pt idx="1654">
                  <c:v>42339</c:v>
                </c:pt>
                <c:pt idx="1655">
                  <c:v>42340</c:v>
                </c:pt>
                <c:pt idx="1656">
                  <c:v>42341</c:v>
                </c:pt>
                <c:pt idx="1657">
                  <c:v>42342</c:v>
                </c:pt>
                <c:pt idx="1658">
                  <c:v>42345</c:v>
                </c:pt>
                <c:pt idx="1659">
                  <c:v>42346</c:v>
                </c:pt>
                <c:pt idx="1660">
                  <c:v>42347</c:v>
                </c:pt>
                <c:pt idx="1661">
                  <c:v>42348</c:v>
                </c:pt>
                <c:pt idx="1662">
                  <c:v>42349</c:v>
                </c:pt>
                <c:pt idx="1663">
                  <c:v>42352</c:v>
                </c:pt>
                <c:pt idx="1664">
                  <c:v>42353</c:v>
                </c:pt>
                <c:pt idx="1665">
                  <c:v>42354</c:v>
                </c:pt>
                <c:pt idx="1666">
                  <c:v>42355</c:v>
                </c:pt>
                <c:pt idx="1667">
                  <c:v>42356</c:v>
                </c:pt>
                <c:pt idx="1668">
                  <c:v>42359</c:v>
                </c:pt>
                <c:pt idx="1669">
                  <c:v>42360</c:v>
                </c:pt>
                <c:pt idx="1670">
                  <c:v>42361</c:v>
                </c:pt>
                <c:pt idx="1671">
                  <c:v>42366</c:v>
                </c:pt>
                <c:pt idx="1672">
                  <c:v>42367</c:v>
                </c:pt>
                <c:pt idx="1673">
                  <c:v>42368</c:v>
                </c:pt>
                <c:pt idx="1674">
                  <c:v>42373</c:v>
                </c:pt>
                <c:pt idx="1675">
                  <c:v>42374</c:v>
                </c:pt>
                <c:pt idx="1676">
                  <c:v>42375</c:v>
                </c:pt>
                <c:pt idx="1677">
                  <c:v>42376</c:v>
                </c:pt>
                <c:pt idx="1678">
                  <c:v>42377</c:v>
                </c:pt>
                <c:pt idx="1679">
                  <c:v>42380</c:v>
                </c:pt>
                <c:pt idx="1680">
                  <c:v>42381</c:v>
                </c:pt>
                <c:pt idx="1681">
                  <c:v>42382</c:v>
                </c:pt>
                <c:pt idx="1682">
                  <c:v>42383</c:v>
                </c:pt>
                <c:pt idx="1683">
                  <c:v>42384</c:v>
                </c:pt>
                <c:pt idx="1684">
                  <c:v>42387</c:v>
                </c:pt>
                <c:pt idx="1685">
                  <c:v>42388</c:v>
                </c:pt>
                <c:pt idx="1686">
                  <c:v>42389</c:v>
                </c:pt>
                <c:pt idx="1687">
                  <c:v>42390</c:v>
                </c:pt>
                <c:pt idx="1688">
                  <c:v>42391</c:v>
                </c:pt>
                <c:pt idx="1689">
                  <c:v>42394</c:v>
                </c:pt>
                <c:pt idx="1690">
                  <c:v>42395</c:v>
                </c:pt>
                <c:pt idx="1691">
                  <c:v>42396</c:v>
                </c:pt>
                <c:pt idx="1692">
                  <c:v>42397</c:v>
                </c:pt>
                <c:pt idx="1693">
                  <c:v>42398</c:v>
                </c:pt>
                <c:pt idx="1694">
                  <c:v>42401</c:v>
                </c:pt>
                <c:pt idx="1695">
                  <c:v>42402</c:v>
                </c:pt>
                <c:pt idx="1696">
                  <c:v>42403</c:v>
                </c:pt>
                <c:pt idx="1697">
                  <c:v>42404</c:v>
                </c:pt>
                <c:pt idx="1698">
                  <c:v>42405</c:v>
                </c:pt>
                <c:pt idx="1699">
                  <c:v>42408</c:v>
                </c:pt>
                <c:pt idx="1700">
                  <c:v>42409</c:v>
                </c:pt>
                <c:pt idx="1701">
                  <c:v>42410</c:v>
                </c:pt>
                <c:pt idx="1702">
                  <c:v>42411</c:v>
                </c:pt>
                <c:pt idx="1703">
                  <c:v>42412</c:v>
                </c:pt>
                <c:pt idx="1704">
                  <c:v>42415</c:v>
                </c:pt>
                <c:pt idx="1705">
                  <c:v>42416</c:v>
                </c:pt>
                <c:pt idx="1706">
                  <c:v>42417</c:v>
                </c:pt>
                <c:pt idx="1707">
                  <c:v>42418</c:v>
                </c:pt>
                <c:pt idx="1708">
                  <c:v>42419</c:v>
                </c:pt>
                <c:pt idx="1709">
                  <c:v>42422</c:v>
                </c:pt>
                <c:pt idx="1710">
                  <c:v>42423</c:v>
                </c:pt>
                <c:pt idx="1711">
                  <c:v>42424</c:v>
                </c:pt>
                <c:pt idx="1712">
                  <c:v>42425</c:v>
                </c:pt>
                <c:pt idx="1713">
                  <c:v>42426</c:v>
                </c:pt>
                <c:pt idx="1714">
                  <c:v>42429</c:v>
                </c:pt>
                <c:pt idx="1715">
                  <c:v>42430</c:v>
                </c:pt>
                <c:pt idx="1716">
                  <c:v>42431</c:v>
                </c:pt>
                <c:pt idx="1717">
                  <c:v>42432</c:v>
                </c:pt>
                <c:pt idx="1718">
                  <c:v>42433</c:v>
                </c:pt>
                <c:pt idx="1719">
                  <c:v>42436</c:v>
                </c:pt>
                <c:pt idx="1720">
                  <c:v>42437</c:v>
                </c:pt>
                <c:pt idx="1721">
                  <c:v>42438</c:v>
                </c:pt>
                <c:pt idx="1722">
                  <c:v>42439</c:v>
                </c:pt>
                <c:pt idx="1723">
                  <c:v>42440</c:v>
                </c:pt>
                <c:pt idx="1724">
                  <c:v>42443</c:v>
                </c:pt>
                <c:pt idx="1725">
                  <c:v>42444</c:v>
                </c:pt>
                <c:pt idx="1726">
                  <c:v>42445</c:v>
                </c:pt>
                <c:pt idx="1727">
                  <c:v>42446</c:v>
                </c:pt>
                <c:pt idx="1728">
                  <c:v>42447</c:v>
                </c:pt>
                <c:pt idx="1729">
                  <c:v>42450</c:v>
                </c:pt>
                <c:pt idx="1730">
                  <c:v>42451</c:v>
                </c:pt>
                <c:pt idx="1731">
                  <c:v>42452</c:v>
                </c:pt>
                <c:pt idx="1732">
                  <c:v>42453</c:v>
                </c:pt>
                <c:pt idx="1733">
                  <c:v>42458</c:v>
                </c:pt>
                <c:pt idx="1734">
                  <c:v>42459</c:v>
                </c:pt>
                <c:pt idx="1735">
                  <c:v>42460</c:v>
                </c:pt>
                <c:pt idx="1736">
                  <c:v>42461</c:v>
                </c:pt>
                <c:pt idx="1737">
                  <c:v>42464</c:v>
                </c:pt>
                <c:pt idx="1738">
                  <c:v>42465</c:v>
                </c:pt>
                <c:pt idx="1739">
                  <c:v>42466</c:v>
                </c:pt>
                <c:pt idx="1740">
                  <c:v>42467</c:v>
                </c:pt>
                <c:pt idx="1741">
                  <c:v>42468</c:v>
                </c:pt>
                <c:pt idx="1742">
                  <c:v>42471</c:v>
                </c:pt>
                <c:pt idx="1743">
                  <c:v>42472</c:v>
                </c:pt>
                <c:pt idx="1744">
                  <c:v>42473</c:v>
                </c:pt>
                <c:pt idx="1745">
                  <c:v>42474</c:v>
                </c:pt>
                <c:pt idx="1746">
                  <c:v>42475</c:v>
                </c:pt>
                <c:pt idx="1747">
                  <c:v>42478</c:v>
                </c:pt>
                <c:pt idx="1748">
                  <c:v>42479</c:v>
                </c:pt>
                <c:pt idx="1749">
                  <c:v>42480</c:v>
                </c:pt>
                <c:pt idx="1750">
                  <c:v>42481</c:v>
                </c:pt>
                <c:pt idx="1751">
                  <c:v>42482</c:v>
                </c:pt>
                <c:pt idx="1752">
                  <c:v>42485</c:v>
                </c:pt>
                <c:pt idx="1753">
                  <c:v>42486</c:v>
                </c:pt>
                <c:pt idx="1754">
                  <c:v>42487</c:v>
                </c:pt>
                <c:pt idx="1755">
                  <c:v>42488</c:v>
                </c:pt>
                <c:pt idx="1756">
                  <c:v>42489</c:v>
                </c:pt>
                <c:pt idx="1757">
                  <c:v>42492</c:v>
                </c:pt>
                <c:pt idx="1758">
                  <c:v>42493</c:v>
                </c:pt>
                <c:pt idx="1759">
                  <c:v>42494</c:v>
                </c:pt>
                <c:pt idx="1760">
                  <c:v>42495</c:v>
                </c:pt>
                <c:pt idx="1761">
                  <c:v>42496</c:v>
                </c:pt>
                <c:pt idx="1762">
                  <c:v>42499</c:v>
                </c:pt>
                <c:pt idx="1763">
                  <c:v>42500</c:v>
                </c:pt>
                <c:pt idx="1764">
                  <c:v>42501</c:v>
                </c:pt>
                <c:pt idx="1765">
                  <c:v>42502</c:v>
                </c:pt>
                <c:pt idx="1766">
                  <c:v>42503</c:v>
                </c:pt>
                <c:pt idx="1767">
                  <c:v>42506</c:v>
                </c:pt>
                <c:pt idx="1768">
                  <c:v>42507</c:v>
                </c:pt>
                <c:pt idx="1769">
                  <c:v>42508</c:v>
                </c:pt>
                <c:pt idx="1770">
                  <c:v>42509</c:v>
                </c:pt>
                <c:pt idx="1771">
                  <c:v>42510</c:v>
                </c:pt>
                <c:pt idx="1772">
                  <c:v>42513</c:v>
                </c:pt>
                <c:pt idx="1773">
                  <c:v>42514</c:v>
                </c:pt>
                <c:pt idx="1774">
                  <c:v>42515</c:v>
                </c:pt>
                <c:pt idx="1775">
                  <c:v>42516</c:v>
                </c:pt>
                <c:pt idx="1776">
                  <c:v>42517</c:v>
                </c:pt>
                <c:pt idx="1777">
                  <c:v>42520</c:v>
                </c:pt>
                <c:pt idx="1778">
                  <c:v>42521</c:v>
                </c:pt>
                <c:pt idx="1779">
                  <c:v>42522</c:v>
                </c:pt>
                <c:pt idx="1780">
                  <c:v>42523</c:v>
                </c:pt>
                <c:pt idx="1781">
                  <c:v>42524</c:v>
                </c:pt>
                <c:pt idx="1782">
                  <c:v>42527</c:v>
                </c:pt>
                <c:pt idx="1783">
                  <c:v>42528</c:v>
                </c:pt>
                <c:pt idx="1784">
                  <c:v>42529</c:v>
                </c:pt>
                <c:pt idx="1785">
                  <c:v>42530</c:v>
                </c:pt>
                <c:pt idx="1786">
                  <c:v>42531</c:v>
                </c:pt>
                <c:pt idx="1787">
                  <c:v>42534</c:v>
                </c:pt>
                <c:pt idx="1788">
                  <c:v>42535</c:v>
                </c:pt>
                <c:pt idx="1789">
                  <c:v>42536</c:v>
                </c:pt>
                <c:pt idx="1790">
                  <c:v>42537</c:v>
                </c:pt>
                <c:pt idx="1791">
                  <c:v>42538</c:v>
                </c:pt>
                <c:pt idx="1792">
                  <c:v>42541</c:v>
                </c:pt>
                <c:pt idx="1793">
                  <c:v>42542</c:v>
                </c:pt>
                <c:pt idx="1794">
                  <c:v>42543</c:v>
                </c:pt>
                <c:pt idx="1795">
                  <c:v>42544</c:v>
                </c:pt>
                <c:pt idx="1796">
                  <c:v>42545</c:v>
                </c:pt>
                <c:pt idx="1797">
                  <c:v>42548</c:v>
                </c:pt>
                <c:pt idx="1798">
                  <c:v>42549</c:v>
                </c:pt>
                <c:pt idx="1799">
                  <c:v>42550</c:v>
                </c:pt>
                <c:pt idx="1800">
                  <c:v>42551</c:v>
                </c:pt>
                <c:pt idx="1801">
                  <c:v>42552</c:v>
                </c:pt>
                <c:pt idx="1802">
                  <c:v>42555</c:v>
                </c:pt>
                <c:pt idx="1803">
                  <c:v>42556</c:v>
                </c:pt>
                <c:pt idx="1804">
                  <c:v>42557</c:v>
                </c:pt>
                <c:pt idx="1805">
                  <c:v>42558</c:v>
                </c:pt>
                <c:pt idx="1806">
                  <c:v>42559</c:v>
                </c:pt>
                <c:pt idx="1807">
                  <c:v>42562</c:v>
                </c:pt>
                <c:pt idx="1808">
                  <c:v>42563</c:v>
                </c:pt>
                <c:pt idx="1809">
                  <c:v>42564</c:v>
                </c:pt>
                <c:pt idx="1810">
                  <c:v>42565</c:v>
                </c:pt>
                <c:pt idx="1811">
                  <c:v>42566</c:v>
                </c:pt>
                <c:pt idx="1812">
                  <c:v>42569</c:v>
                </c:pt>
                <c:pt idx="1813">
                  <c:v>42570</c:v>
                </c:pt>
                <c:pt idx="1814">
                  <c:v>42571</c:v>
                </c:pt>
                <c:pt idx="1815">
                  <c:v>42572</c:v>
                </c:pt>
                <c:pt idx="1816">
                  <c:v>42573</c:v>
                </c:pt>
                <c:pt idx="1817">
                  <c:v>42576</c:v>
                </c:pt>
                <c:pt idx="1818">
                  <c:v>42577</c:v>
                </c:pt>
                <c:pt idx="1819">
                  <c:v>42578</c:v>
                </c:pt>
                <c:pt idx="1820">
                  <c:v>42579</c:v>
                </c:pt>
                <c:pt idx="1821">
                  <c:v>42580</c:v>
                </c:pt>
                <c:pt idx="1822">
                  <c:v>42583</c:v>
                </c:pt>
                <c:pt idx="1823">
                  <c:v>42584</c:v>
                </c:pt>
                <c:pt idx="1824">
                  <c:v>42585</c:v>
                </c:pt>
                <c:pt idx="1825">
                  <c:v>42586</c:v>
                </c:pt>
                <c:pt idx="1826">
                  <c:v>42587</c:v>
                </c:pt>
                <c:pt idx="1827">
                  <c:v>42590</c:v>
                </c:pt>
                <c:pt idx="1828">
                  <c:v>42591</c:v>
                </c:pt>
                <c:pt idx="1829">
                  <c:v>42592</c:v>
                </c:pt>
                <c:pt idx="1830">
                  <c:v>42593</c:v>
                </c:pt>
                <c:pt idx="1831">
                  <c:v>42594</c:v>
                </c:pt>
                <c:pt idx="1832">
                  <c:v>42597</c:v>
                </c:pt>
                <c:pt idx="1833">
                  <c:v>42598</c:v>
                </c:pt>
                <c:pt idx="1834">
                  <c:v>42599</c:v>
                </c:pt>
                <c:pt idx="1835">
                  <c:v>42600</c:v>
                </c:pt>
                <c:pt idx="1836">
                  <c:v>42601</c:v>
                </c:pt>
                <c:pt idx="1837">
                  <c:v>42604</c:v>
                </c:pt>
                <c:pt idx="1838">
                  <c:v>42605</c:v>
                </c:pt>
                <c:pt idx="1839">
                  <c:v>42606</c:v>
                </c:pt>
                <c:pt idx="1840">
                  <c:v>42607</c:v>
                </c:pt>
                <c:pt idx="1841">
                  <c:v>42608</c:v>
                </c:pt>
                <c:pt idx="1842">
                  <c:v>42611</c:v>
                </c:pt>
                <c:pt idx="1843">
                  <c:v>42612</c:v>
                </c:pt>
                <c:pt idx="1844">
                  <c:v>42613</c:v>
                </c:pt>
                <c:pt idx="1845">
                  <c:v>42614</c:v>
                </c:pt>
                <c:pt idx="1846">
                  <c:v>42615</c:v>
                </c:pt>
                <c:pt idx="1847">
                  <c:v>42618</c:v>
                </c:pt>
                <c:pt idx="1848">
                  <c:v>42619</c:v>
                </c:pt>
                <c:pt idx="1849">
                  <c:v>42620</c:v>
                </c:pt>
                <c:pt idx="1850">
                  <c:v>42621</c:v>
                </c:pt>
                <c:pt idx="1851">
                  <c:v>42622</c:v>
                </c:pt>
                <c:pt idx="1852">
                  <c:v>42625</c:v>
                </c:pt>
                <c:pt idx="1853">
                  <c:v>42626</c:v>
                </c:pt>
                <c:pt idx="1854">
                  <c:v>42627</c:v>
                </c:pt>
                <c:pt idx="1855">
                  <c:v>42628</c:v>
                </c:pt>
                <c:pt idx="1856">
                  <c:v>42629</c:v>
                </c:pt>
                <c:pt idx="1857">
                  <c:v>42632</c:v>
                </c:pt>
                <c:pt idx="1858">
                  <c:v>42633</c:v>
                </c:pt>
                <c:pt idx="1859">
                  <c:v>42634</c:v>
                </c:pt>
                <c:pt idx="1860">
                  <c:v>42635</c:v>
                </c:pt>
                <c:pt idx="1861">
                  <c:v>42636</c:v>
                </c:pt>
                <c:pt idx="1862">
                  <c:v>42639</c:v>
                </c:pt>
                <c:pt idx="1863">
                  <c:v>42640</c:v>
                </c:pt>
                <c:pt idx="1864">
                  <c:v>42641</c:v>
                </c:pt>
                <c:pt idx="1865">
                  <c:v>42642</c:v>
                </c:pt>
                <c:pt idx="1866">
                  <c:v>42643</c:v>
                </c:pt>
                <c:pt idx="1867">
                  <c:v>42646</c:v>
                </c:pt>
                <c:pt idx="1868">
                  <c:v>42647</c:v>
                </c:pt>
                <c:pt idx="1869">
                  <c:v>42648</c:v>
                </c:pt>
                <c:pt idx="1870">
                  <c:v>42649</c:v>
                </c:pt>
                <c:pt idx="1871">
                  <c:v>42650</c:v>
                </c:pt>
                <c:pt idx="1872">
                  <c:v>42653</c:v>
                </c:pt>
                <c:pt idx="1873">
                  <c:v>42654</c:v>
                </c:pt>
                <c:pt idx="1874">
                  <c:v>42655</c:v>
                </c:pt>
                <c:pt idx="1875">
                  <c:v>42656</c:v>
                </c:pt>
                <c:pt idx="1876">
                  <c:v>42657</c:v>
                </c:pt>
                <c:pt idx="1877">
                  <c:v>42660</c:v>
                </c:pt>
                <c:pt idx="1878">
                  <c:v>42661</c:v>
                </c:pt>
                <c:pt idx="1879">
                  <c:v>42662</c:v>
                </c:pt>
                <c:pt idx="1880">
                  <c:v>42663</c:v>
                </c:pt>
                <c:pt idx="1881">
                  <c:v>42664</c:v>
                </c:pt>
                <c:pt idx="1882">
                  <c:v>42667</c:v>
                </c:pt>
                <c:pt idx="1883">
                  <c:v>42668</c:v>
                </c:pt>
                <c:pt idx="1884">
                  <c:v>42669</c:v>
                </c:pt>
                <c:pt idx="1885">
                  <c:v>42670</c:v>
                </c:pt>
                <c:pt idx="1886">
                  <c:v>42671</c:v>
                </c:pt>
                <c:pt idx="1887">
                  <c:v>42674</c:v>
                </c:pt>
                <c:pt idx="1888">
                  <c:v>42675</c:v>
                </c:pt>
                <c:pt idx="1889">
                  <c:v>42676</c:v>
                </c:pt>
                <c:pt idx="1890">
                  <c:v>42677</c:v>
                </c:pt>
                <c:pt idx="1891">
                  <c:v>42678</c:v>
                </c:pt>
                <c:pt idx="1892">
                  <c:v>42681</c:v>
                </c:pt>
                <c:pt idx="1893">
                  <c:v>42682</c:v>
                </c:pt>
                <c:pt idx="1894">
                  <c:v>42683</c:v>
                </c:pt>
                <c:pt idx="1895">
                  <c:v>42684</c:v>
                </c:pt>
                <c:pt idx="1896">
                  <c:v>42685</c:v>
                </c:pt>
                <c:pt idx="1897">
                  <c:v>42688</c:v>
                </c:pt>
                <c:pt idx="1898">
                  <c:v>42689</c:v>
                </c:pt>
                <c:pt idx="1899">
                  <c:v>42690</c:v>
                </c:pt>
                <c:pt idx="1900">
                  <c:v>42691</c:v>
                </c:pt>
                <c:pt idx="1901">
                  <c:v>42692</c:v>
                </c:pt>
                <c:pt idx="1902">
                  <c:v>42695</c:v>
                </c:pt>
                <c:pt idx="1903">
                  <c:v>42696</c:v>
                </c:pt>
                <c:pt idx="1904">
                  <c:v>42697</c:v>
                </c:pt>
                <c:pt idx="1905">
                  <c:v>42698</c:v>
                </c:pt>
                <c:pt idx="1906">
                  <c:v>42699</c:v>
                </c:pt>
                <c:pt idx="1907">
                  <c:v>42702</c:v>
                </c:pt>
                <c:pt idx="1908">
                  <c:v>42703</c:v>
                </c:pt>
                <c:pt idx="1909">
                  <c:v>42704</c:v>
                </c:pt>
                <c:pt idx="1910">
                  <c:v>42705</c:v>
                </c:pt>
                <c:pt idx="1911">
                  <c:v>42706</c:v>
                </c:pt>
                <c:pt idx="1912">
                  <c:v>42709</c:v>
                </c:pt>
                <c:pt idx="1913">
                  <c:v>42710</c:v>
                </c:pt>
                <c:pt idx="1914">
                  <c:v>42711</c:v>
                </c:pt>
                <c:pt idx="1915">
                  <c:v>42712</c:v>
                </c:pt>
                <c:pt idx="1916">
                  <c:v>42713</c:v>
                </c:pt>
                <c:pt idx="1917">
                  <c:v>42716</c:v>
                </c:pt>
                <c:pt idx="1918">
                  <c:v>42717</c:v>
                </c:pt>
                <c:pt idx="1919">
                  <c:v>42718</c:v>
                </c:pt>
                <c:pt idx="1920">
                  <c:v>42719</c:v>
                </c:pt>
                <c:pt idx="1921">
                  <c:v>42720</c:v>
                </c:pt>
                <c:pt idx="1922">
                  <c:v>42723</c:v>
                </c:pt>
                <c:pt idx="1923">
                  <c:v>42724</c:v>
                </c:pt>
                <c:pt idx="1924">
                  <c:v>42725</c:v>
                </c:pt>
                <c:pt idx="1925">
                  <c:v>42726</c:v>
                </c:pt>
                <c:pt idx="1926">
                  <c:v>42727</c:v>
                </c:pt>
                <c:pt idx="1927">
                  <c:v>42731</c:v>
                </c:pt>
                <c:pt idx="1928">
                  <c:v>42732</c:v>
                </c:pt>
                <c:pt idx="1929">
                  <c:v>42733</c:v>
                </c:pt>
                <c:pt idx="1930">
                  <c:v>42734</c:v>
                </c:pt>
                <c:pt idx="1931">
                  <c:v>42737</c:v>
                </c:pt>
                <c:pt idx="1932">
                  <c:v>42738</c:v>
                </c:pt>
                <c:pt idx="1933">
                  <c:v>42739</c:v>
                </c:pt>
                <c:pt idx="1934">
                  <c:v>42740</c:v>
                </c:pt>
                <c:pt idx="1935">
                  <c:v>42741</c:v>
                </c:pt>
                <c:pt idx="1936">
                  <c:v>42744</c:v>
                </c:pt>
                <c:pt idx="1937">
                  <c:v>42745</c:v>
                </c:pt>
                <c:pt idx="1938">
                  <c:v>42746</c:v>
                </c:pt>
                <c:pt idx="1939">
                  <c:v>42747</c:v>
                </c:pt>
                <c:pt idx="1940">
                  <c:v>42748</c:v>
                </c:pt>
                <c:pt idx="1941">
                  <c:v>42751</c:v>
                </c:pt>
                <c:pt idx="1942">
                  <c:v>42752</c:v>
                </c:pt>
                <c:pt idx="1943">
                  <c:v>42753</c:v>
                </c:pt>
                <c:pt idx="1944">
                  <c:v>42754</c:v>
                </c:pt>
                <c:pt idx="1945">
                  <c:v>42755</c:v>
                </c:pt>
                <c:pt idx="1946">
                  <c:v>42758</c:v>
                </c:pt>
                <c:pt idx="1947">
                  <c:v>42759</c:v>
                </c:pt>
                <c:pt idx="1948">
                  <c:v>42760</c:v>
                </c:pt>
                <c:pt idx="1949">
                  <c:v>42761</c:v>
                </c:pt>
                <c:pt idx="1950">
                  <c:v>42762</c:v>
                </c:pt>
                <c:pt idx="1951">
                  <c:v>42765</c:v>
                </c:pt>
                <c:pt idx="1952">
                  <c:v>42766</c:v>
                </c:pt>
                <c:pt idx="1953">
                  <c:v>42767</c:v>
                </c:pt>
                <c:pt idx="1954">
                  <c:v>42768</c:v>
                </c:pt>
                <c:pt idx="1955">
                  <c:v>42769</c:v>
                </c:pt>
                <c:pt idx="1956">
                  <c:v>42772</c:v>
                </c:pt>
                <c:pt idx="1957">
                  <c:v>42773</c:v>
                </c:pt>
                <c:pt idx="1958">
                  <c:v>42774</c:v>
                </c:pt>
                <c:pt idx="1959">
                  <c:v>42775</c:v>
                </c:pt>
                <c:pt idx="1960">
                  <c:v>42776</c:v>
                </c:pt>
                <c:pt idx="1961">
                  <c:v>42779</c:v>
                </c:pt>
                <c:pt idx="1962">
                  <c:v>42780</c:v>
                </c:pt>
                <c:pt idx="1963">
                  <c:v>42781</c:v>
                </c:pt>
                <c:pt idx="1964">
                  <c:v>42782</c:v>
                </c:pt>
                <c:pt idx="1965">
                  <c:v>42783</c:v>
                </c:pt>
                <c:pt idx="1966">
                  <c:v>42786</c:v>
                </c:pt>
                <c:pt idx="1967">
                  <c:v>42787</c:v>
                </c:pt>
                <c:pt idx="1968">
                  <c:v>42788</c:v>
                </c:pt>
                <c:pt idx="1969">
                  <c:v>42789</c:v>
                </c:pt>
                <c:pt idx="1970">
                  <c:v>42790</c:v>
                </c:pt>
                <c:pt idx="1971">
                  <c:v>42793</c:v>
                </c:pt>
                <c:pt idx="1972">
                  <c:v>42794</c:v>
                </c:pt>
                <c:pt idx="1973">
                  <c:v>42795</c:v>
                </c:pt>
                <c:pt idx="1974">
                  <c:v>42796</c:v>
                </c:pt>
                <c:pt idx="1975">
                  <c:v>42797</c:v>
                </c:pt>
                <c:pt idx="1976">
                  <c:v>42800</c:v>
                </c:pt>
                <c:pt idx="1977">
                  <c:v>42801</c:v>
                </c:pt>
                <c:pt idx="1978">
                  <c:v>42802</c:v>
                </c:pt>
                <c:pt idx="1979">
                  <c:v>42803</c:v>
                </c:pt>
                <c:pt idx="1980">
                  <c:v>42804</c:v>
                </c:pt>
                <c:pt idx="1981">
                  <c:v>42807</c:v>
                </c:pt>
                <c:pt idx="1982">
                  <c:v>42808</c:v>
                </c:pt>
                <c:pt idx="1983">
                  <c:v>42809</c:v>
                </c:pt>
                <c:pt idx="1984">
                  <c:v>42810</c:v>
                </c:pt>
                <c:pt idx="1985">
                  <c:v>42811</c:v>
                </c:pt>
                <c:pt idx="1986">
                  <c:v>42814</c:v>
                </c:pt>
                <c:pt idx="1987">
                  <c:v>42815</c:v>
                </c:pt>
                <c:pt idx="1988">
                  <c:v>42816</c:v>
                </c:pt>
                <c:pt idx="1989">
                  <c:v>42817</c:v>
                </c:pt>
                <c:pt idx="1990">
                  <c:v>42818</c:v>
                </c:pt>
                <c:pt idx="1991">
                  <c:v>42821</c:v>
                </c:pt>
                <c:pt idx="1992">
                  <c:v>42822</c:v>
                </c:pt>
                <c:pt idx="1993">
                  <c:v>42823</c:v>
                </c:pt>
                <c:pt idx="1994">
                  <c:v>42824</c:v>
                </c:pt>
                <c:pt idx="1995">
                  <c:v>42825</c:v>
                </c:pt>
                <c:pt idx="1996">
                  <c:v>42828</c:v>
                </c:pt>
                <c:pt idx="1997">
                  <c:v>42829</c:v>
                </c:pt>
                <c:pt idx="1998">
                  <c:v>42830</c:v>
                </c:pt>
                <c:pt idx="1999">
                  <c:v>42831</c:v>
                </c:pt>
                <c:pt idx="2000">
                  <c:v>42832</c:v>
                </c:pt>
                <c:pt idx="2001">
                  <c:v>42835</c:v>
                </c:pt>
                <c:pt idx="2002">
                  <c:v>42836</c:v>
                </c:pt>
                <c:pt idx="2003">
                  <c:v>42837</c:v>
                </c:pt>
                <c:pt idx="2004">
                  <c:v>42838</c:v>
                </c:pt>
                <c:pt idx="2005">
                  <c:v>42843</c:v>
                </c:pt>
                <c:pt idx="2006">
                  <c:v>42844</c:v>
                </c:pt>
                <c:pt idx="2007">
                  <c:v>42845</c:v>
                </c:pt>
                <c:pt idx="2008">
                  <c:v>42846</c:v>
                </c:pt>
                <c:pt idx="2009">
                  <c:v>42849</c:v>
                </c:pt>
                <c:pt idx="2010">
                  <c:v>42850</c:v>
                </c:pt>
                <c:pt idx="2011">
                  <c:v>42851</c:v>
                </c:pt>
                <c:pt idx="2012">
                  <c:v>42852</c:v>
                </c:pt>
                <c:pt idx="2013">
                  <c:v>42853</c:v>
                </c:pt>
                <c:pt idx="2014">
                  <c:v>42857</c:v>
                </c:pt>
                <c:pt idx="2015">
                  <c:v>42858</c:v>
                </c:pt>
                <c:pt idx="2016">
                  <c:v>42859</c:v>
                </c:pt>
                <c:pt idx="2017">
                  <c:v>42860</c:v>
                </c:pt>
                <c:pt idx="2018">
                  <c:v>42863</c:v>
                </c:pt>
                <c:pt idx="2019">
                  <c:v>42864</c:v>
                </c:pt>
                <c:pt idx="2020">
                  <c:v>42865</c:v>
                </c:pt>
                <c:pt idx="2021">
                  <c:v>42866</c:v>
                </c:pt>
                <c:pt idx="2022">
                  <c:v>42867</c:v>
                </c:pt>
                <c:pt idx="2023">
                  <c:v>42870</c:v>
                </c:pt>
                <c:pt idx="2024">
                  <c:v>42871</c:v>
                </c:pt>
                <c:pt idx="2025">
                  <c:v>42872</c:v>
                </c:pt>
                <c:pt idx="2026">
                  <c:v>42873</c:v>
                </c:pt>
                <c:pt idx="2027">
                  <c:v>42874</c:v>
                </c:pt>
                <c:pt idx="2028">
                  <c:v>42877</c:v>
                </c:pt>
                <c:pt idx="2029">
                  <c:v>42878</c:v>
                </c:pt>
                <c:pt idx="2030">
                  <c:v>42879</c:v>
                </c:pt>
                <c:pt idx="2031">
                  <c:v>42880</c:v>
                </c:pt>
                <c:pt idx="2032">
                  <c:v>42881</c:v>
                </c:pt>
                <c:pt idx="2033">
                  <c:v>42884</c:v>
                </c:pt>
                <c:pt idx="2034">
                  <c:v>42885</c:v>
                </c:pt>
                <c:pt idx="2035">
                  <c:v>42886</c:v>
                </c:pt>
                <c:pt idx="2036">
                  <c:v>42887</c:v>
                </c:pt>
                <c:pt idx="2037">
                  <c:v>42888</c:v>
                </c:pt>
                <c:pt idx="2038">
                  <c:v>42891</c:v>
                </c:pt>
                <c:pt idx="2039">
                  <c:v>42892</c:v>
                </c:pt>
                <c:pt idx="2040">
                  <c:v>42893</c:v>
                </c:pt>
                <c:pt idx="2041">
                  <c:v>42894</c:v>
                </c:pt>
                <c:pt idx="2042">
                  <c:v>42895</c:v>
                </c:pt>
                <c:pt idx="2043">
                  <c:v>42898</c:v>
                </c:pt>
                <c:pt idx="2044">
                  <c:v>42899</c:v>
                </c:pt>
                <c:pt idx="2045">
                  <c:v>42900</c:v>
                </c:pt>
                <c:pt idx="2046">
                  <c:v>42901</c:v>
                </c:pt>
                <c:pt idx="2047">
                  <c:v>42902</c:v>
                </c:pt>
                <c:pt idx="2048">
                  <c:v>42905</c:v>
                </c:pt>
                <c:pt idx="2049">
                  <c:v>42906</c:v>
                </c:pt>
                <c:pt idx="2050">
                  <c:v>42907</c:v>
                </c:pt>
                <c:pt idx="2051">
                  <c:v>42908</c:v>
                </c:pt>
                <c:pt idx="2052">
                  <c:v>42909</c:v>
                </c:pt>
                <c:pt idx="2053">
                  <c:v>42912</c:v>
                </c:pt>
                <c:pt idx="2054">
                  <c:v>42913</c:v>
                </c:pt>
                <c:pt idx="2055">
                  <c:v>42914</c:v>
                </c:pt>
                <c:pt idx="2056">
                  <c:v>42915</c:v>
                </c:pt>
                <c:pt idx="2057">
                  <c:v>42916</c:v>
                </c:pt>
                <c:pt idx="2058">
                  <c:v>42919</c:v>
                </c:pt>
                <c:pt idx="2059">
                  <c:v>42920</c:v>
                </c:pt>
                <c:pt idx="2060">
                  <c:v>42921</c:v>
                </c:pt>
                <c:pt idx="2061">
                  <c:v>42922</c:v>
                </c:pt>
                <c:pt idx="2062">
                  <c:v>42923</c:v>
                </c:pt>
                <c:pt idx="2063">
                  <c:v>42926</c:v>
                </c:pt>
                <c:pt idx="2064">
                  <c:v>42927</c:v>
                </c:pt>
                <c:pt idx="2065">
                  <c:v>42928</c:v>
                </c:pt>
                <c:pt idx="2066">
                  <c:v>42929</c:v>
                </c:pt>
                <c:pt idx="2067">
                  <c:v>42930</c:v>
                </c:pt>
                <c:pt idx="2068">
                  <c:v>42933</c:v>
                </c:pt>
                <c:pt idx="2069">
                  <c:v>42934</c:v>
                </c:pt>
                <c:pt idx="2070">
                  <c:v>42935</c:v>
                </c:pt>
                <c:pt idx="2071">
                  <c:v>42936</c:v>
                </c:pt>
                <c:pt idx="2072">
                  <c:v>42937</c:v>
                </c:pt>
                <c:pt idx="2073">
                  <c:v>42940</c:v>
                </c:pt>
                <c:pt idx="2074">
                  <c:v>42941</c:v>
                </c:pt>
                <c:pt idx="2075">
                  <c:v>42942</c:v>
                </c:pt>
                <c:pt idx="2076">
                  <c:v>42943</c:v>
                </c:pt>
                <c:pt idx="2077">
                  <c:v>42944</c:v>
                </c:pt>
                <c:pt idx="2078">
                  <c:v>42947</c:v>
                </c:pt>
                <c:pt idx="2079">
                  <c:v>42948</c:v>
                </c:pt>
                <c:pt idx="2080">
                  <c:v>42949</c:v>
                </c:pt>
                <c:pt idx="2081">
                  <c:v>42950</c:v>
                </c:pt>
                <c:pt idx="2082">
                  <c:v>42951</c:v>
                </c:pt>
                <c:pt idx="2083">
                  <c:v>42954</c:v>
                </c:pt>
                <c:pt idx="2084">
                  <c:v>42955</c:v>
                </c:pt>
                <c:pt idx="2085">
                  <c:v>42956</c:v>
                </c:pt>
                <c:pt idx="2086">
                  <c:v>42957</c:v>
                </c:pt>
                <c:pt idx="2087">
                  <c:v>42958</c:v>
                </c:pt>
                <c:pt idx="2088">
                  <c:v>42961</c:v>
                </c:pt>
                <c:pt idx="2089">
                  <c:v>42962</c:v>
                </c:pt>
                <c:pt idx="2090">
                  <c:v>42963</c:v>
                </c:pt>
                <c:pt idx="2091">
                  <c:v>42964</c:v>
                </c:pt>
                <c:pt idx="2092">
                  <c:v>42965</c:v>
                </c:pt>
                <c:pt idx="2093">
                  <c:v>42968</c:v>
                </c:pt>
                <c:pt idx="2094">
                  <c:v>42969</c:v>
                </c:pt>
                <c:pt idx="2095">
                  <c:v>42970</c:v>
                </c:pt>
                <c:pt idx="2096">
                  <c:v>42971</c:v>
                </c:pt>
                <c:pt idx="2097">
                  <c:v>42972</c:v>
                </c:pt>
                <c:pt idx="2098">
                  <c:v>42975</c:v>
                </c:pt>
                <c:pt idx="2099">
                  <c:v>42976</c:v>
                </c:pt>
                <c:pt idx="2100">
                  <c:v>42977</c:v>
                </c:pt>
                <c:pt idx="2101">
                  <c:v>42978</c:v>
                </c:pt>
                <c:pt idx="2102">
                  <c:v>42979</c:v>
                </c:pt>
                <c:pt idx="2103">
                  <c:v>42982</c:v>
                </c:pt>
                <c:pt idx="2104">
                  <c:v>42983</c:v>
                </c:pt>
                <c:pt idx="2105">
                  <c:v>42984</c:v>
                </c:pt>
                <c:pt idx="2106">
                  <c:v>42985</c:v>
                </c:pt>
                <c:pt idx="2107">
                  <c:v>42986</c:v>
                </c:pt>
                <c:pt idx="2108">
                  <c:v>42989</c:v>
                </c:pt>
                <c:pt idx="2109">
                  <c:v>42990</c:v>
                </c:pt>
                <c:pt idx="2110">
                  <c:v>42991</c:v>
                </c:pt>
                <c:pt idx="2111">
                  <c:v>42992</c:v>
                </c:pt>
                <c:pt idx="2112">
                  <c:v>42993</c:v>
                </c:pt>
                <c:pt idx="2113">
                  <c:v>42996</c:v>
                </c:pt>
                <c:pt idx="2114">
                  <c:v>42997</c:v>
                </c:pt>
                <c:pt idx="2115">
                  <c:v>42998</c:v>
                </c:pt>
                <c:pt idx="2116">
                  <c:v>42999</c:v>
                </c:pt>
                <c:pt idx="2117">
                  <c:v>43000</c:v>
                </c:pt>
                <c:pt idx="2118">
                  <c:v>43003</c:v>
                </c:pt>
                <c:pt idx="2119">
                  <c:v>43004</c:v>
                </c:pt>
                <c:pt idx="2120">
                  <c:v>43005</c:v>
                </c:pt>
                <c:pt idx="2121">
                  <c:v>43006</c:v>
                </c:pt>
                <c:pt idx="2122">
                  <c:v>43007</c:v>
                </c:pt>
                <c:pt idx="2123">
                  <c:v>43010</c:v>
                </c:pt>
                <c:pt idx="2124">
                  <c:v>43011</c:v>
                </c:pt>
                <c:pt idx="2125">
                  <c:v>43012</c:v>
                </c:pt>
                <c:pt idx="2126">
                  <c:v>43013</c:v>
                </c:pt>
                <c:pt idx="2127">
                  <c:v>43014</c:v>
                </c:pt>
                <c:pt idx="2128">
                  <c:v>43017</c:v>
                </c:pt>
                <c:pt idx="2129">
                  <c:v>43018</c:v>
                </c:pt>
                <c:pt idx="2130">
                  <c:v>43019</c:v>
                </c:pt>
                <c:pt idx="2131">
                  <c:v>43020</c:v>
                </c:pt>
                <c:pt idx="2132">
                  <c:v>43021</c:v>
                </c:pt>
                <c:pt idx="2133">
                  <c:v>43024</c:v>
                </c:pt>
                <c:pt idx="2134">
                  <c:v>43025</c:v>
                </c:pt>
                <c:pt idx="2135">
                  <c:v>43026</c:v>
                </c:pt>
                <c:pt idx="2136">
                  <c:v>43027</c:v>
                </c:pt>
                <c:pt idx="2137">
                  <c:v>43028</c:v>
                </c:pt>
                <c:pt idx="2138">
                  <c:v>43031</c:v>
                </c:pt>
                <c:pt idx="2139">
                  <c:v>43032</c:v>
                </c:pt>
                <c:pt idx="2140">
                  <c:v>43033</c:v>
                </c:pt>
                <c:pt idx="2141">
                  <c:v>43034</c:v>
                </c:pt>
                <c:pt idx="2142">
                  <c:v>43035</c:v>
                </c:pt>
                <c:pt idx="2143">
                  <c:v>43038</c:v>
                </c:pt>
                <c:pt idx="2144">
                  <c:v>43039</c:v>
                </c:pt>
                <c:pt idx="2145">
                  <c:v>43040</c:v>
                </c:pt>
                <c:pt idx="2146">
                  <c:v>43041</c:v>
                </c:pt>
                <c:pt idx="2147">
                  <c:v>43042</c:v>
                </c:pt>
                <c:pt idx="2148">
                  <c:v>43045</c:v>
                </c:pt>
                <c:pt idx="2149">
                  <c:v>43046</c:v>
                </c:pt>
                <c:pt idx="2150">
                  <c:v>43047</c:v>
                </c:pt>
                <c:pt idx="2151">
                  <c:v>43048</c:v>
                </c:pt>
                <c:pt idx="2152">
                  <c:v>43049</c:v>
                </c:pt>
                <c:pt idx="2153">
                  <c:v>43052</c:v>
                </c:pt>
                <c:pt idx="2154">
                  <c:v>43053</c:v>
                </c:pt>
                <c:pt idx="2155">
                  <c:v>43054</c:v>
                </c:pt>
                <c:pt idx="2156">
                  <c:v>43055</c:v>
                </c:pt>
                <c:pt idx="2157">
                  <c:v>43056</c:v>
                </c:pt>
                <c:pt idx="2158">
                  <c:v>43059</c:v>
                </c:pt>
                <c:pt idx="2159">
                  <c:v>43060</c:v>
                </c:pt>
                <c:pt idx="2160">
                  <c:v>43061</c:v>
                </c:pt>
                <c:pt idx="2161">
                  <c:v>43062</c:v>
                </c:pt>
                <c:pt idx="2162">
                  <c:v>43063</c:v>
                </c:pt>
                <c:pt idx="2163">
                  <c:v>43066</c:v>
                </c:pt>
                <c:pt idx="2164">
                  <c:v>43067</c:v>
                </c:pt>
                <c:pt idx="2165">
                  <c:v>43068</c:v>
                </c:pt>
                <c:pt idx="2166">
                  <c:v>43069</c:v>
                </c:pt>
                <c:pt idx="2167">
                  <c:v>43070</c:v>
                </c:pt>
                <c:pt idx="2168">
                  <c:v>43073</c:v>
                </c:pt>
                <c:pt idx="2169">
                  <c:v>43074</c:v>
                </c:pt>
                <c:pt idx="2170">
                  <c:v>43075</c:v>
                </c:pt>
                <c:pt idx="2171">
                  <c:v>43076</c:v>
                </c:pt>
                <c:pt idx="2172">
                  <c:v>43077</c:v>
                </c:pt>
                <c:pt idx="2173">
                  <c:v>43080</c:v>
                </c:pt>
                <c:pt idx="2174">
                  <c:v>43081</c:v>
                </c:pt>
                <c:pt idx="2175">
                  <c:v>43082</c:v>
                </c:pt>
                <c:pt idx="2176">
                  <c:v>43083</c:v>
                </c:pt>
                <c:pt idx="2177">
                  <c:v>43084</c:v>
                </c:pt>
                <c:pt idx="2178">
                  <c:v>43087</c:v>
                </c:pt>
                <c:pt idx="2179">
                  <c:v>43088</c:v>
                </c:pt>
                <c:pt idx="2180">
                  <c:v>43089</c:v>
                </c:pt>
                <c:pt idx="2181">
                  <c:v>43090</c:v>
                </c:pt>
                <c:pt idx="2182">
                  <c:v>43091</c:v>
                </c:pt>
                <c:pt idx="2183">
                  <c:v>43096</c:v>
                </c:pt>
                <c:pt idx="2184">
                  <c:v>43097</c:v>
                </c:pt>
                <c:pt idx="2185">
                  <c:v>43098</c:v>
                </c:pt>
                <c:pt idx="2186">
                  <c:v>43102</c:v>
                </c:pt>
                <c:pt idx="2187">
                  <c:v>43103</c:v>
                </c:pt>
                <c:pt idx="2188">
                  <c:v>43104</c:v>
                </c:pt>
                <c:pt idx="2189">
                  <c:v>43105</c:v>
                </c:pt>
                <c:pt idx="2190">
                  <c:v>43108</c:v>
                </c:pt>
                <c:pt idx="2191">
                  <c:v>43109</c:v>
                </c:pt>
                <c:pt idx="2192">
                  <c:v>43110</c:v>
                </c:pt>
                <c:pt idx="2193">
                  <c:v>43111</c:v>
                </c:pt>
                <c:pt idx="2194">
                  <c:v>43112</c:v>
                </c:pt>
                <c:pt idx="2195">
                  <c:v>43115</c:v>
                </c:pt>
                <c:pt idx="2196">
                  <c:v>43116</c:v>
                </c:pt>
                <c:pt idx="2197">
                  <c:v>43117</c:v>
                </c:pt>
                <c:pt idx="2198">
                  <c:v>43118</c:v>
                </c:pt>
                <c:pt idx="2199">
                  <c:v>43119</c:v>
                </c:pt>
                <c:pt idx="2200">
                  <c:v>43122</c:v>
                </c:pt>
                <c:pt idx="2201">
                  <c:v>43123</c:v>
                </c:pt>
                <c:pt idx="2202">
                  <c:v>43124</c:v>
                </c:pt>
                <c:pt idx="2203">
                  <c:v>43125</c:v>
                </c:pt>
                <c:pt idx="2204">
                  <c:v>43126</c:v>
                </c:pt>
                <c:pt idx="2205">
                  <c:v>43129</c:v>
                </c:pt>
                <c:pt idx="2206">
                  <c:v>43130</c:v>
                </c:pt>
                <c:pt idx="2207">
                  <c:v>43131</c:v>
                </c:pt>
                <c:pt idx="2208">
                  <c:v>43132</c:v>
                </c:pt>
                <c:pt idx="2209">
                  <c:v>43133</c:v>
                </c:pt>
                <c:pt idx="2210">
                  <c:v>43136</c:v>
                </c:pt>
                <c:pt idx="2211">
                  <c:v>43137</c:v>
                </c:pt>
                <c:pt idx="2212">
                  <c:v>43138</c:v>
                </c:pt>
                <c:pt idx="2213">
                  <c:v>43139</c:v>
                </c:pt>
                <c:pt idx="2214">
                  <c:v>43140</c:v>
                </c:pt>
                <c:pt idx="2215">
                  <c:v>43143</c:v>
                </c:pt>
                <c:pt idx="2216">
                  <c:v>43144</c:v>
                </c:pt>
                <c:pt idx="2217">
                  <c:v>43145</c:v>
                </c:pt>
                <c:pt idx="2218">
                  <c:v>43146</c:v>
                </c:pt>
                <c:pt idx="2219">
                  <c:v>43147</c:v>
                </c:pt>
                <c:pt idx="2220">
                  <c:v>43150</c:v>
                </c:pt>
                <c:pt idx="2221">
                  <c:v>43151</c:v>
                </c:pt>
                <c:pt idx="2222">
                  <c:v>43152</c:v>
                </c:pt>
                <c:pt idx="2223">
                  <c:v>43153</c:v>
                </c:pt>
                <c:pt idx="2224">
                  <c:v>43154</c:v>
                </c:pt>
                <c:pt idx="2225">
                  <c:v>43157</c:v>
                </c:pt>
                <c:pt idx="2226">
                  <c:v>43158</c:v>
                </c:pt>
                <c:pt idx="2227">
                  <c:v>43159</c:v>
                </c:pt>
                <c:pt idx="2228">
                  <c:v>43160</c:v>
                </c:pt>
                <c:pt idx="2229">
                  <c:v>43161</c:v>
                </c:pt>
                <c:pt idx="2230">
                  <c:v>43164</c:v>
                </c:pt>
                <c:pt idx="2231">
                  <c:v>43165</c:v>
                </c:pt>
                <c:pt idx="2232">
                  <c:v>43166</c:v>
                </c:pt>
                <c:pt idx="2233">
                  <c:v>43167</c:v>
                </c:pt>
                <c:pt idx="2234">
                  <c:v>43168</c:v>
                </c:pt>
                <c:pt idx="2235">
                  <c:v>43171</c:v>
                </c:pt>
                <c:pt idx="2236">
                  <c:v>43172</c:v>
                </c:pt>
                <c:pt idx="2237">
                  <c:v>43173</c:v>
                </c:pt>
                <c:pt idx="2238">
                  <c:v>43174</c:v>
                </c:pt>
                <c:pt idx="2239">
                  <c:v>43175</c:v>
                </c:pt>
                <c:pt idx="2240">
                  <c:v>43178</c:v>
                </c:pt>
                <c:pt idx="2241">
                  <c:v>43179</c:v>
                </c:pt>
                <c:pt idx="2242">
                  <c:v>43180</c:v>
                </c:pt>
                <c:pt idx="2243">
                  <c:v>43181</c:v>
                </c:pt>
                <c:pt idx="2244">
                  <c:v>43182</c:v>
                </c:pt>
                <c:pt idx="2245">
                  <c:v>43185</c:v>
                </c:pt>
                <c:pt idx="2246">
                  <c:v>43186</c:v>
                </c:pt>
                <c:pt idx="2247">
                  <c:v>43187</c:v>
                </c:pt>
                <c:pt idx="2248">
                  <c:v>43188</c:v>
                </c:pt>
                <c:pt idx="2249">
                  <c:v>43193</c:v>
                </c:pt>
                <c:pt idx="2250">
                  <c:v>43194</c:v>
                </c:pt>
                <c:pt idx="2251">
                  <c:v>43195</c:v>
                </c:pt>
                <c:pt idx="2252">
                  <c:v>43196</c:v>
                </c:pt>
                <c:pt idx="2253">
                  <c:v>43199</c:v>
                </c:pt>
                <c:pt idx="2254">
                  <c:v>43200</c:v>
                </c:pt>
                <c:pt idx="2255">
                  <c:v>43201</c:v>
                </c:pt>
                <c:pt idx="2256">
                  <c:v>43202</c:v>
                </c:pt>
                <c:pt idx="2257">
                  <c:v>43203</c:v>
                </c:pt>
                <c:pt idx="2258">
                  <c:v>43206</c:v>
                </c:pt>
                <c:pt idx="2259">
                  <c:v>43207</c:v>
                </c:pt>
                <c:pt idx="2260">
                  <c:v>43208</c:v>
                </c:pt>
                <c:pt idx="2261">
                  <c:v>43209</c:v>
                </c:pt>
                <c:pt idx="2262">
                  <c:v>43210</c:v>
                </c:pt>
                <c:pt idx="2263">
                  <c:v>43213</c:v>
                </c:pt>
                <c:pt idx="2264">
                  <c:v>43214</c:v>
                </c:pt>
                <c:pt idx="2265">
                  <c:v>43215</c:v>
                </c:pt>
                <c:pt idx="2266">
                  <c:v>43216</c:v>
                </c:pt>
                <c:pt idx="2267">
                  <c:v>43217</c:v>
                </c:pt>
                <c:pt idx="2268">
                  <c:v>43220</c:v>
                </c:pt>
                <c:pt idx="2269">
                  <c:v>43222</c:v>
                </c:pt>
                <c:pt idx="2270">
                  <c:v>43223</c:v>
                </c:pt>
                <c:pt idx="2271">
                  <c:v>43224</c:v>
                </c:pt>
                <c:pt idx="2272">
                  <c:v>43227</c:v>
                </c:pt>
                <c:pt idx="2273">
                  <c:v>43228</c:v>
                </c:pt>
                <c:pt idx="2274">
                  <c:v>43229</c:v>
                </c:pt>
                <c:pt idx="2275">
                  <c:v>43230</c:v>
                </c:pt>
                <c:pt idx="2276">
                  <c:v>43231</c:v>
                </c:pt>
                <c:pt idx="2277">
                  <c:v>43234</c:v>
                </c:pt>
                <c:pt idx="2278">
                  <c:v>43235</c:v>
                </c:pt>
                <c:pt idx="2279">
                  <c:v>43236</c:v>
                </c:pt>
                <c:pt idx="2280">
                  <c:v>43237</c:v>
                </c:pt>
                <c:pt idx="2281">
                  <c:v>43238</c:v>
                </c:pt>
                <c:pt idx="2282">
                  <c:v>43241</c:v>
                </c:pt>
                <c:pt idx="2283">
                  <c:v>43242</c:v>
                </c:pt>
                <c:pt idx="2284">
                  <c:v>43243</c:v>
                </c:pt>
                <c:pt idx="2285">
                  <c:v>43244</c:v>
                </c:pt>
                <c:pt idx="2286">
                  <c:v>43245</c:v>
                </c:pt>
                <c:pt idx="2287">
                  <c:v>43248</c:v>
                </c:pt>
                <c:pt idx="2288">
                  <c:v>43249</c:v>
                </c:pt>
                <c:pt idx="2289">
                  <c:v>43250</c:v>
                </c:pt>
                <c:pt idx="2290">
                  <c:v>43251</c:v>
                </c:pt>
                <c:pt idx="2291">
                  <c:v>43252</c:v>
                </c:pt>
                <c:pt idx="2292">
                  <c:v>43255</c:v>
                </c:pt>
                <c:pt idx="2293">
                  <c:v>43256</c:v>
                </c:pt>
                <c:pt idx="2294">
                  <c:v>43257</c:v>
                </c:pt>
                <c:pt idx="2295">
                  <c:v>43258</c:v>
                </c:pt>
                <c:pt idx="2296">
                  <c:v>43259</c:v>
                </c:pt>
                <c:pt idx="2297">
                  <c:v>43262</c:v>
                </c:pt>
                <c:pt idx="2298">
                  <c:v>43263</c:v>
                </c:pt>
                <c:pt idx="2299">
                  <c:v>43264</c:v>
                </c:pt>
                <c:pt idx="2300">
                  <c:v>43265</c:v>
                </c:pt>
                <c:pt idx="2301">
                  <c:v>43266</c:v>
                </c:pt>
                <c:pt idx="2302">
                  <c:v>43269</c:v>
                </c:pt>
                <c:pt idx="2303">
                  <c:v>43270</c:v>
                </c:pt>
                <c:pt idx="2304">
                  <c:v>43271</c:v>
                </c:pt>
                <c:pt idx="2305">
                  <c:v>43272</c:v>
                </c:pt>
                <c:pt idx="2306">
                  <c:v>43273</c:v>
                </c:pt>
                <c:pt idx="2307">
                  <c:v>43276</c:v>
                </c:pt>
                <c:pt idx="2308">
                  <c:v>43277</c:v>
                </c:pt>
                <c:pt idx="2309">
                  <c:v>43278</c:v>
                </c:pt>
                <c:pt idx="2310">
                  <c:v>43279</c:v>
                </c:pt>
                <c:pt idx="2311">
                  <c:v>43280</c:v>
                </c:pt>
                <c:pt idx="2312">
                  <c:v>43283</c:v>
                </c:pt>
                <c:pt idx="2313">
                  <c:v>43284</c:v>
                </c:pt>
                <c:pt idx="2314">
                  <c:v>43285</c:v>
                </c:pt>
                <c:pt idx="2315">
                  <c:v>43286</c:v>
                </c:pt>
                <c:pt idx="2316">
                  <c:v>43287</c:v>
                </c:pt>
                <c:pt idx="2317">
                  <c:v>43290</c:v>
                </c:pt>
                <c:pt idx="2318">
                  <c:v>43291</c:v>
                </c:pt>
                <c:pt idx="2319">
                  <c:v>43292</c:v>
                </c:pt>
                <c:pt idx="2320">
                  <c:v>43293</c:v>
                </c:pt>
                <c:pt idx="2321">
                  <c:v>43294</c:v>
                </c:pt>
                <c:pt idx="2322">
                  <c:v>43297</c:v>
                </c:pt>
                <c:pt idx="2323">
                  <c:v>43298</c:v>
                </c:pt>
                <c:pt idx="2324">
                  <c:v>43299</c:v>
                </c:pt>
                <c:pt idx="2325">
                  <c:v>43300</c:v>
                </c:pt>
                <c:pt idx="2326">
                  <c:v>43301</c:v>
                </c:pt>
                <c:pt idx="2327">
                  <c:v>43304</c:v>
                </c:pt>
                <c:pt idx="2328">
                  <c:v>43305</c:v>
                </c:pt>
                <c:pt idx="2329">
                  <c:v>43306</c:v>
                </c:pt>
                <c:pt idx="2330">
                  <c:v>43307</c:v>
                </c:pt>
                <c:pt idx="2331">
                  <c:v>43308</c:v>
                </c:pt>
                <c:pt idx="2332">
                  <c:v>43311</c:v>
                </c:pt>
                <c:pt idx="2333">
                  <c:v>43312</c:v>
                </c:pt>
                <c:pt idx="2334">
                  <c:v>43313</c:v>
                </c:pt>
                <c:pt idx="2335">
                  <c:v>43314</c:v>
                </c:pt>
                <c:pt idx="2336">
                  <c:v>43315</c:v>
                </c:pt>
                <c:pt idx="2337">
                  <c:v>43318</c:v>
                </c:pt>
                <c:pt idx="2338">
                  <c:v>43319</c:v>
                </c:pt>
                <c:pt idx="2339">
                  <c:v>43320</c:v>
                </c:pt>
                <c:pt idx="2340">
                  <c:v>43321</c:v>
                </c:pt>
                <c:pt idx="2341">
                  <c:v>43322</c:v>
                </c:pt>
                <c:pt idx="2342">
                  <c:v>43325</c:v>
                </c:pt>
                <c:pt idx="2343">
                  <c:v>43326</c:v>
                </c:pt>
                <c:pt idx="2344">
                  <c:v>43327</c:v>
                </c:pt>
                <c:pt idx="2345">
                  <c:v>43328</c:v>
                </c:pt>
                <c:pt idx="2346">
                  <c:v>43329</c:v>
                </c:pt>
                <c:pt idx="2347">
                  <c:v>43332</c:v>
                </c:pt>
                <c:pt idx="2348">
                  <c:v>43333</c:v>
                </c:pt>
                <c:pt idx="2349">
                  <c:v>43334</c:v>
                </c:pt>
                <c:pt idx="2350">
                  <c:v>43335</c:v>
                </c:pt>
                <c:pt idx="2351">
                  <c:v>43336</c:v>
                </c:pt>
                <c:pt idx="2352">
                  <c:v>43339</c:v>
                </c:pt>
                <c:pt idx="2353">
                  <c:v>43340</c:v>
                </c:pt>
                <c:pt idx="2354">
                  <c:v>43341</c:v>
                </c:pt>
                <c:pt idx="2355">
                  <c:v>43342</c:v>
                </c:pt>
                <c:pt idx="2356">
                  <c:v>43343</c:v>
                </c:pt>
                <c:pt idx="2357">
                  <c:v>43346</c:v>
                </c:pt>
                <c:pt idx="2358">
                  <c:v>43347</c:v>
                </c:pt>
                <c:pt idx="2359">
                  <c:v>43348</c:v>
                </c:pt>
                <c:pt idx="2360">
                  <c:v>43349</c:v>
                </c:pt>
                <c:pt idx="2361">
                  <c:v>43350</c:v>
                </c:pt>
                <c:pt idx="2362">
                  <c:v>43353</c:v>
                </c:pt>
                <c:pt idx="2363">
                  <c:v>43354</c:v>
                </c:pt>
                <c:pt idx="2364">
                  <c:v>43355</c:v>
                </c:pt>
                <c:pt idx="2365">
                  <c:v>43356</c:v>
                </c:pt>
                <c:pt idx="2366">
                  <c:v>43357</c:v>
                </c:pt>
                <c:pt idx="2367">
                  <c:v>43360</c:v>
                </c:pt>
                <c:pt idx="2368">
                  <c:v>43361</c:v>
                </c:pt>
                <c:pt idx="2369">
                  <c:v>43362</c:v>
                </c:pt>
                <c:pt idx="2370">
                  <c:v>43363</c:v>
                </c:pt>
                <c:pt idx="2371">
                  <c:v>43364</c:v>
                </c:pt>
                <c:pt idx="2372">
                  <c:v>43367</c:v>
                </c:pt>
                <c:pt idx="2373">
                  <c:v>43368</c:v>
                </c:pt>
                <c:pt idx="2374">
                  <c:v>43369</c:v>
                </c:pt>
                <c:pt idx="2375">
                  <c:v>43370</c:v>
                </c:pt>
                <c:pt idx="2376">
                  <c:v>43371</c:v>
                </c:pt>
                <c:pt idx="2377">
                  <c:v>43374</c:v>
                </c:pt>
                <c:pt idx="2378">
                  <c:v>43375</c:v>
                </c:pt>
                <c:pt idx="2379">
                  <c:v>43376</c:v>
                </c:pt>
                <c:pt idx="2380">
                  <c:v>43377</c:v>
                </c:pt>
                <c:pt idx="2381">
                  <c:v>43378</c:v>
                </c:pt>
                <c:pt idx="2382">
                  <c:v>43381</c:v>
                </c:pt>
                <c:pt idx="2383">
                  <c:v>43382</c:v>
                </c:pt>
                <c:pt idx="2384">
                  <c:v>43383</c:v>
                </c:pt>
                <c:pt idx="2385">
                  <c:v>43384</c:v>
                </c:pt>
                <c:pt idx="2386">
                  <c:v>43385</c:v>
                </c:pt>
                <c:pt idx="2387">
                  <c:v>43388</c:v>
                </c:pt>
                <c:pt idx="2388">
                  <c:v>43389</c:v>
                </c:pt>
                <c:pt idx="2389">
                  <c:v>43390</c:v>
                </c:pt>
                <c:pt idx="2390">
                  <c:v>43391</c:v>
                </c:pt>
                <c:pt idx="2391">
                  <c:v>43392</c:v>
                </c:pt>
                <c:pt idx="2392">
                  <c:v>43395</c:v>
                </c:pt>
                <c:pt idx="2393">
                  <c:v>43396</c:v>
                </c:pt>
                <c:pt idx="2394">
                  <c:v>43397</c:v>
                </c:pt>
                <c:pt idx="2395">
                  <c:v>43398</c:v>
                </c:pt>
                <c:pt idx="2396">
                  <c:v>43399</c:v>
                </c:pt>
                <c:pt idx="2397">
                  <c:v>43402</c:v>
                </c:pt>
                <c:pt idx="2398">
                  <c:v>43403</c:v>
                </c:pt>
                <c:pt idx="2399">
                  <c:v>43404</c:v>
                </c:pt>
                <c:pt idx="2400">
                  <c:v>43405</c:v>
                </c:pt>
                <c:pt idx="2401">
                  <c:v>43406</c:v>
                </c:pt>
                <c:pt idx="2402">
                  <c:v>43409</c:v>
                </c:pt>
                <c:pt idx="2403">
                  <c:v>43410</c:v>
                </c:pt>
                <c:pt idx="2404">
                  <c:v>43411</c:v>
                </c:pt>
                <c:pt idx="2405">
                  <c:v>43412</c:v>
                </c:pt>
                <c:pt idx="2406">
                  <c:v>43413</c:v>
                </c:pt>
                <c:pt idx="2407">
                  <c:v>43416</c:v>
                </c:pt>
                <c:pt idx="2408">
                  <c:v>43417</c:v>
                </c:pt>
                <c:pt idx="2409">
                  <c:v>43418</c:v>
                </c:pt>
                <c:pt idx="2410">
                  <c:v>43419</c:v>
                </c:pt>
                <c:pt idx="2411">
                  <c:v>43420</c:v>
                </c:pt>
                <c:pt idx="2412">
                  <c:v>43423</c:v>
                </c:pt>
                <c:pt idx="2413">
                  <c:v>43424</c:v>
                </c:pt>
                <c:pt idx="2414">
                  <c:v>43425</c:v>
                </c:pt>
                <c:pt idx="2415">
                  <c:v>43426</c:v>
                </c:pt>
                <c:pt idx="2416">
                  <c:v>43427</c:v>
                </c:pt>
                <c:pt idx="2417">
                  <c:v>43430</c:v>
                </c:pt>
                <c:pt idx="2418">
                  <c:v>43431</c:v>
                </c:pt>
                <c:pt idx="2419">
                  <c:v>43432</c:v>
                </c:pt>
                <c:pt idx="2420">
                  <c:v>43433</c:v>
                </c:pt>
                <c:pt idx="2421">
                  <c:v>43434</c:v>
                </c:pt>
                <c:pt idx="2422">
                  <c:v>43437</c:v>
                </c:pt>
                <c:pt idx="2423">
                  <c:v>43438</c:v>
                </c:pt>
                <c:pt idx="2424">
                  <c:v>43439</c:v>
                </c:pt>
                <c:pt idx="2425">
                  <c:v>43440</c:v>
                </c:pt>
                <c:pt idx="2426">
                  <c:v>43441</c:v>
                </c:pt>
                <c:pt idx="2427">
                  <c:v>43444</c:v>
                </c:pt>
                <c:pt idx="2428">
                  <c:v>43445</c:v>
                </c:pt>
                <c:pt idx="2429">
                  <c:v>43446</c:v>
                </c:pt>
                <c:pt idx="2430">
                  <c:v>43447</c:v>
                </c:pt>
                <c:pt idx="2431">
                  <c:v>43448</c:v>
                </c:pt>
                <c:pt idx="2432">
                  <c:v>43451</c:v>
                </c:pt>
                <c:pt idx="2433">
                  <c:v>43452</c:v>
                </c:pt>
                <c:pt idx="2434">
                  <c:v>43453</c:v>
                </c:pt>
                <c:pt idx="2435">
                  <c:v>43454</c:v>
                </c:pt>
                <c:pt idx="2436">
                  <c:v>43455</c:v>
                </c:pt>
                <c:pt idx="2437">
                  <c:v>43461</c:v>
                </c:pt>
                <c:pt idx="2438">
                  <c:v>43462</c:v>
                </c:pt>
                <c:pt idx="2439">
                  <c:v>43467</c:v>
                </c:pt>
                <c:pt idx="2440">
                  <c:v>43468</c:v>
                </c:pt>
                <c:pt idx="2441">
                  <c:v>43469</c:v>
                </c:pt>
                <c:pt idx="2442">
                  <c:v>43472</c:v>
                </c:pt>
                <c:pt idx="2443">
                  <c:v>43473</c:v>
                </c:pt>
                <c:pt idx="2444">
                  <c:v>43474</c:v>
                </c:pt>
                <c:pt idx="2445">
                  <c:v>43475</c:v>
                </c:pt>
                <c:pt idx="2446">
                  <c:v>43476</c:v>
                </c:pt>
                <c:pt idx="2447">
                  <c:v>43479</c:v>
                </c:pt>
                <c:pt idx="2448">
                  <c:v>43480</c:v>
                </c:pt>
                <c:pt idx="2449">
                  <c:v>43481</c:v>
                </c:pt>
                <c:pt idx="2450">
                  <c:v>43482</c:v>
                </c:pt>
                <c:pt idx="2451">
                  <c:v>43483</c:v>
                </c:pt>
                <c:pt idx="2452">
                  <c:v>43486</c:v>
                </c:pt>
                <c:pt idx="2453">
                  <c:v>43487</c:v>
                </c:pt>
                <c:pt idx="2454">
                  <c:v>43488</c:v>
                </c:pt>
                <c:pt idx="2455">
                  <c:v>43489</c:v>
                </c:pt>
                <c:pt idx="2456">
                  <c:v>43490</c:v>
                </c:pt>
                <c:pt idx="2457">
                  <c:v>43493</c:v>
                </c:pt>
                <c:pt idx="2458">
                  <c:v>43494</c:v>
                </c:pt>
                <c:pt idx="2459">
                  <c:v>43495</c:v>
                </c:pt>
                <c:pt idx="2460">
                  <c:v>43496</c:v>
                </c:pt>
                <c:pt idx="2461">
                  <c:v>43497</c:v>
                </c:pt>
                <c:pt idx="2462">
                  <c:v>43500</c:v>
                </c:pt>
                <c:pt idx="2463">
                  <c:v>43501</c:v>
                </c:pt>
                <c:pt idx="2464">
                  <c:v>43502</c:v>
                </c:pt>
                <c:pt idx="2465">
                  <c:v>43503</c:v>
                </c:pt>
                <c:pt idx="2466">
                  <c:v>43504</c:v>
                </c:pt>
                <c:pt idx="2467">
                  <c:v>43507</c:v>
                </c:pt>
                <c:pt idx="2468">
                  <c:v>43508</c:v>
                </c:pt>
                <c:pt idx="2469">
                  <c:v>43509</c:v>
                </c:pt>
                <c:pt idx="2470">
                  <c:v>43510</c:v>
                </c:pt>
                <c:pt idx="2471">
                  <c:v>43511</c:v>
                </c:pt>
                <c:pt idx="2472">
                  <c:v>43514</c:v>
                </c:pt>
                <c:pt idx="2473">
                  <c:v>43515</c:v>
                </c:pt>
                <c:pt idx="2474">
                  <c:v>43516</c:v>
                </c:pt>
                <c:pt idx="2475">
                  <c:v>43517</c:v>
                </c:pt>
                <c:pt idx="2476">
                  <c:v>43518</c:v>
                </c:pt>
                <c:pt idx="2477">
                  <c:v>43521</c:v>
                </c:pt>
                <c:pt idx="2478">
                  <c:v>43522</c:v>
                </c:pt>
                <c:pt idx="2479">
                  <c:v>43523</c:v>
                </c:pt>
                <c:pt idx="2480">
                  <c:v>43524</c:v>
                </c:pt>
                <c:pt idx="2481">
                  <c:v>43525</c:v>
                </c:pt>
                <c:pt idx="2482">
                  <c:v>43528</c:v>
                </c:pt>
                <c:pt idx="2483">
                  <c:v>43529</c:v>
                </c:pt>
                <c:pt idx="2484">
                  <c:v>43530</c:v>
                </c:pt>
                <c:pt idx="2485">
                  <c:v>43531</c:v>
                </c:pt>
                <c:pt idx="2486">
                  <c:v>43532</c:v>
                </c:pt>
                <c:pt idx="2487">
                  <c:v>43535</c:v>
                </c:pt>
                <c:pt idx="2488">
                  <c:v>43536</c:v>
                </c:pt>
                <c:pt idx="2489">
                  <c:v>43537</c:v>
                </c:pt>
                <c:pt idx="2490">
                  <c:v>43538</c:v>
                </c:pt>
                <c:pt idx="2491">
                  <c:v>43539</c:v>
                </c:pt>
                <c:pt idx="2492">
                  <c:v>43542</c:v>
                </c:pt>
                <c:pt idx="2493">
                  <c:v>43543</c:v>
                </c:pt>
                <c:pt idx="2494">
                  <c:v>43544</c:v>
                </c:pt>
                <c:pt idx="2495">
                  <c:v>43545</c:v>
                </c:pt>
                <c:pt idx="2496">
                  <c:v>43546</c:v>
                </c:pt>
                <c:pt idx="2497">
                  <c:v>43549</c:v>
                </c:pt>
                <c:pt idx="2498">
                  <c:v>43550</c:v>
                </c:pt>
                <c:pt idx="2499">
                  <c:v>43551</c:v>
                </c:pt>
                <c:pt idx="2500">
                  <c:v>43552</c:v>
                </c:pt>
                <c:pt idx="2501">
                  <c:v>43553</c:v>
                </c:pt>
                <c:pt idx="2502">
                  <c:v>43556</c:v>
                </c:pt>
                <c:pt idx="2503">
                  <c:v>43557</c:v>
                </c:pt>
                <c:pt idx="2504">
                  <c:v>43558</c:v>
                </c:pt>
                <c:pt idx="2505">
                  <c:v>43559</c:v>
                </c:pt>
                <c:pt idx="2506">
                  <c:v>43560</c:v>
                </c:pt>
                <c:pt idx="2507">
                  <c:v>43563</c:v>
                </c:pt>
                <c:pt idx="2508">
                  <c:v>43564</c:v>
                </c:pt>
                <c:pt idx="2509">
                  <c:v>43565</c:v>
                </c:pt>
                <c:pt idx="2510">
                  <c:v>43566</c:v>
                </c:pt>
                <c:pt idx="2511">
                  <c:v>43567</c:v>
                </c:pt>
                <c:pt idx="2512">
                  <c:v>43570</c:v>
                </c:pt>
                <c:pt idx="2513">
                  <c:v>43571</c:v>
                </c:pt>
                <c:pt idx="2514">
                  <c:v>43572</c:v>
                </c:pt>
                <c:pt idx="2515">
                  <c:v>43573</c:v>
                </c:pt>
                <c:pt idx="2516">
                  <c:v>43578</c:v>
                </c:pt>
                <c:pt idx="2517">
                  <c:v>43579</c:v>
                </c:pt>
                <c:pt idx="2518">
                  <c:v>43580</c:v>
                </c:pt>
                <c:pt idx="2519">
                  <c:v>43581</c:v>
                </c:pt>
                <c:pt idx="2520">
                  <c:v>43584</c:v>
                </c:pt>
                <c:pt idx="2521">
                  <c:v>43585</c:v>
                </c:pt>
                <c:pt idx="2522">
                  <c:v>43587</c:v>
                </c:pt>
                <c:pt idx="2523">
                  <c:v>43588</c:v>
                </c:pt>
                <c:pt idx="2524">
                  <c:v>43591</c:v>
                </c:pt>
                <c:pt idx="2525">
                  <c:v>43592</c:v>
                </c:pt>
                <c:pt idx="2526">
                  <c:v>43593</c:v>
                </c:pt>
                <c:pt idx="2527">
                  <c:v>43594</c:v>
                </c:pt>
                <c:pt idx="2528">
                  <c:v>43595</c:v>
                </c:pt>
                <c:pt idx="2529">
                  <c:v>43598</c:v>
                </c:pt>
                <c:pt idx="2530">
                  <c:v>43599</c:v>
                </c:pt>
                <c:pt idx="2531">
                  <c:v>43600</c:v>
                </c:pt>
                <c:pt idx="2532">
                  <c:v>43601</c:v>
                </c:pt>
                <c:pt idx="2533">
                  <c:v>43602</c:v>
                </c:pt>
                <c:pt idx="2534">
                  <c:v>43605</c:v>
                </c:pt>
                <c:pt idx="2535">
                  <c:v>43606</c:v>
                </c:pt>
                <c:pt idx="2536">
                  <c:v>43607</c:v>
                </c:pt>
                <c:pt idx="2537">
                  <c:v>43608</c:v>
                </c:pt>
                <c:pt idx="2538">
                  <c:v>43609</c:v>
                </c:pt>
                <c:pt idx="2539">
                  <c:v>43612</c:v>
                </c:pt>
                <c:pt idx="2540">
                  <c:v>43613</c:v>
                </c:pt>
                <c:pt idx="2541">
                  <c:v>43614</c:v>
                </c:pt>
                <c:pt idx="2542">
                  <c:v>43615</c:v>
                </c:pt>
                <c:pt idx="2543">
                  <c:v>43616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43626</c:v>
                </c:pt>
                <c:pt idx="2550">
                  <c:v>43627</c:v>
                </c:pt>
                <c:pt idx="2551">
                  <c:v>43628</c:v>
                </c:pt>
                <c:pt idx="2552">
                  <c:v>43629</c:v>
                </c:pt>
                <c:pt idx="2553">
                  <c:v>43630</c:v>
                </c:pt>
                <c:pt idx="2554">
                  <c:v>43633</c:v>
                </c:pt>
                <c:pt idx="2555">
                  <c:v>43634</c:v>
                </c:pt>
                <c:pt idx="2556">
                  <c:v>43635</c:v>
                </c:pt>
                <c:pt idx="2557">
                  <c:v>43636</c:v>
                </c:pt>
                <c:pt idx="2558">
                  <c:v>43637</c:v>
                </c:pt>
                <c:pt idx="2559">
                  <c:v>43640</c:v>
                </c:pt>
                <c:pt idx="2560">
                  <c:v>43641</c:v>
                </c:pt>
                <c:pt idx="2561">
                  <c:v>43642</c:v>
                </c:pt>
                <c:pt idx="2562">
                  <c:v>43643</c:v>
                </c:pt>
                <c:pt idx="2563">
                  <c:v>43644</c:v>
                </c:pt>
                <c:pt idx="2564">
                  <c:v>43647</c:v>
                </c:pt>
                <c:pt idx="2565">
                  <c:v>43648</c:v>
                </c:pt>
                <c:pt idx="2566">
                  <c:v>43649</c:v>
                </c:pt>
                <c:pt idx="2567">
                  <c:v>43650</c:v>
                </c:pt>
                <c:pt idx="2568">
                  <c:v>43651</c:v>
                </c:pt>
                <c:pt idx="2569">
                  <c:v>43654</c:v>
                </c:pt>
                <c:pt idx="2570">
                  <c:v>43655</c:v>
                </c:pt>
                <c:pt idx="2571">
                  <c:v>43656</c:v>
                </c:pt>
                <c:pt idx="2572">
                  <c:v>43657</c:v>
                </c:pt>
                <c:pt idx="2573">
                  <c:v>43658</c:v>
                </c:pt>
                <c:pt idx="2574">
                  <c:v>43661</c:v>
                </c:pt>
                <c:pt idx="2575">
                  <c:v>43662</c:v>
                </c:pt>
                <c:pt idx="2576">
                  <c:v>43663</c:v>
                </c:pt>
                <c:pt idx="2577">
                  <c:v>43664</c:v>
                </c:pt>
                <c:pt idx="2578">
                  <c:v>43665</c:v>
                </c:pt>
                <c:pt idx="2579">
                  <c:v>43668</c:v>
                </c:pt>
                <c:pt idx="2580">
                  <c:v>43669</c:v>
                </c:pt>
                <c:pt idx="2581">
                  <c:v>43670</c:v>
                </c:pt>
                <c:pt idx="2582">
                  <c:v>43671</c:v>
                </c:pt>
                <c:pt idx="2583">
                  <c:v>43672</c:v>
                </c:pt>
                <c:pt idx="2584">
                  <c:v>43675</c:v>
                </c:pt>
                <c:pt idx="2585">
                  <c:v>43676</c:v>
                </c:pt>
                <c:pt idx="2586">
                  <c:v>43677</c:v>
                </c:pt>
                <c:pt idx="2587">
                  <c:v>43678</c:v>
                </c:pt>
                <c:pt idx="2588">
                  <c:v>43679</c:v>
                </c:pt>
                <c:pt idx="2589">
                  <c:v>43682</c:v>
                </c:pt>
                <c:pt idx="2590">
                  <c:v>43683</c:v>
                </c:pt>
                <c:pt idx="2591">
                  <c:v>43684</c:v>
                </c:pt>
                <c:pt idx="2592">
                  <c:v>43685</c:v>
                </c:pt>
                <c:pt idx="2593">
                  <c:v>43686</c:v>
                </c:pt>
                <c:pt idx="2594">
                  <c:v>43689</c:v>
                </c:pt>
                <c:pt idx="2595">
                  <c:v>43690</c:v>
                </c:pt>
                <c:pt idx="2596">
                  <c:v>43691</c:v>
                </c:pt>
                <c:pt idx="2597">
                  <c:v>43692</c:v>
                </c:pt>
                <c:pt idx="2598">
                  <c:v>43693</c:v>
                </c:pt>
                <c:pt idx="2599">
                  <c:v>43696</c:v>
                </c:pt>
                <c:pt idx="2600">
                  <c:v>43697</c:v>
                </c:pt>
                <c:pt idx="2601">
                  <c:v>43698</c:v>
                </c:pt>
                <c:pt idx="2602">
                  <c:v>43699</c:v>
                </c:pt>
                <c:pt idx="2603">
                  <c:v>43700</c:v>
                </c:pt>
                <c:pt idx="2604">
                  <c:v>43703</c:v>
                </c:pt>
                <c:pt idx="2605">
                  <c:v>43704</c:v>
                </c:pt>
                <c:pt idx="2606">
                  <c:v>43705</c:v>
                </c:pt>
                <c:pt idx="2607">
                  <c:v>43706</c:v>
                </c:pt>
                <c:pt idx="2608">
                  <c:v>43707</c:v>
                </c:pt>
                <c:pt idx="2609">
                  <c:v>43710</c:v>
                </c:pt>
                <c:pt idx="2610">
                  <c:v>43711</c:v>
                </c:pt>
                <c:pt idx="2611">
                  <c:v>43712</c:v>
                </c:pt>
                <c:pt idx="2612">
                  <c:v>43713</c:v>
                </c:pt>
                <c:pt idx="2613">
                  <c:v>43714</c:v>
                </c:pt>
                <c:pt idx="2614">
                  <c:v>43717</c:v>
                </c:pt>
                <c:pt idx="2615">
                  <c:v>43718</c:v>
                </c:pt>
                <c:pt idx="2616">
                  <c:v>43719</c:v>
                </c:pt>
                <c:pt idx="2617">
                  <c:v>43720</c:v>
                </c:pt>
                <c:pt idx="2618">
                  <c:v>43721</c:v>
                </c:pt>
                <c:pt idx="2619">
                  <c:v>43724</c:v>
                </c:pt>
                <c:pt idx="2620">
                  <c:v>43725</c:v>
                </c:pt>
                <c:pt idx="2621">
                  <c:v>43726</c:v>
                </c:pt>
                <c:pt idx="2622">
                  <c:v>43727</c:v>
                </c:pt>
                <c:pt idx="2623">
                  <c:v>43728</c:v>
                </c:pt>
                <c:pt idx="2624">
                  <c:v>43731</c:v>
                </c:pt>
                <c:pt idx="2625">
                  <c:v>43732</c:v>
                </c:pt>
                <c:pt idx="2626">
                  <c:v>43733</c:v>
                </c:pt>
                <c:pt idx="2627">
                  <c:v>43734</c:v>
                </c:pt>
                <c:pt idx="2628">
                  <c:v>43735</c:v>
                </c:pt>
                <c:pt idx="2629">
                  <c:v>43738</c:v>
                </c:pt>
                <c:pt idx="2630">
                  <c:v>43739</c:v>
                </c:pt>
                <c:pt idx="2631">
                  <c:v>43740</c:v>
                </c:pt>
                <c:pt idx="2632">
                  <c:v>43741</c:v>
                </c:pt>
                <c:pt idx="2633">
                  <c:v>43742</c:v>
                </c:pt>
                <c:pt idx="2634">
                  <c:v>43745</c:v>
                </c:pt>
                <c:pt idx="2635">
                  <c:v>43746</c:v>
                </c:pt>
                <c:pt idx="2636">
                  <c:v>43747</c:v>
                </c:pt>
                <c:pt idx="2637">
                  <c:v>43748</c:v>
                </c:pt>
                <c:pt idx="2638">
                  <c:v>43749</c:v>
                </c:pt>
                <c:pt idx="2639">
                  <c:v>43752</c:v>
                </c:pt>
                <c:pt idx="2640">
                  <c:v>43753</c:v>
                </c:pt>
                <c:pt idx="2641">
                  <c:v>43754</c:v>
                </c:pt>
                <c:pt idx="2642">
                  <c:v>43755</c:v>
                </c:pt>
                <c:pt idx="2643">
                  <c:v>43756</c:v>
                </c:pt>
                <c:pt idx="2644">
                  <c:v>43759</c:v>
                </c:pt>
                <c:pt idx="2645">
                  <c:v>43760</c:v>
                </c:pt>
                <c:pt idx="2646">
                  <c:v>43761</c:v>
                </c:pt>
                <c:pt idx="2647">
                  <c:v>43762</c:v>
                </c:pt>
                <c:pt idx="2648">
                  <c:v>43763</c:v>
                </c:pt>
                <c:pt idx="2649">
                  <c:v>43766</c:v>
                </c:pt>
                <c:pt idx="2650">
                  <c:v>43767</c:v>
                </c:pt>
                <c:pt idx="2651">
                  <c:v>43768</c:v>
                </c:pt>
                <c:pt idx="2652">
                  <c:v>43769</c:v>
                </c:pt>
                <c:pt idx="2653">
                  <c:v>43770</c:v>
                </c:pt>
              </c:numCache>
            </c:numRef>
          </c:cat>
          <c:val>
            <c:numRef>
              <c:f>'G08'!$B$4:$B$2657</c:f>
              <c:numCache>
                <c:formatCode>0.00</c:formatCode>
                <c:ptCount val="26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113.23891448974609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95.948226928710938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91.37744140625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104.32360076904297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105.04013824462891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133.00749206542969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115.26261138916016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142.00355529785156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136.73905944824219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137.83830261230469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152.78446960449219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203.30525207519531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171.40266418457031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186.55523681640625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172.81605529785156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161.69013977050781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186.14111328125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172.68817138671875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183.07598876953125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143.03173828125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122.44578552246094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154.40151977539063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145.50860595703125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134.21507263183594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168.29588317871094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183.40234375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230.29893493652344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280.05813598632813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241.75184631347656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304.6002197265625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228.87158203125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216.73445129394531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193.44435119628906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177.49269104003906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216.99586486816406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234.75578308105469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244.50212097167969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206.9815673828125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150.67718505859375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209.91194152832031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219.08265686035156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233.5614013671875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215.66848754882813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239.8154296875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194.16609191894531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245.346923828125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205.62406921386719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139.13821411132813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177.53463745117188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166.71267700195313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146.03974914550781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179.70527648925781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210.525390625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156.70506286621094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157.99862670898438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154.50244140625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148.43661499023438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156.84341430664063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116.48548126220703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146.29191589355469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111.79610443115234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119.93392944335938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133.31536865234375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190.215576171875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150.0306396484375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152.42488098144531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176.02394104003906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168.9852294921875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155.09365844726563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131.74543762207031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147.32095336914063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165.58476257324219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193.947998046875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184.48753356933594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143.71115112304688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194.46083068847656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164.83113098144531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164.40214538574219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147.41886901855469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209.74028015136719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227.79281616210938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227.75331115722656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207.01126098632813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198.4647216796875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433.27749633789063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424.37716674804688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213.36659240722656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232.697998046875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241.63063049316406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392.8310546875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288.428466796875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320.0238037109375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237.06755065917969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267.0693359375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249.21891784667969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197.58967590332031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274.39016723632813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181.41523742675781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149.70864868164063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205.76640319824219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227.23361206054688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229.71336364746094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173.39306640625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196.43605041503906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135.16371154785156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175.576171875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150.18455505371094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224.51605224609375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233.21188354492188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208.27210998535156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166.83116149902344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204.80448913574219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246.06097412109375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231.17001342773438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275.70742797851563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247.67710876464844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230.151611328125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229.38423156738281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214.204345703125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196.30670166015625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205.54046630859375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229.7369384765625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276.967041015625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246.14181518554688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1-4997-81E2-6B4406856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0"/>
        <c:axId val="948161568"/>
        <c:axId val="948162688"/>
      </c:barChart>
      <c:lineChart>
        <c:grouping val="standard"/>
        <c:varyColors val="0"/>
        <c:ser>
          <c:idx val="1"/>
          <c:order val="1"/>
          <c:tx>
            <c:strRef>
              <c:f>'G08'!$C$3</c:f>
              <c:strCache>
                <c:ptCount val="1"/>
                <c:pt idx="0">
                  <c:v>Index volatility akciových trhov (PS)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cat>
            <c:numRef>
              <c:f>'G08'!$A$4:$A$2657</c:f>
              <c:numCache>
                <c:formatCode>m/d/yyyy</c:formatCode>
                <c:ptCount val="2654"/>
                <c:pt idx="0">
                  <c:v>39968</c:v>
                </c:pt>
                <c:pt idx="1">
                  <c:v>39969</c:v>
                </c:pt>
                <c:pt idx="2">
                  <c:v>39972</c:v>
                </c:pt>
                <c:pt idx="3">
                  <c:v>39973</c:v>
                </c:pt>
                <c:pt idx="4">
                  <c:v>39974</c:v>
                </c:pt>
                <c:pt idx="5">
                  <c:v>39975</c:v>
                </c:pt>
                <c:pt idx="6">
                  <c:v>39976</c:v>
                </c:pt>
                <c:pt idx="7">
                  <c:v>39979</c:v>
                </c:pt>
                <c:pt idx="8">
                  <c:v>39980</c:v>
                </c:pt>
                <c:pt idx="9">
                  <c:v>39981</c:v>
                </c:pt>
                <c:pt idx="10">
                  <c:v>39982</c:v>
                </c:pt>
                <c:pt idx="11">
                  <c:v>39983</c:v>
                </c:pt>
                <c:pt idx="12">
                  <c:v>39986</c:v>
                </c:pt>
                <c:pt idx="13">
                  <c:v>39987</c:v>
                </c:pt>
                <c:pt idx="14">
                  <c:v>39988</c:v>
                </c:pt>
                <c:pt idx="15">
                  <c:v>39989</c:v>
                </c:pt>
                <c:pt idx="16">
                  <c:v>39990</c:v>
                </c:pt>
                <c:pt idx="17">
                  <c:v>39993</c:v>
                </c:pt>
                <c:pt idx="18">
                  <c:v>39994</c:v>
                </c:pt>
                <c:pt idx="19">
                  <c:v>39995</c:v>
                </c:pt>
                <c:pt idx="20">
                  <c:v>39996</c:v>
                </c:pt>
                <c:pt idx="21">
                  <c:v>39997</c:v>
                </c:pt>
                <c:pt idx="22">
                  <c:v>40000</c:v>
                </c:pt>
                <c:pt idx="23">
                  <c:v>40001</c:v>
                </c:pt>
                <c:pt idx="24">
                  <c:v>40002</c:v>
                </c:pt>
                <c:pt idx="25">
                  <c:v>40003</c:v>
                </c:pt>
                <c:pt idx="26">
                  <c:v>40004</c:v>
                </c:pt>
                <c:pt idx="27">
                  <c:v>40007</c:v>
                </c:pt>
                <c:pt idx="28">
                  <c:v>40008</c:v>
                </c:pt>
                <c:pt idx="29">
                  <c:v>40009</c:v>
                </c:pt>
                <c:pt idx="30">
                  <c:v>40010</c:v>
                </c:pt>
                <c:pt idx="31">
                  <c:v>40011</c:v>
                </c:pt>
                <c:pt idx="32">
                  <c:v>40014</c:v>
                </c:pt>
                <c:pt idx="33">
                  <c:v>40015</c:v>
                </c:pt>
                <c:pt idx="34">
                  <c:v>40016</c:v>
                </c:pt>
                <c:pt idx="35">
                  <c:v>40017</c:v>
                </c:pt>
                <c:pt idx="36">
                  <c:v>40018</c:v>
                </c:pt>
                <c:pt idx="37">
                  <c:v>40021</c:v>
                </c:pt>
                <c:pt idx="38">
                  <c:v>40022</c:v>
                </c:pt>
                <c:pt idx="39">
                  <c:v>40023</c:v>
                </c:pt>
                <c:pt idx="40">
                  <c:v>40024</c:v>
                </c:pt>
                <c:pt idx="41">
                  <c:v>40025</c:v>
                </c:pt>
                <c:pt idx="42">
                  <c:v>40028</c:v>
                </c:pt>
                <c:pt idx="43">
                  <c:v>40029</c:v>
                </c:pt>
                <c:pt idx="44">
                  <c:v>40030</c:v>
                </c:pt>
                <c:pt idx="45">
                  <c:v>40031</c:v>
                </c:pt>
                <c:pt idx="46">
                  <c:v>40032</c:v>
                </c:pt>
                <c:pt idx="47">
                  <c:v>40035</c:v>
                </c:pt>
                <c:pt idx="48">
                  <c:v>40036</c:v>
                </c:pt>
                <c:pt idx="49">
                  <c:v>40037</c:v>
                </c:pt>
                <c:pt idx="50">
                  <c:v>40038</c:v>
                </c:pt>
                <c:pt idx="51">
                  <c:v>40039</c:v>
                </c:pt>
                <c:pt idx="52">
                  <c:v>40042</c:v>
                </c:pt>
                <c:pt idx="53">
                  <c:v>40043</c:v>
                </c:pt>
                <c:pt idx="54">
                  <c:v>40044</c:v>
                </c:pt>
                <c:pt idx="55">
                  <c:v>40045</c:v>
                </c:pt>
                <c:pt idx="56">
                  <c:v>40046</c:v>
                </c:pt>
                <c:pt idx="57">
                  <c:v>40049</c:v>
                </c:pt>
                <c:pt idx="58">
                  <c:v>40050</c:v>
                </c:pt>
                <c:pt idx="59">
                  <c:v>40051</c:v>
                </c:pt>
                <c:pt idx="60">
                  <c:v>40052</c:v>
                </c:pt>
                <c:pt idx="61">
                  <c:v>40053</c:v>
                </c:pt>
                <c:pt idx="62">
                  <c:v>40056</c:v>
                </c:pt>
                <c:pt idx="63">
                  <c:v>40057</c:v>
                </c:pt>
                <c:pt idx="64">
                  <c:v>40058</c:v>
                </c:pt>
                <c:pt idx="65">
                  <c:v>40059</c:v>
                </c:pt>
                <c:pt idx="66">
                  <c:v>40060</c:v>
                </c:pt>
                <c:pt idx="67">
                  <c:v>40063</c:v>
                </c:pt>
                <c:pt idx="68">
                  <c:v>40064</c:v>
                </c:pt>
                <c:pt idx="69">
                  <c:v>40065</c:v>
                </c:pt>
                <c:pt idx="70">
                  <c:v>40066</c:v>
                </c:pt>
                <c:pt idx="71">
                  <c:v>40067</c:v>
                </c:pt>
                <c:pt idx="72">
                  <c:v>40070</c:v>
                </c:pt>
                <c:pt idx="73">
                  <c:v>40071</c:v>
                </c:pt>
                <c:pt idx="74">
                  <c:v>40072</c:v>
                </c:pt>
                <c:pt idx="75">
                  <c:v>40073</c:v>
                </c:pt>
                <c:pt idx="76">
                  <c:v>40074</c:v>
                </c:pt>
                <c:pt idx="77">
                  <c:v>40077</c:v>
                </c:pt>
                <c:pt idx="78">
                  <c:v>40078</c:v>
                </c:pt>
                <c:pt idx="79">
                  <c:v>40079</c:v>
                </c:pt>
                <c:pt idx="80">
                  <c:v>40080</c:v>
                </c:pt>
                <c:pt idx="81">
                  <c:v>40081</c:v>
                </c:pt>
                <c:pt idx="82">
                  <c:v>40084</c:v>
                </c:pt>
                <c:pt idx="83">
                  <c:v>40085</c:v>
                </c:pt>
                <c:pt idx="84">
                  <c:v>40086</c:v>
                </c:pt>
                <c:pt idx="85">
                  <c:v>40087</c:v>
                </c:pt>
                <c:pt idx="86">
                  <c:v>40088</c:v>
                </c:pt>
                <c:pt idx="87">
                  <c:v>40091</c:v>
                </c:pt>
                <c:pt idx="88">
                  <c:v>40092</c:v>
                </c:pt>
                <c:pt idx="89">
                  <c:v>40093</c:v>
                </c:pt>
                <c:pt idx="90">
                  <c:v>40094</c:v>
                </c:pt>
                <c:pt idx="91">
                  <c:v>40095</c:v>
                </c:pt>
                <c:pt idx="92">
                  <c:v>40098</c:v>
                </c:pt>
                <c:pt idx="93">
                  <c:v>40099</c:v>
                </c:pt>
                <c:pt idx="94">
                  <c:v>40100</c:v>
                </c:pt>
                <c:pt idx="95">
                  <c:v>40101</c:v>
                </c:pt>
                <c:pt idx="96">
                  <c:v>40102</c:v>
                </c:pt>
                <c:pt idx="97">
                  <c:v>40105</c:v>
                </c:pt>
                <c:pt idx="98">
                  <c:v>40106</c:v>
                </c:pt>
                <c:pt idx="99">
                  <c:v>40107</c:v>
                </c:pt>
                <c:pt idx="100">
                  <c:v>40108</c:v>
                </c:pt>
                <c:pt idx="101">
                  <c:v>40109</c:v>
                </c:pt>
                <c:pt idx="102">
                  <c:v>40112</c:v>
                </c:pt>
                <c:pt idx="103">
                  <c:v>40113</c:v>
                </c:pt>
                <c:pt idx="104">
                  <c:v>40114</c:v>
                </c:pt>
                <c:pt idx="105">
                  <c:v>40115</c:v>
                </c:pt>
                <c:pt idx="106">
                  <c:v>40116</c:v>
                </c:pt>
                <c:pt idx="107">
                  <c:v>40119</c:v>
                </c:pt>
                <c:pt idx="108">
                  <c:v>40120</c:v>
                </c:pt>
                <c:pt idx="109">
                  <c:v>40121</c:v>
                </c:pt>
                <c:pt idx="110">
                  <c:v>40122</c:v>
                </c:pt>
                <c:pt idx="111">
                  <c:v>40123</c:v>
                </c:pt>
                <c:pt idx="112">
                  <c:v>40126</c:v>
                </c:pt>
                <c:pt idx="113">
                  <c:v>40127</c:v>
                </c:pt>
                <c:pt idx="114">
                  <c:v>40128</c:v>
                </c:pt>
                <c:pt idx="115">
                  <c:v>40129</c:v>
                </c:pt>
                <c:pt idx="116">
                  <c:v>40130</c:v>
                </c:pt>
                <c:pt idx="117">
                  <c:v>40133</c:v>
                </c:pt>
                <c:pt idx="118">
                  <c:v>40134</c:v>
                </c:pt>
                <c:pt idx="119">
                  <c:v>40135</c:v>
                </c:pt>
                <c:pt idx="120">
                  <c:v>40136</c:v>
                </c:pt>
                <c:pt idx="121">
                  <c:v>40137</c:v>
                </c:pt>
                <c:pt idx="122">
                  <c:v>40140</c:v>
                </c:pt>
                <c:pt idx="123">
                  <c:v>40141</c:v>
                </c:pt>
                <c:pt idx="124">
                  <c:v>40142</c:v>
                </c:pt>
                <c:pt idx="125">
                  <c:v>40143</c:v>
                </c:pt>
                <c:pt idx="126">
                  <c:v>40144</c:v>
                </c:pt>
                <c:pt idx="127">
                  <c:v>40147</c:v>
                </c:pt>
                <c:pt idx="128">
                  <c:v>40148</c:v>
                </c:pt>
                <c:pt idx="129">
                  <c:v>40149</c:v>
                </c:pt>
                <c:pt idx="130">
                  <c:v>40150</c:v>
                </c:pt>
                <c:pt idx="131">
                  <c:v>40151</c:v>
                </c:pt>
                <c:pt idx="132">
                  <c:v>40154</c:v>
                </c:pt>
                <c:pt idx="133">
                  <c:v>40155</c:v>
                </c:pt>
                <c:pt idx="134">
                  <c:v>40156</c:v>
                </c:pt>
                <c:pt idx="135">
                  <c:v>40157</c:v>
                </c:pt>
                <c:pt idx="136">
                  <c:v>40158</c:v>
                </c:pt>
                <c:pt idx="137">
                  <c:v>40161</c:v>
                </c:pt>
                <c:pt idx="138">
                  <c:v>40162</c:v>
                </c:pt>
                <c:pt idx="139">
                  <c:v>40163</c:v>
                </c:pt>
                <c:pt idx="140">
                  <c:v>40164</c:v>
                </c:pt>
                <c:pt idx="141">
                  <c:v>40165</c:v>
                </c:pt>
                <c:pt idx="142">
                  <c:v>40168</c:v>
                </c:pt>
                <c:pt idx="143">
                  <c:v>40169</c:v>
                </c:pt>
                <c:pt idx="144">
                  <c:v>40170</c:v>
                </c:pt>
                <c:pt idx="145">
                  <c:v>40175</c:v>
                </c:pt>
                <c:pt idx="146">
                  <c:v>40176</c:v>
                </c:pt>
                <c:pt idx="147">
                  <c:v>40177</c:v>
                </c:pt>
                <c:pt idx="148">
                  <c:v>40182</c:v>
                </c:pt>
                <c:pt idx="149">
                  <c:v>40183</c:v>
                </c:pt>
                <c:pt idx="150">
                  <c:v>40184</c:v>
                </c:pt>
                <c:pt idx="151">
                  <c:v>40185</c:v>
                </c:pt>
                <c:pt idx="152">
                  <c:v>40186</c:v>
                </c:pt>
                <c:pt idx="153">
                  <c:v>40189</c:v>
                </c:pt>
                <c:pt idx="154">
                  <c:v>40190</c:v>
                </c:pt>
                <c:pt idx="155">
                  <c:v>40191</c:v>
                </c:pt>
                <c:pt idx="156">
                  <c:v>40192</c:v>
                </c:pt>
                <c:pt idx="157">
                  <c:v>40193</c:v>
                </c:pt>
                <c:pt idx="158">
                  <c:v>40196</c:v>
                </c:pt>
                <c:pt idx="159">
                  <c:v>40197</c:v>
                </c:pt>
                <c:pt idx="160">
                  <c:v>40198</c:v>
                </c:pt>
                <c:pt idx="161">
                  <c:v>40199</c:v>
                </c:pt>
                <c:pt idx="162">
                  <c:v>40200</c:v>
                </c:pt>
                <c:pt idx="163">
                  <c:v>40203</c:v>
                </c:pt>
                <c:pt idx="164">
                  <c:v>40204</c:v>
                </c:pt>
                <c:pt idx="165">
                  <c:v>40205</c:v>
                </c:pt>
                <c:pt idx="166">
                  <c:v>40206</c:v>
                </c:pt>
                <c:pt idx="167">
                  <c:v>40207</c:v>
                </c:pt>
                <c:pt idx="168">
                  <c:v>40210</c:v>
                </c:pt>
                <c:pt idx="169">
                  <c:v>40211</c:v>
                </c:pt>
                <c:pt idx="170">
                  <c:v>40212</c:v>
                </c:pt>
                <c:pt idx="171">
                  <c:v>40213</c:v>
                </c:pt>
                <c:pt idx="172">
                  <c:v>40214</c:v>
                </c:pt>
                <c:pt idx="173">
                  <c:v>40217</c:v>
                </c:pt>
                <c:pt idx="174">
                  <c:v>40218</c:v>
                </c:pt>
                <c:pt idx="175">
                  <c:v>40219</c:v>
                </c:pt>
                <c:pt idx="176">
                  <c:v>40220</c:v>
                </c:pt>
                <c:pt idx="177">
                  <c:v>40221</c:v>
                </c:pt>
                <c:pt idx="178">
                  <c:v>40224</c:v>
                </c:pt>
                <c:pt idx="179">
                  <c:v>40225</c:v>
                </c:pt>
                <c:pt idx="180">
                  <c:v>40226</c:v>
                </c:pt>
                <c:pt idx="181">
                  <c:v>40227</c:v>
                </c:pt>
                <c:pt idx="182">
                  <c:v>40228</c:v>
                </c:pt>
                <c:pt idx="183">
                  <c:v>40231</c:v>
                </c:pt>
                <c:pt idx="184">
                  <c:v>40232</c:v>
                </c:pt>
                <c:pt idx="185">
                  <c:v>40233</c:v>
                </c:pt>
                <c:pt idx="186">
                  <c:v>40234</c:v>
                </c:pt>
                <c:pt idx="187">
                  <c:v>40235</c:v>
                </c:pt>
                <c:pt idx="188">
                  <c:v>40238</c:v>
                </c:pt>
                <c:pt idx="189">
                  <c:v>40239</c:v>
                </c:pt>
                <c:pt idx="190">
                  <c:v>40240</c:v>
                </c:pt>
                <c:pt idx="191">
                  <c:v>40241</c:v>
                </c:pt>
                <c:pt idx="192">
                  <c:v>40242</c:v>
                </c:pt>
                <c:pt idx="193">
                  <c:v>40245</c:v>
                </c:pt>
                <c:pt idx="194">
                  <c:v>40246</c:v>
                </c:pt>
                <c:pt idx="195">
                  <c:v>40247</c:v>
                </c:pt>
                <c:pt idx="196">
                  <c:v>40248</c:v>
                </c:pt>
                <c:pt idx="197">
                  <c:v>40249</c:v>
                </c:pt>
                <c:pt idx="198">
                  <c:v>40252</c:v>
                </c:pt>
                <c:pt idx="199">
                  <c:v>40253</c:v>
                </c:pt>
                <c:pt idx="200">
                  <c:v>40254</c:v>
                </c:pt>
                <c:pt idx="201">
                  <c:v>40255</c:v>
                </c:pt>
                <c:pt idx="202">
                  <c:v>40256</c:v>
                </c:pt>
                <c:pt idx="203">
                  <c:v>40259</c:v>
                </c:pt>
                <c:pt idx="204">
                  <c:v>40260</c:v>
                </c:pt>
                <c:pt idx="205">
                  <c:v>40261</c:v>
                </c:pt>
                <c:pt idx="206">
                  <c:v>40262</c:v>
                </c:pt>
                <c:pt idx="207">
                  <c:v>40263</c:v>
                </c:pt>
                <c:pt idx="208">
                  <c:v>40266</c:v>
                </c:pt>
                <c:pt idx="209">
                  <c:v>40267</c:v>
                </c:pt>
                <c:pt idx="210">
                  <c:v>40268</c:v>
                </c:pt>
                <c:pt idx="211">
                  <c:v>40269</c:v>
                </c:pt>
                <c:pt idx="212">
                  <c:v>40274</c:v>
                </c:pt>
                <c:pt idx="213">
                  <c:v>40275</c:v>
                </c:pt>
                <c:pt idx="214">
                  <c:v>40276</c:v>
                </c:pt>
                <c:pt idx="215">
                  <c:v>40277</c:v>
                </c:pt>
                <c:pt idx="216">
                  <c:v>40280</c:v>
                </c:pt>
                <c:pt idx="217">
                  <c:v>40281</c:v>
                </c:pt>
                <c:pt idx="218">
                  <c:v>40282</c:v>
                </c:pt>
                <c:pt idx="219">
                  <c:v>40283</c:v>
                </c:pt>
                <c:pt idx="220">
                  <c:v>40284</c:v>
                </c:pt>
                <c:pt idx="221">
                  <c:v>40287</c:v>
                </c:pt>
                <c:pt idx="222">
                  <c:v>40288</c:v>
                </c:pt>
                <c:pt idx="223">
                  <c:v>40289</c:v>
                </c:pt>
                <c:pt idx="224">
                  <c:v>40290</c:v>
                </c:pt>
                <c:pt idx="225">
                  <c:v>40291</c:v>
                </c:pt>
                <c:pt idx="226">
                  <c:v>40294</c:v>
                </c:pt>
                <c:pt idx="227">
                  <c:v>40295</c:v>
                </c:pt>
                <c:pt idx="228">
                  <c:v>40296</c:v>
                </c:pt>
                <c:pt idx="229">
                  <c:v>40297</c:v>
                </c:pt>
                <c:pt idx="230">
                  <c:v>40298</c:v>
                </c:pt>
                <c:pt idx="231">
                  <c:v>40301</c:v>
                </c:pt>
                <c:pt idx="232">
                  <c:v>40302</c:v>
                </c:pt>
                <c:pt idx="233">
                  <c:v>40303</c:v>
                </c:pt>
                <c:pt idx="234">
                  <c:v>40304</c:v>
                </c:pt>
                <c:pt idx="235">
                  <c:v>40305</c:v>
                </c:pt>
                <c:pt idx="236">
                  <c:v>40308</c:v>
                </c:pt>
                <c:pt idx="237">
                  <c:v>40309</c:v>
                </c:pt>
                <c:pt idx="238">
                  <c:v>40310</c:v>
                </c:pt>
                <c:pt idx="239">
                  <c:v>40311</c:v>
                </c:pt>
                <c:pt idx="240">
                  <c:v>40312</c:v>
                </c:pt>
                <c:pt idx="241">
                  <c:v>40315</c:v>
                </c:pt>
                <c:pt idx="242">
                  <c:v>40316</c:v>
                </c:pt>
                <c:pt idx="243">
                  <c:v>40317</c:v>
                </c:pt>
                <c:pt idx="244">
                  <c:v>40318</c:v>
                </c:pt>
                <c:pt idx="245">
                  <c:v>40319</c:v>
                </c:pt>
                <c:pt idx="246">
                  <c:v>40322</c:v>
                </c:pt>
                <c:pt idx="247">
                  <c:v>40323</c:v>
                </c:pt>
                <c:pt idx="248">
                  <c:v>40324</c:v>
                </c:pt>
                <c:pt idx="249">
                  <c:v>40325</c:v>
                </c:pt>
                <c:pt idx="250">
                  <c:v>40326</c:v>
                </c:pt>
                <c:pt idx="251">
                  <c:v>40329</c:v>
                </c:pt>
                <c:pt idx="252">
                  <c:v>40330</c:v>
                </c:pt>
                <c:pt idx="253">
                  <c:v>40331</c:v>
                </c:pt>
                <c:pt idx="254">
                  <c:v>40332</c:v>
                </c:pt>
                <c:pt idx="255">
                  <c:v>40333</c:v>
                </c:pt>
                <c:pt idx="256">
                  <c:v>40336</c:v>
                </c:pt>
                <c:pt idx="257">
                  <c:v>40337</c:v>
                </c:pt>
                <c:pt idx="258">
                  <c:v>40338</c:v>
                </c:pt>
                <c:pt idx="259">
                  <c:v>40339</c:v>
                </c:pt>
                <c:pt idx="260">
                  <c:v>40340</c:v>
                </c:pt>
                <c:pt idx="261">
                  <c:v>40343</c:v>
                </c:pt>
                <c:pt idx="262">
                  <c:v>40344</c:v>
                </c:pt>
                <c:pt idx="263">
                  <c:v>40345</c:v>
                </c:pt>
                <c:pt idx="264">
                  <c:v>40346</c:v>
                </c:pt>
                <c:pt idx="265">
                  <c:v>40347</c:v>
                </c:pt>
                <c:pt idx="266">
                  <c:v>40350</c:v>
                </c:pt>
                <c:pt idx="267">
                  <c:v>40351</c:v>
                </c:pt>
                <c:pt idx="268">
                  <c:v>40352</c:v>
                </c:pt>
                <c:pt idx="269">
                  <c:v>40353</c:v>
                </c:pt>
                <c:pt idx="270">
                  <c:v>40354</c:v>
                </c:pt>
                <c:pt idx="271">
                  <c:v>40357</c:v>
                </c:pt>
                <c:pt idx="272">
                  <c:v>40358</c:v>
                </c:pt>
                <c:pt idx="273">
                  <c:v>40359</c:v>
                </c:pt>
                <c:pt idx="274">
                  <c:v>40360</c:v>
                </c:pt>
                <c:pt idx="275">
                  <c:v>40361</c:v>
                </c:pt>
                <c:pt idx="276">
                  <c:v>40364</c:v>
                </c:pt>
                <c:pt idx="277">
                  <c:v>40365</c:v>
                </c:pt>
                <c:pt idx="278">
                  <c:v>40366</c:v>
                </c:pt>
                <c:pt idx="279">
                  <c:v>40367</c:v>
                </c:pt>
                <c:pt idx="280">
                  <c:v>40368</c:v>
                </c:pt>
                <c:pt idx="281">
                  <c:v>40371</c:v>
                </c:pt>
                <c:pt idx="282">
                  <c:v>40372</c:v>
                </c:pt>
                <c:pt idx="283">
                  <c:v>40373</c:v>
                </c:pt>
                <c:pt idx="284">
                  <c:v>40374</c:v>
                </c:pt>
                <c:pt idx="285">
                  <c:v>40375</c:v>
                </c:pt>
                <c:pt idx="286">
                  <c:v>40378</c:v>
                </c:pt>
                <c:pt idx="287">
                  <c:v>40379</c:v>
                </c:pt>
                <c:pt idx="288">
                  <c:v>40380</c:v>
                </c:pt>
                <c:pt idx="289">
                  <c:v>40381</c:v>
                </c:pt>
                <c:pt idx="290">
                  <c:v>40382</c:v>
                </c:pt>
                <c:pt idx="291">
                  <c:v>40385</c:v>
                </c:pt>
                <c:pt idx="292">
                  <c:v>40386</c:v>
                </c:pt>
                <c:pt idx="293">
                  <c:v>40387</c:v>
                </c:pt>
                <c:pt idx="294">
                  <c:v>40388</c:v>
                </c:pt>
                <c:pt idx="295">
                  <c:v>40389</c:v>
                </c:pt>
                <c:pt idx="296">
                  <c:v>40392</c:v>
                </c:pt>
                <c:pt idx="297">
                  <c:v>40393</c:v>
                </c:pt>
                <c:pt idx="298">
                  <c:v>40394</c:v>
                </c:pt>
                <c:pt idx="299">
                  <c:v>40395</c:v>
                </c:pt>
                <c:pt idx="300">
                  <c:v>40396</c:v>
                </c:pt>
                <c:pt idx="301">
                  <c:v>40399</c:v>
                </c:pt>
                <c:pt idx="302">
                  <c:v>40400</c:v>
                </c:pt>
                <c:pt idx="303">
                  <c:v>40401</c:v>
                </c:pt>
                <c:pt idx="304">
                  <c:v>40402</c:v>
                </c:pt>
                <c:pt idx="305">
                  <c:v>40403</c:v>
                </c:pt>
                <c:pt idx="306">
                  <c:v>40406</c:v>
                </c:pt>
                <c:pt idx="307">
                  <c:v>40407</c:v>
                </c:pt>
                <c:pt idx="308">
                  <c:v>40408</c:v>
                </c:pt>
                <c:pt idx="309">
                  <c:v>40409</c:v>
                </c:pt>
                <c:pt idx="310">
                  <c:v>40410</c:v>
                </c:pt>
                <c:pt idx="311">
                  <c:v>40413</c:v>
                </c:pt>
                <c:pt idx="312">
                  <c:v>40414</c:v>
                </c:pt>
                <c:pt idx="313">
                  <c:v>40415</c:v>
                </c:pt>
                <c:pt idx="314">
                  <c:v>40416</c:v>
                </c:pt>
                <c:pt idx="315">
                  <c:v>40417</c:v>
                </c:pt>
                <c:pt idx="316">
                  <c:v>40420</c:v>
                </c:pt>
                <c:pt idx="317">
                  <c:v>40421</c:v>
                </c:pt>
                <c:pt idx="318">
                  <c:v>40422</c:v>
                </c:pt>
                <c:pt idx="319">
                  <c:v>40423</c:v>
                </c:pt>
                <c:pt idx="320">
                  <c:v>40424</c:v>
                </c:pt>
                <c:pt idx="321">
                  <c:v>40427</c:v>
                </c:pt>
                <c:pt idx="322">
                  <c:v>40428</c:v>
                </c:pt>
                <c:pt idx="323">
                  <c:v>40429</c:v>
                </c:pt>
                <c:pt idx="324">
                  <c:v>40430</c:v>
                </c:pt>
                <c:pt idx="325">
                  <c:v>40431</c:v>
                </c:pt>
                <c:pt idx="326">
                  <c:v>40434</c:v>
                </c:pt>
                <c:pt idx="327">
                  <c:v>40435</c:v>
                </c:pt>
                <c:pt idx="328">
                  <c:v>40436</c:v>
                </c:pt>
                <c:pt idx="329">
                  <c:v>40437</c:v>
                </c:pt>
                <c:pt idx="330">
                  <c:v>40438</c:v>
                </c:pt>
                <c:pt idx="331">
                  <c:v>40441</c:v>
                </c:pt>
                <c:pt idx="332">
                  <c:v>40442</c:v>
                </c:pt>
                <c:pt idx="333">
                  <c:v>40443</c:v>
                </c:pt>
                <c:pt idx="334">
                  <c:v>40444</c:v>
                </c:pt>
                <c:pt idx="335">
                  <c:v>40445</c:v>
                </c:pt>
                <c:pt idx="336">
                  <c:v>40448</c:v>
                </c:pt>
                <c:pt idx="337">
                  <c:v>40449</c:v>
                </c:pt>
                <c:pt idx="338">
                  <c:v>40450</c:v>
                </c:pt>
                <c:pt idx="339">
                  <c:v>40451</c:v>
                </c:pt>
                <c:pt idx="340">
                  <c:v>40452</c:v>
                </c:pt>
                <c:pt idx="341">
                  <c:v>40455</c:v>
                </c:pt>
                <c:pt idx="342">
                  <c:v>40456</c:v>
                </c:pt>
                <c:pt idx="343">
                  <c:v>40457</c:v>
                </c:pt>
                <c:pt idx="344">
                  <c:v>40458</c:v>
                </c:pt>
                <c:pt idx="345">
                  <c:v>40459</c:v>
                </c:pt>
                <c:pt idx="346">
                  <c:v>40462</c:v>
                </c:pt>
                <c:pt idx="347">
                  <c:v>40463</c:v>
                </c:pt>
                <c:pt idx="348">
                  <c:v>40464</c:v>
                </c:pt>
                <c:pt idx="349">
                  <c:v>40465</c:v>
                </c:pt>
                <c:pt idx="350">
                  <c:v>40466</c:v>
                </c:pt>
                <c:pt idx="351">
                  <c:v>40469</c:v>
                </c:pt>
                <c:pt idx="352">
                  <c:v>40470</c:v>
                </c:pt>
                <c:pt idx="353">
                  <c:v>40471</c:v>
                </c:pt>
                <c:pt idx="354">
                  <c:v>40472</c:v>
                </c:pt>
                <c:pt idx="355">
                  <c:v>40473</c:v>
                </c:pt>
                <c:pt idx="356">
                  <c:v>40476</c:v>
                </c:pt>
                <c:pt idx="357">
                  <c:v>40477</c:v>
                </c:pt>
                <c:pt idx="358">
                  <c:v>40478</c:v>
                </c:pt>
                <c:pt idx="359">
                  <c:v>40479</c:v>
                </c:pt>
                <c:pt idx="360">
                  <c:v>40480</c:v>
                </c:pt>
                <c:pt idx="361">
                  <c:v>40483</c:v>
                </c:pt>
                <c:pt idx="362">
                  <c:v>40484</c:v>
                </c:pt>
                <c:pt idx="363">
                  <c:v>40485</c:v>
                </c:pt>
                <c:pt idx="364">
                  <c:v>40486</c:v>
                </c:pt>
                <c:pt idx="365">
                  <c:v>40487</c:v>
                </c:pt>
                <c:pt idx="366">
                  <c:v>40490</c:v>
                </c:pt>
                <c:pt idx="367">
                  <c:v>40491</c:v>
                </c:pt>
                <c:pt idx="368">
                  <c:v>40492</c:v>
                </c:pt>
                <c:pt idx="369">
                  <c:v>40493</c:v>
                </c:pt>
                <c:pt idx="370">
                  <c:v>40494</c:v>
                </c:pt>
                <c:pt idx="371">
                  <c:v>40497</c:v>
                </c:pt>
                <c:pt idx="372">
                  <c:v>40498</c:v>
                </c:pt>
                <c:pt idx="373">
                  <c:v>40499</c:v>
                </c:pt>
                <c:pt idx="374">
                  <c:v>40500</c:v>
                </c:pt>
                <c:pt idx="375">
                  <c:v>40501</c:v>
                </c:pt>
                <c:pt idx="376">
                  <c:v>40504</c:v>
                </c:pt>
                <c:pt idx="377">
                  <c:v>40505</c:v>
                </c:pt>
                <c:pt idx="378">
                  <c:v>40506</c:v>
                </c:pt>
                <c:pt idx="379">
                  <c:v>40507</c:v>
                </c:pt>
                <c:pt idx="380">
                  <c:v>40508</c:v>
                </c:pt>
                <c:pt idx="381">
                  <c:v>40511</c:v>
                </c:pt>
                <c:pt idx="382">
                  <c:v>40512</c:v>
                </c:pt>
                <c:pt idx="383">
                  <c:v>40513</c:v>
                </c:pt>
                <c:pt idx="384">
                  <c:v>40514</c:v>
                </c:pt>
                <c:pt idx="385">
                  <c:v>40515</c:v>
                </c:pt>
                <c:pt idx="386">
                  <c:v>40518</c:v>
                </c:pt>
                <c:pt idx="387">
                  <c:v>40519</c:v>
                </c:pt>
                <c:pt idx="388">
                  <c:v>40520</c:v>
                </c:pt>
                <c:pt idx="389">
                  <c:v>40521</c:v>
                </c:pt>
                <c:pt idx="390">
                  <c:v>40522</c:v>
                </c:pt>
                <c:pt idx="391">
                  <c:v>40525</c:v>
                </c:pt>
                <c:pt idx="392">
                  <c:v>40526</c:v>
                </c:pt>
                <c:pt idx="393">
                  <c:v>40527</c:v>
                </c:pt>
                <c:pt idx="394">
                  <c:v>40528</c:v>
                </c:pt>
                <c:pt idx="395">
                  <c:v>40529</c:v>
                </c:pt>
                <c:pt idx="396">
                  <c:v>40532</c:v>
                </c:pt>
                <c:pt idx="397">
                  <c:v>40533</c:v>
                </c:pt>
                <c:pt idx="398">
                  <c:v>40534</c:v>
                </c:pt>
                <c:pt idx="399">
                  <c:v>40535</c:v>
                </c:pt>
                <c:pt idx="400">
                  <c:v>40539</c:v>
                </c:pt>
                <c:pt idx="401">
                  <c:v>40540</c:v>
                </c:pt>
                <c:pt idx="402">
                  <c:v>40541</c:v>
                </c:pt>
                <c:pt idx="403">
                  <c:v>40542</c:v>
                </c:pt>
                <c:pt idx="404">
                  <c:v>40546</c:v>
                </c:pt>
                <c:pt idx="405">
                  <c:v>40547</c:v>
                </c:pt>
                <c:pt idx="406">
                  <c:v>40548</c:v>
                </c:pt>
                <c:pt idx="407">
                  <c:v>40549</c:v>
                </c:pt>
                <c:pt idx="408">
                  <c:v>40550</c:v>
                </c:pt>
                <c:pt idx="409">
                  <c:v>40553</c:v>
                </c:pt>
                <c:pt idx="410">
                  <c:v>40554</c:v>
                </c:pt>
                <c:pt idx="411">
                  <c:v>40555</c:v>
                </c:pt>
                <c:pt idx="412">
                  <c:v>40556</c:v>
                </c:pt>
                <c:pt idx="413">
                  <c:v>40557</c:v>
                </c:pt>
                <c:pt idx="414">
                  <c:v>40560</c:v>
                </c:pt>
                <c:pt idx="415">
                  <c:v>40561</c:v>
                </c:pt>
                <c:pt idx="416">
                  <c:v>40562</c:v>
                </c:pt>
                <c:pt idx="417">
                  <c:v>40563</c:v>
                </c:pt>
                <c:pt idx="418">
                  <c:v>40564</c:v>
                </c:pt>
                <c:pt idx="419">
                  <c:v>40567</c:v>
                </c:pt>
                <c:pt idx="420">
                  <c:v>40568</c:v>
                </c:pt>
                <c:pt idx="421">
                  <c:v>40569</c:v>
                </c:pt>
                <c:pt idx="422">
                  <c:v>40570</c:v>
                </c:pt>
                <c:pt idx="423">
                  <c:v>40571</c:v>
                </c:pt>
                <c:pt idx="424">
                  <c:v>40574</c:v>
                </c:pt>
                <c:pt idx="425">
                  <c:v>40575</c:v>
                </c:pt>
                <c:pt idx="426">
                  <c:v>40576</c:v>
                </c:pt>
                <c:pt idx="427">
                  <c:v>40577</c:v>
                </c:pt>
                <c:pt idx="428">
                  <c:v>40578</c:v>
                </c:pt>
                <c:pt idx="429">
                  <c:v>40581</c:v>
                </c:pt>
                <c:pt idx="430">
                  <c:v>40582</c:v>
                </c:pt>
                <c:pt idx="431">
                  <c:v>40583</c:v>
                </c:pt>
                <c:pt idx="432">
                  <c:v>40584</c:v>
                </c:pt>
                <c:pt idx="433">
                  <c:v>40585</c:v>
                </c:pt>
                <c:pt idx="434">
                  <c:v>40588</c:v>
                </c:pt>
                <c:pt idx="435">
                  <c:v>40589</c:v>
                </c:pt>
                <c:pt idx="436">
                  <c:v>40590</c:v>
                </c:pt>
                <c:pt idx="437">
                  <c:v>40591</c:v>
                </c:pt>
                <c:pt idx="438">
                  <c:v>40592</c:v>
                </c:pt>
                <c:pt idx="439">
                  <c:v>40595</c:v>
                </c:pt>
                <c:pt idx="440">
                  <c:v>40596</c:v>
                </c:pt>
                <c:pt idx="441">
                  <c:v>40597</c:v>
                </c:pt>
                <c:pt idx="442">
                  <c:v>40598</c:v>
                </c:pt>
                <c:pt idx="443">
                  <c:v>40599</c:v>
                </c:pt>
                <c:pt idx="444">
                  <c:v>40602</c:v>
                </c:pt>
                <c:pt idx="445">
                  <c:v>40603</c:v>
                </c:pt>
                <c:pt idx="446">
                  <c:v>40604</c:v>
                </c:pt>
                <c:pt idx="447">
                  <c:v>40605</c:v>
                </c:pt>
                <c:pt idx="448">
                  <c:v>40606</c:v>
                </c:pt>
                <c:pt idx="449">
                  <c:v>40609</c:v>
                </c:pt>
                <c:pt idx="450">
                  <c:v>40610</c:v>
                </c:pt>
                <c:pt idx="451">
                  <c:v>40611</c:v>
                </c:pt>
                <c:pt idx="452">
                  <c:v>40612</c:v>
                </c:pt>
                <c:pt idx="453">
                  <c:v>40613</c:v>
                </c:pt>
                <c:pt idx="454">
                  <c:v>40616</c:v>
                </c:pt>
                <c:pt idx="455">
                  <c:v>40617</c:v>
                </c:pt>
                <c:pt idx="456">
                  <c:v>40618</c:v>
                </c:pt>
                <c:pt idx="457">
                  <c:v>40619</c:v>
                </c:pt>
                <c:pt idx="458">
                  <c:v>40620</c:v>
                </c:pt>
                <c:pt idx="459">
                  <c:v>40623</c:v>
                </c:pt>
                <c:pt idx="460">
                  <c:v>40624</c:v>
                </c:pt>
                <c:pt idx="461">
                  <c:v>40625</c:v>
                </c:pt>
                <c:pt idx="462">
                  <c:v>40626</c:v>
                </c:pt>
                <c:pt idx="463">
                  <c:v>40627</c:v>
                </c:pt>
                <c:pt idx="464">
                  <c:v>40630</c:v>
                </c:pt>
                <c:pt idx="465">
                  <c:v>40631</c:v>
                </c:pt>
                <c:pt idx="466">
                  <c:v>40632</c:v>
                </c:pt>
                <c:pt idx="467">
                  <c:v>40633</c:v>
                </c:pt>
                <c:pt idx="468">
                  <c:v>40634</c:v>
                </c:pt>
                <c:pt idx="469">
                  <c:v>40637</c:v>
                </c:pt>
                <c:pt idx="470">
                  <c:v>40638</c:v>
                </c:pt>
                <c:pt idx="471">
                  <c:v>40639</c:v>
                </c:pt>
                <c:pt idx="472">
                  <c:v>40640</c:v>
                </c:pt>
                <c:pt idx="473">
                  <c:v>40641</c:v>
                </c:pt>
                <c:pt idx="474">
                  <c:v>40644</c:v>
                </c:pt>
                <c:pt idx="475">
                  <c:v>40645</c:v>
                </c:pt>
                <c:pt idx="476">
                  <c:v>40646</c:v>
                </c:pt>
                <c:pt idx="477">
                  <c:v>40647</c:v>
                </c:pt>
                <c:pt idx="478">
                  <c:v>40648</c:v>
                </c:pt>
                <c:pt idx="479">
                  <c:v>40651</c:v>
                </c:pt>
                <c:pt idx="480">
                  <c:v>40652</c:v>
                </c:pt>
                <c:pt idx="481">
                  <c:v>40653</c:v>
                </c:pt>
                <c:pt idx="482">
                  <c:v>40654</c:v>
                </c:pt>
                <c:pt idx="483">
                  <c:v>40659</c:v>
                </c:pt>
                <c:pt idx="484">
                  <c:v>40660</c:v>
                </c:pt>
                <c:pt idx="485">
                  <c:v>40661</c:v>
                </c:pt>
                <c:pt idx="486">
                  <c:v>40662</c:v>
                </c:pt>
                <c:pt idx="487">
                  <c:v>40665</c:v>
                </c:pt>
                <c:pt idx="488">
                  <c:v>40666</c:v>
                </c:pt>
                <c:pt idx="489">
                  <c:v>40667</c:v>
                </c:pt>
                <c:pt idx="490">
                  <c:v>40668</c:v>
                </c:pt>
                <c:pt idx="491">
                  <c:v>40669</c:v>
                </c:pt>
                <c:pt idx="492">
                  <c:v>40672</c:v>
                </c:pt>
                <c:pt idx="493">
                  <c:v>40673</c:v>
                </c:pt>
                <c:pt idx="494">
                  <c:v>40674</c:v>
                </c:pt>
                <c:pt idx="495">
                  <c:v>40675</c:v>
                </c:pt>
                <c:pt idx="496">
                  <c:v>40676</c:v>
                </c:pt>
                <c:pt idx="497">
                  <c:v>40679</c:v>
                </c:pt>
                <c:pt idx="498">
                  <c:v>40680</c:v>
                </c:pt>
                <c:pt idx="499">
                  <c:v>40681</c:v>
                </c:pt>
                <c:pt idx="500">
                  <c:v>40682</c:v>
                </c:pt>
                <c:pt idx="501">
                  <c:v>40683</c:v>
                </c:pt>
                <c:pt idx="502">
                  <c:v>40686</c:v>
                </c:pt>
                <c:pt idx="503">
                  <c:v>40687</c:v>
                </c:pt>
                <c:pt idx="504">
                  <c:v>40688</c:v>
                </c:pt>
                <c:pt idx="505">
                  <c:v>40689</c:v>
                </c:pt>
                <c:pt idx="506">
                  <c:v>40690</c:v>
                </c:pt>
                <c:pt idx="507">
                  <c:v>40693</c:v>
                </c:pt>
                <c:pt idx="508">
                  <c:v>40694</c:v>
                </c:pt>
                <c:pt idx="509">
                  <c:v>40695</c:v>
                </c:pt>
                <c:pt idx="510">
                  <c:v>40696</c:v>
                </c:pt>
                <c:pt idx="511">
                  <c:v>40697</c:v>
                </c:pt>
                <c:pt idx="512">
                  <c:v>40700</c:v>
                </c:pt>
                <c:pt idx="513">
                  <c:v>40701</c:v>
                </c:pt>
                <c:pt idx="514">
                  <c:v>40702</c:v>
                </c:pt>
                <c:pt idx="515">
                  <c:v>40703</c:v>
                </c:pt>
                <c:pt idx="516">
                  <c:v>40704</c:v>
                </c:pt>
                <c:pt idx="517">
                  <c:v>40707</c:v>
                </c:pt>
                <c:pt idx="518">
                  <c:v>40708</c:v>
                </c:pt>
                <c:pt idx="519">
                  <c:v>40709</c:v>
                </c:pt>
                <c:pt idx="520">
                  <c:v>40710</c:v>
                </c:pt>
                <c:pt idx="521">
                  <c:v>40711</c:v>
                </c:pt>
                <c:pt idx="522">
                  <c:v>40714</c:v>
                </c:pt>
                <c:pt idx="523">
                  <c:v>40715</c:v>
                </c:pt>
                <c:pt idx="524">
                  <c:v>40716</c:v>
                </c:pt>
                <c:pt idx="525">
                  <c:v>40717</c:v>
                </c:pt>
                <c:pt idx="526">
                  <c:v>40718</c:v>
                </c:pt>
                <c:pt idx="527">
                  <c:v>40721</c:v>
                </c:pt>
                <c:pt idx="528">
                  <c:v>40722</c:v>
                </c:pt>
                <c:pt idx="529">
                  <c:v>40723</c:v>
                </c:pt>
                <c:pt idx="530">
                  <c:v>40724</c:v>
                </c:pt>
                <c:pt idx="531">
                  <c:v>40725</c:v>
                </c:pt>
                <c:pt idx="532">
                  <c:v>40728</c:v>
                </c:pt>
                <c:pt idx="533">
                  <c:v>40729</c:v>
                </c:pt>
                <c:pt idx="534">
                  <c:v>40730</c:v>
                </c:pt>
                <c:pt idx="535">
                  <c:v>40731</c:v>
                </c:pt>
                <c:pt idx="536">
                  <c:v>40732</c:v>
                </c:pt>
                <c:pt idx="537">
                  <c:v>40735</c:v>
                </c:pt>
                <c:pt idx="538">
                  <c:v>40736</c:v>
                </c:pt>
                <c:pt idx="539">
                  <c:v>40737</c:v>
                </c:pt>
                <c:pt idx="540">
                  <c:v>40738</c:v>
                </c:pt>
                <c:pt idx="541">
                  <c:v>40739</c:v>
                </c:pt>
                <c:pt idx="542">
                  <c:v>40742</c:v>
                </c:pt>
                <c:pt idx="543">
                  <c:v>40743</c:v>
                </c:pt>
                <c:pt idx="544">
                  <c:v>40744</c:v>
                </c:pt>
                <c:pt idx="545">
                  <c:v>40745</c:v>
                </c:pt>
                <c:pt idx="546">
                  <c:v>40746</c:v>
                </c:pt>
                <c:pt idx="547">
                  <c:v>40749</c:v>
                </c:pt>
                <c:pt idx="548">
                  <c:v>40750</c:v>
                </c:pt>
                <c:pt idx="549">
                  <c:v>40751</c:v>
                </c:pt>
                <c:pt idx="550">
                  <c:v>40752</c:v>
                </c:pt>
                <c:pt idx="551">
                  <c:v>40753</c:v>
                </c:pt>
                <c:pt idx="552">
                  <c:v>40756</c:v>
                </c:pt>
                <c:pt idx="553">
                  <c:v>40757</c:v>
                </c:pt>
                <c:pt idx="554">
                  <c:v>40758</c:v>
                </c:pt>
                <c:pt idx="555">
                  <c:v>40759</c:v>
                </c:pt>
                <c:pt idx="556">
                  <c:v>40760</c:v>
                </c:pt>
                <c:pt idx="557">
                  <c:v>40763</c:v>
                </c:pt>
                <c:pt idx="558">
                  <c:v>40764</c:v>
                </c:pt>
                <c:pt idx="559">
                  <c:v>40765</c:v>
                </c:pt>
                <c:pt idx="560">
                  <c:v>40766</c:v>
                </c:pt>
                <c:pt idx="561">
                  <c:v>40767</c:v>
                </c:pt>
                <c:pt idx="562">
                  <c:v>40770</c:v>
                </c:pt>
                <c:pt idx="563">
                  <c:v>40771</c:v>
                </c:pt>
                <c:pt idx="564">
                  <c:v>40772</c:v>
                </c:pt>
                <c:pt idx="565">
                  <c:v>40773</c:v>
                </c:pt>
                <c:pt idx="566">
                  <c:v>40774</c:v>
                </c:pt>
                <c:pt idx="567">
                  <c:v>40777</c:v>
                </c:pt>
                <c:pt idx="568">
                  <c:v>40778</c:v>
                </c:pt>
                <c:pt idx="569">
                  <c:v>40779</c:v>
                </c:pt>
                <c:pt idx="570">
                  <c:v>40780</c:v>
                </c:pt>
                <c:pt idx="571">
                  <c:v>40781</c:v>
                </c:pt>
                <c:pt idx="572">
                  <c:v>40784</c:v>
                </c:pt>
                <c:pt idx="573">
                  <c:v>40785</c:v>
                </c:pt>
                <c:pt idx="574">
                  <c:v>40786</c:v>
                </c:pt>
                <c:pt idx="575">
                  <c:v>40787</c:v>
                </c:pt>
                <c:pt idx="576">
                  <c:v>40788</c:v>
                </c:pt>
                <c:pt idx="577">
                  <c:v>40791</c:v>
                </c:pt>
                <c:pt idx="578">
                  <c:v>40792</c:v>
                </c:pt>
                <c:pt idx="579">
                  <c:v>40793</c:v>
                </c:pt>
                <c:pt idx="580">
                  <c:v>40794</c:v>
                </c:pt>
                <c:pt idx="581">
                  <c:v>40795</c:v>
                </c:pt>
                <c:pt idx="582">
                  <c:v>40798</c:v>
                </c:pt>
                <c:pt idx="583">
                  <c:v>40799</c:v>
                </c:pt>
                <c:pt idx="584">
                  <c:v>40800</c:v>
                </c:pt>
                <c:pt idx="585">
                  <c:v>40801</c:v>
                </c:pt>
                <c:pt idx="586">
                  <c:v>40802</c:v>
                </c:pt>
                <c:pt idx="587">
                  <c:v>40805</c:v>
                </c:pt>
                <c:pt idx="588">
                  <c:v>40806</c:v>
                </c:pt>
                <c:pt idx="589">
                  <c:v>40807</c:v>
                </c:pt>
                <c:pt idx="590">
                  <c:v>40808</c:v>
                </c:pt>
                <c:pt idx="591">
                  <c:v>40809</c:v>
                </c:pt>
                <c:pt idx="592">
                  <c:v>40812</c:v>
                </c:pt>
                <c:pt idx="593">
                  <c:v>40813</c:v>
                </c:pt>
                <c:pt idx="594">
                  <c:v>40814</c:v>
                </c:pt>
                <c:pt idx="595">
                  <c:v>40815</c:v>
                </c:pt>
                <c:pt idx="596">
                  <c:v>40816</c:v>
                </c:pt>
                <c:pt idx="597">
                  <c:v>40819</c:v>
                </c:pt>
                <c:pt idx="598">
                  <c:v>40820</c:v>
                </c:pt>
                <c:pt idx="599">
                  <c:v>40821</c:v>
                </c:pt>
                <c:pt idx="600">
                  <c:v>40822</c:v>
                </c:pt>
                <c:pt idx="601">
                  <c:v>40823</c:v>
                </c:pt>
                <c:pt idx="602">
                  <c:v>40826</c:v>
                </c:pt>
                <c:pt idx="603">
                  <c:v>40827</c:v>
                </c:pt>
                <c:pt idx="604">
                  <c:v>40828</c:v>
                </c:pt>
                <c:pt idx="605">
                  <c:v>40829</c:v>
                </c:pt>
                <c:pt idx="606">
                  <c:v>40830</c:v>
                </c:pt>
                <c:pt idx="607">
                  <c:v>40833</c:v>
                </c:pt>
                <c:pt idx="608">
                  <c:v>40834</c:v>
                </c:pt>
                <c:pt idx="609">
                  <c:v>40835</c:v>
                </c:pt>
                <c:pt idx="610">
                  <c:v>40836</c:v>
                </c:pt>
                <c:pt idx="611">
                  <c:v>40837</c:v>
                </c:pt>
                <c:pt idx="612">
                  <c:v>40840</c:v>
                </c:pt>
                <c:pt idx="613">
                  <c:v>40841</c:v>
                </c:pt>
                <c:pt idx="614">
                  <c:v>40842</c:v>
                </c:pt>
                <c:pt idx="615">
                  <c:v>40843</c:v>
                </c:pt>
                <c:pt idx="616">
                  <c:v>40844</c:v>
                </c:pt>
                <c:pt idx="617">
                  <c:v>40847</c:v>
                </c:pt>
                <c:pt idx="618">
                  <c:v>40848</c:v>
                </c:pt>
                <c:pt idx="619">
                  <c:v>40849</c:v>
                </c:pt>
                <c:pt idx="620">
                  <c:v>40850</c:v>
                </c:pt>
                <c:pt idx="621">
                  <c:v>40851</c:v>
                </c:pt>
                <c:pt idx="622">
                  <c:v>40854</c:v>
                </c:pt>
                <c:pt idx="623">
                  <c:v>40855</c:v>
                </c:pt>
                <c:pt idx="624">
                  <c:v>40856</c:v>
                </c:pt>
                <c:pt idx="625">
                  <c:v>40857</c:v>
                </c:pt>
                <c:pt idx="626">
                  <c:v>40858</c:v>
                </c:pt>
                <c:pt idx="627">
                  <c:v>40861</c:v>
                </c:pt>
                <c:pt idx="628">
                  <c:v>40862</c:v>
                </c:pt>
                <c:pt idx="629">
                  <c:v>40863</c:v>
                </c:pt>
                <c:pt idx="630">
                  <c:v>40864</c:v>
                </c:pt>
                <c:pt idx="631">
                  <c:v>40865</c:v>
                </c:pt>
                <c:pt idx="632">
                  <c:v>40868</c:v>
                </c:pt>
                <c:pt idx="633">
                  <c:v>40869</c:v>
                </c:pt>
                <c:pt idx="634">
                  <c:v>40870</c:v>
                </c:pt>
                <c:pt idx="635">
                  <c:v>40871</c:v>
                </c:pt>
                <c:pt idx="636">
                  <c:v>40872</c:v>
                </c:pt>
                <c:pt idx="637">
                  <c:v>40875</c:v>
                </c:pt>
                <c:pt idx="638">
                  <c:v>40876</c:v>
                </c:pt>
                <c:pt idx="639">
                  <c:v>40877</c:v>
                </c:pt>
                <c:pt idx="640">
                  <c:v>40878</c:v>
                </c:pt>
                <c:pt idx="641">
                  <c:v>40879</c:v>
                </c:pt>
                <c:pt idx="642">
                  <c:v>40882</c:v>
                </c:pt>
                <c:pt idx="643">
                  <c:v>40883</c:v>
                </c:pt>
                <c:pt idx="644">
                  <c:v>40884</c:v>
                </c:pt>
                <c:pt idx="645">
                  <c:v>40885</c:v>
                </c:pt>
                <c:pt idx="646">
                  <c:v>40886</c:v>
                </c:pt>
                <c:pt idx="647">
                  <c:v>40889</c:v>
                </c:pt>
                <c:pt idx="648">
                  <c:v>40890</c:v>
                </c:pt>
                <c:pt idx="649">
                  <c:v>40891</c:v>
                </c:pt>
                <c:pt idx="650">
                  <c:v>40892</c:v>
                </c:pt>
                <c:pt idx="651">
                  <c:v>40893</c:v>
                </c:pt>
                <c:pt idx="652">
                  <c:v>40896</c:v>
                </c:pt>
                <c:pt idx="653">
                  <c:v>40897</c:v>
                </c:pt>
                <c:pt idx="654">
                  <c:v>40898</c:v>
                </c:pt>
                <c:pt idx="655">
                  <c:v>40899</c:v>
                </c:pt>
                <c:pt idx="656">
                  <c:v>40900</c:v>
                </c:pt>
                <c:pt idx="657">
                  <c:v>40904</c:v>
                </c:pt>
                <c:pt idx="658">
                  <c:v>40905</c:v>
                </c:pt>
                <c:pt idx="659">
                  <c:v>40906</c:v>
                </c:pt>
                <c:pt idx="660">
                  <c:v>40907</c:v>
                </c:pt>
                <c:pt idx="661">
                  <c:v>40910</c:v>
                </c:pt>
                <c:pt idx="662">
                  <c:v>40911</c:v>
                </c:pt>
                <c:pt idx="663">
                  <c:v>40912</c:v>
                </c:pt>
                <c:pt idx="664">
                  <c:v>40913</c:v>
                </c:pt>
                <c:pt idx="665">
                  <c:v>40914</c:v>
                </c:pt>
                <c:pt idx="666">
                  <c:v>40917</c:v>
                </c:pt>
                <c:pt idx="667">
                  <c:v>40918</c:v>
                </c:pt>
                <c:pt idx="668">
                  <c:v>40919</c:v>
                </c:pt>
                <c:pt idx="669">
                  <c:v>40920</c:v>
                </c:pt>
                <c:pt idx="670">
                  <c:v>40921</c:v>
                </c:pt>
                <c:pt idx="671">
                  <c:v>40924</c:v>
                </c:pt>
                <c:pt idx="672">
                  <c:v>40925</c:v>
                </c:pt>
                <c:pt idx="673">
                  <c:v>40926</c:v>
                </c:pt>
                <c:pt idx="674">
                  <c:v>40927</c:v>
                </c:pt>
                <c:pt idx="675">
                  <c:v>40928</c:v>
                </c:pt>
                <c:pt idx="676">
                  <c:v>40931</c:v>
                </c:pt>
                <c:pt idx="677">
                  <c:v>40932</c:v>
                </c:pt>
                <c:pt idx="678">
                  <c:v>40933</c:v>
                </c:pt>
                <c:pt idx="679">
                  <c:v>40934</c:v>
                </c:pt>
                <c:pt idx="680">
                  <c:v>40935</c:v>
                </c:pt>
                <c:pt idx="681">
                  <c:v>40938</c:v>
                </c:pt>
                <c:pt idx="682">
                  <c:v>40939</c:v>
                </c:pt>
                <c:pt idx="683">
                  <c:v>40940</c:v>
                </c:pt>
                <c:pt idx="684">
                  <c:v>40941</c:v>
                </c:pt>
                <c:pt idx="685">
                  <c:v>40942</c:v>
                </c:pt>
                <c:pt idx="686">
                  <c:v>40945</c:v>
                </c:pt>
                <c:pt idx="687">
                  <c:v>40946</c:v>
                </c:pt>
                <c:pt idx="688">
                  <c:v>40947</c:v>
                </c:pt>
                <c:pt idx="689">
                  <c:v>40948</c:v>
                </c:pt>
                <c:pt idx="690">
                  <c:v>40949</c:v>
                </c:pt>
                <c:pt idx="691">
                  <c:v>40952</c:v>
                </c:pt>
                <c:pt idx="692">
                  <c:v>40953</c:v>
                </c:pt>
                <c:pt idx="693">
                  <c:v>40954</c:v>
                </c:pt>
                <c:pt idx="694">
                  <c:v>40955</c:v>
                </c:pt>
                <c:pt idx="695">
                  <c:v>40956</c:v>
                </c:pt>
                <c:pt idx="696">
                  <c:v>40959</c:v>
                </c:pt>
                <c:pt idx="697">
                  <c:v>40960</c:v>
                </c:pt>
                <c:pt idx="698">
                  <c:v>40961</c:v>
                </c:pt>
                <c:pt idx="699">
                  <c:v>40962</c:v>
                </c:pt>
                <c:pt idx="700">
                  <c:v>40963</c:v>
                </c:pt>
                <c:pt idx="701">
                  <c:v>40966</c:v>
                </c:pt>
                <c:pt idx="702">
                  <c:v>40967</c:v>
                </c:pt>
                <c:pt idx="703">
                  <c:v>40968</c:v>
                </c:pt>
                <c:pt idx="704">
                  <c:v>40969</c:v>
                </c:pt>
                <c:pt idx="705">
                  <c:v>40970</c:v>
                </c:pt>
                <c:pt idx="706">
                  <c:v>40973</c:v>
                </c:pt>
                <c:pt idx="707">
                  <c:v>40974</c:v>
                </c:pt>
                <c:pt idx="708">
                  <c:v>40975</c:v>
                </c:pt>
                <c:pt idx="709">
                  <c:v>40976</c:v>
                </c:pt>
                <c:pt idx="710">
                  <c:v>40977</c:v>
                </c:pt>
                <c:pt idx="711">
                  <c:v>40980</c:v>
                </c:pt>
                <c:pt idx="712">
                  <c:v>40981</c:v>
                </c:pt>
                <c:pt idx="713">
                  <c:v>40982</c:v>
                </c:pt>
                <c:pt idx="714">
                  <c:v>40983</c:v>
                </c:pt>
                <c:pt idx="715">
                  <c:v>40984</c:v>
                </c:pt>
                <c:pt idx="716">
                  <c:v>40987</c:v>
                </c:pt>
                <c:pt idx="717">
                  <c:v>40988</c:v>
                </c:pt>
                <c:pt idx="718">
                  <c:v>40989</c:v>
                </c:pt>
                <c:pt idx="719">
                  <c:v>40990</c:v>
                </c:pt>
                <c:pt idx="720">
                  <c:v>40991</c:v>
                </c:pt>
                <c:pt idx="721">
                  <c:v>40994</c:v>
                </c:pt>
                <c:pt idx="722">
                  <c:v>40995</c:v>
                </c:pt>
                <c:pt idx="723">
                  <c:v>40996</c:v>
                </c:pt>
                <c:pt idx="724">
                  <c:v>40997</c:v>
                </c:pt>
                <c:pt idx="725">
                  <c:v>40998</c:v>
                </c:pt>
                <c:pt idx="726">
                  <c:v>41001</c:v>
                </c:pt>
                <c:pt idx="727">
                  <c:v>41002</c:v>
                </c:pt>
                <c:pt idx="728">
                  <c:v>41003</c:v>
                </c:pt>
                <c:pt idx="729">
                  <c:v>41004</c:v>
                </c:pt>
                <c:pt idx="730">
                  <c:v>41009</c:v>
                </c:pt>
                <c:pt idx="731">
                  <c:v>41010</c:v>
                </c:pt>
                <c:pt idx="732">
                  <c:v>41011</c:v>
                </c:pt>
                <c:pt idx="733">
                  <c:v>41012</c:v>
                </c:pt>
                <c:pt idx="734">
                  <c:v>41015</c:v>
                </c:pt>
                <c:pt idx="735">
                  <c:v>41016</c:v>
                </c:pt>
                <c:pt idx="736">
                  <c:v>41017</c:v>
                </c:pt>
                <c:pt idx="737">
                  <c:v>41018</c:v>
                </c:pt>
                <c:pt idx="738">
                  <c:v>41019</c:v>
                </c:pt>
                <c:pt idx="739">
                  <c:v>41022</c:v>
                </c:pt>
                <c:pt idx="740">
                  <c:v>41023</c:v>
                </c:pt>
                <c:pt idx="741">
                  <c:v>41024</c:v>
                </c:pt>
                <c:pt idx="742">
                  <c:v>41025</c:v>
                </c:pt>
                <c:pt idx="743">
                  <c:v>41026</c:v>
                </c:pt>
                <c:pt idx="744">
                  <c:v>41029</c:v>
                </c:pt>
                <c:pt idx="745">
                  <c:v>41031</c:v>
                </c:pt>
                <c:pt idx="746">
                  <c:v>41032</c:v>
                </c:pt>
                <c:pt idx="747">
                  <c:v>41033</c:v>
                </c:pt>
                <c:pt idx="748">
                  <c:v>41036</c:v>
                </c:pt>
                <c:pt idx="749">
                  <c:v>41037</c:v>
                </c:pt>
                <c:pt idx="750">
                  <c:v>41038</c:v>
                </c:pt>
                <c:pt idx="751">
                  <c:v>41039</c:v>
                </c:pt>
                <c:pt idx="752">
                  <c:v>41040</c:v>
                </c:pt>
                <c:pt idx="753">
                  <c:v>41043</c:v>
                </c:pt>
                <c:pt idx="754">
                  <c:v>41044</c:v>
                </c:pt>
                <c:pt idx="755">
                  <c:v>41045</c:v>
                </c:pt>
                <c:pt idx="756">
                  <c:v>41046</c:v>
                </c:pt>
                <c:pt idx="757">
                  <c:v>41047</c:v>
                </c:pt>
                <c:pt idx="758">
                  <c:v>41050</c:v>
                </c:pt>
                <c:pt idx="759">
                  <c:v>41051</c:v>
                </c:pt>
                <c:pt idx="760">
                  <c:v>41052</c:v>
                </c:pt>
                <c:pt idx="761">
                  <c:v>41053</c:v>
                </c:pt>
                <c:pt idx="762">
                  <c:v>41054</c:v>
                </c:pt>
                <c:pt idx="763">
                  <c:v>41057</c:v>
                </c:pt>
                <c:pt idx="764">
                  <c:v>41058</c:v>
                </c:pt>
                <c:pt idx="765">
                  <c:v>41059</c:v>
                </c:pt>
                <c:pt idx="766">
                  <c:v>41060</c:v>
                </c:pt>
                <c:pt idx="767">
                  <c:v>41061</c:v>
                </c:pt>
                <c:pt idx="768">
                  <c:v>41064</c:v>
                </c:pt>
                <c:pt idx="769">
                  <c:v>41065</c:v>
                </c:pt>
                <c:pt idx="770">
                  <c:v>41066</c:v>
                </c:pt>
                <c:pt idx="771">
                  <c:v>41067</c:v>
                </c:pt>
                <c:pt idx="772">
                  <c:v>41068</c:v>
                </c:pt>
                <c:pt idx="773">
                  <c:v>41071</c:v>
                </c:pt>
                <c:pt idx="774">
                  <c:v>41072</c:v>
                </c:pt>
                <c:pt idx="775">
                  <c:v>41073</c:v>
                </c:pt>
                <c:pt idx="776">
                  <c:v>41074</c:v>
                </c:pt>
                <c:pt idx="777">
                  <c:v>41075</c:v>
                </c:pt>
                <c:pt idx="778">
                  <c:v>41078</c:v>
                </c:pt>
                <c:pt idx="779">
                  <c:v>41079</c:v>
                </c:pt>
                <c:pt idx="780">
                  <c:v>41080</c:v>
                </c:pt>
                <c:pt idx="781">
                  <c:v>41081</c:v>
                </c:pt>
                <c:pt idx="782">
                  <c:v>41082</c:v>
                </c:pt>
                <c:pt idx="783">
                  <c:v>41085</c:v>
                </c:pt>
                <c:pt idx="784">
                  <c:v>41086</c:v>
                </c:pt>
                <c:pt idx="785">
                  <c:v>41087</c:v>
                </c:pt>
                <c:pt idx="786">
                  <c:v>41088</c:v>
                </c:pt>
                <c:pt idx="787">
                  <c:v>41089</c:v>
                </c:pt>
                <c:pt idx="788">
                  <c:v>41092</c:v>
                </c:pt>
                <c:pt idx="789">
                  <c:v>41093</c:v>
                </c:pt>
                <c:pt idx="790">
                  <c:v>41094</c:v>
                </c:pt>
                <c:pt idx="791">
                  <c:v>41095</c:v>
                </c:pt>
                <c:pt idx="792">
                  <c:v>41096</c:v>
                </c:pt>
                <c:pt idx="793">
                  <c:v>41099</c:v>
                </c:pt>
                <c:pt idx="794">
                  <c:v>41100</c:v>
                </c:pt>
                <c:pt idx="795">
                  <c:v>41101</c:v>
                </c:pt>
                <c:pt idx="796">
                  <c:v>41102</c:v>
                </c:pt>
                <c:pt idx="797">
                  <c:v>41103</c:v>
                </c:pt>
                <c:pt idx="798">
                  <c:v>41106</c:v>
                </c:pt>
                <c:pt idx="799">
                  <c:v>41107</c:v>
                </c:pt>
                <c:pt idx="800">
                  <c:v>41108</c:v>
                </c:pt>
                <c:pt idx="801">
                  <c:v>41109</c:v>
                </c:pt>
                <c:pt idx="802">
                  <c:v>41110</c:v>
                </c:pt>
                <c:pt idx="803">
                  <c:v>41113</c:v>
                </c:pt>
                <c:pt idx="804">
                  <c:v>41114</c:v>
                </c:pt>
                <c:pt idx="805">
                  <c:v>41115</c:v>
                </c:pt>
                <c:pt idx="806">
                  <c:v>41116</c:v>
                </c:pt>
                <c:pt idx="807">
                  <c:v>41117</c:v>
                </c:pt>
                <c:pt idx="808">
                  <c:v>41120</c:v>
                </c:pt>
                <c:pt idx="809">
                  <c:v>41121</c:v>
                </c:pt>
                <c:pt idx="810">
                  <c:v>41122</c:v>
                </c:pt>
                <c:pt idx="811">
                  <c:v>41123</c:v>
                </c:pt>
                <c:pt idx="812">
                  <c:v>41124</c:v>
                </c:pt>
                <c:pt idx="813">
                  <c:v>41127</c:v>
                </c:pt>
                <c:pt idx="814">
                  <c:v>41128</c:v>
                </c:pt>
                <c:pt idx="815">
                  <c:v>41129</c:v>
                </c:pt>
                <c:pt idx="816">
                  <c:v>41130</c:v>
                </c:pt>
                <c:pt idx="817">
                  <c:v>41131</c:v>
                </c:pt>
                <c:pt idx="818">
                  <c:v>41134</c:v>
                </c:pt>
                <c:pt idx="819">
                  <c:v>41135</c:v>
                </c:pt>
                <c:pt idx="820">
                  <c:v>41136</c:v>
                </c:pt>
                <c:pt idx="821">
                  <c:v>41137</c:v>
                </c:pt>
                <c:pt idx="822">
                  <c:v>41138</c:v>
                </c:pt>
                <c:pt idx="823">
                  <c:v>41141</c:v>
                </c:pt>
                <c:pt idx="824">
                  <c:v>41142</c:v>
                </c:pt>
                <c:pt idx="825">
                  <c:v>41143</c:v>
                </c:pt>
                <c:pt idx="826">
                  <c:v>41144</c:v>
                </c:pt>
                <c:pt idx="827">
                  <c:v>41145</c:v>
                </c:pt>
                <c:pt idx="828">
                  <c:v>41148</c:v>
                </c:pt>
                <c:pt idx="829">
                  <c:v>41149</c:v>
                </c:pt>
                <c:pt idx="830">
                  <c:v>41150</c:v>
                </c:pt>
                <c:pt idx="831">
                  <c:v>41151</c:v>
                </c:pt>
                <c:pt idx="832">
                  <c:v>41152</c:v>
                </c:pt>
                <c:pt idx="833">
                  <c:v>41155</c:v>
                </c:pt>
                <c:pt idx="834">
                  <c:v>41156</c:v>
                </c:pt>
                <c:pt idx="835">
                  <c:v>41157</c:v>
                </c:pt>
                <c:pt idx="836">
                  <c:v>41158</c:v>
                </c:pt>
                <c:pt idx="837">
                  <c:v>41159</c:v>
                </c:pt>
                <c:pt idx="838">
                  <c:v>41162</c:v>
                </c:pt>
                <c:pt idx="839">
                  <c:v>41163</c:v>
                </c:pt>
                <c:pt idx="840">
                  <c:v>41164</c:v>
                </c:pt>
                <c:pt idx="841">
                  <c:v>41165</c:v>
                </c:pt>
                <c:pt idx="842">
                  <c:v>41166</c:v>
                </c:pt>
                <c:pt idx="843">
                  <c:v>41169</c:v>
                </c:pt>
                <c:pt idx="844">
                  <c:v>41170</c:v>
                </c:pt>
                <c:pt idx="845">
                  <c:v>41171</c:v>
                </c:pt>
                <c:pt idx="846">
                  <c:v>41172</c:v>
                </c:pt>
                <c:pt idx="847">
                  <c:v>41173</c:v>
                </c:pt>
                <c:pt idx="848">
                  <c:v>41176</c:v>
                </c:pt>
                <c:pt idx="849">
                  <c:v>41177</c:v>
                </c:pt>
                <c:pt idx="850">
                  <c:v>41178</c:v>
                </c:pt>
                <c:pt idx="851">
                  <c:v>41179</c:v>
                </c:pt>
                <c:pt idx="852">
                  <c:v>41180</c:v>
                </c:pt>
                <c:pt idx="853">
                  <c:v>41183</c:v>
                </c:pt>
                <c:pt idx="854">
                  <c:v>41184</c:v>
                </c:pt>
                <c:pt idx="855">
                  <c:v>41185</c:v>
                </c:pt>
                <c:pt idx="856">
                  <c:v>41186</c:v>
                </c:pt>
                <c:pt idx="857">
                  <c:v>41187</c:v>
                </c:pt>
                <c:pt idx="858">
                  <c:v>41190</c:v>
                </c:pt>
                <c:pt idx="859">
                  <c:v>41191</c:v>
                </c:pt>
                <c:pt idx="860">
                  <c:v>41192</c:v>
                </c:pt>
                <c:pt idx="861">
                  <c:v>41193</c:v>
                </c:pt>
                <c:pt idx="862">
                  <c:v>41194</c:v>
                </c:pt>
                <c:pt idx="863">
                  <c:v>41197</c:v>
                </c:pt>
                <c:pt idx="864">
                  <c:v>41198</c:v>
                </c:pt>
                <c:pt idx="865">
                  <c:v>41199</c:v>
                </c:pt>
                <c:pt idx="866">
                  <c:v>41200</c:v>
                </c:pt>
                <c:pt idx="867">
                  <c:v>41201</c:v>
                </c:pt>
                <c:pt idx="868">
                  <c:v>41204</c:v>
                </c:pt>
                <c:pt idx="869">
                  <c:v>41205</c:v>
                </c:pt>
                <c:pt idx="870">
                  <c:v>41206</c:v>
                </c:pt>
                <c:pt idx="871">
                  <c:v>41207</c:v>
                </c:pt>
                <c:pt idx="872">
                  <c:v>41208</c:v>
                </c:pt>
                <c:pt idx="873">
                  <c:v>41211</c:v>
                </c:pt>
                <c:pt idx="874">
                  <c:v>41212</c:v>
                </c:pt>
                <c:pt idx="875">
                  <c:v>41213</c:v>
                </c:pt>
                <c:pt idx="876">
                  <c:v>41214</c:v>
                </c:pt>
                <c:pt idx="877">
                  <c:v>41215</c:v>
                </c:pt>
                <c:pt idx="878">
                  <c:v>41218</c:v>
                </c:pt>
                <c:pt idx="879">
                  <c:v>41219</c:v>
                </c:pt>
                <c:pt idx="880">
                  <c:v>41220</c:v>
                </c:pt>
                <c:pt idx="881">
                  <c:v>41221</c:v>
                </c:pt>
                <c:pt idx="882">
                  <c:v>41222</c:v>
                </c:pt>
                <c:pt idx="883">
                  <c:v>41225</c:v>
                </c:pt>
                <c:pt idx="884">
                  <c:v>41226</c:v>
                </c:pt>
                <c:pt idx="885">
                  <c:v>41227</c:v>
                </c:pt>
                <c:pt idx="886">
                  <c:v>41228</c:v>
                </c:pt>
                <c:pt idx="887">
                  <c:v>41229</c:v>
                </c:pt>
                <c:pt idx="888">
                  <c:v>41232</c:v>
                </c:pt>
                <c:pt idx="889">
                  <c:v>41233</c:v>
                </c:pt>
                <c:pt idx="890">
                  <c:v>41234</c:v>
                </c:pt>
                <c:pt idx="891">
                  <c:v>41235</c:v>
                </c:pt>
                <c:pt idx="892">
                  <c:v>41236</c:v>
                </c:pt>
                <c:pt idx="893">
                  <c:v>41239</c:v>
                </c:pt>
                <c:pt idx="894">
                  <c:v>41240</c:v>
                </c:pt>
                <c:pt idx="895">
                  <c:v>41241</c:v>
                </c:pt>
                <c:pt idx="896">
                  <c:v>41242</c:v>
                </c:pt>
                <c:pt idx="897">
                  <c:v>41243</c:v>
                </c:pt>
                <c:pt idx="898">
                  <c:v>41246</c:v>
                </c:pt>
                <c:pt idx="899">
                  <c:v>41247</c:v>
                </c:pt>
                <c:pt idx="900">
                  <c:v>41248</c:v>
                </c:pt>
                <c:pt idx="901">
                  <c:v>41249</c:v>
                </c:pt>
                <c:pt idx="902">
                  <c:v>41250</c:v>
                </c:pt>
                <c:pt idx="903">
                  <c:v>41253</c:v>
                </c:pt>
                <c:pt idx="904">
                  <c:v>41254</c:v>
                </c:pt>
                <c:pt idx="905">
                  <c:v>41255</c:v>
                </c:pt>
                <c:pt idx="906">
                  <c:v>41256</c:v>
                </c:pt>
                <c:pt idx="907">
                  <c:v>41257</c:v>
                </c:pt>
                <c:pt idx="908">
                  <c:v>41260</c:v>
                </c:pt>
                <c:pt idx="909">
                  <c:v>41261</c:v>
                </c:pt>
                <c:pt idx="910">
                  <c:v>41262</c:v>
                </c:pt>
                <c:pt idx="911">
                  <c:v>41263</c:v>
                </c:pt>
                <c:pt idx="912">
                  <c:v>41264</c:v>
                </c:pt>
                <c:pt idx="913">
                  <c:v>41270</c:v>
                </c:pt>
                <c:pt idx="914">
                  <c:v>41271</c:v>
                </c:pt>
                <c:pt idx="915">
                  <c:v>41276</c:v>
                </c:pt>
                <c:pt idx="916">
                  <c:v>41277</c:v>
                </c:pt>
                <c:pt idx="917">
                  <c:v>41278</c:v>
                </c:pt>
                <c:pt idx="918">
                  <c:v>41281</c:v>
                </c:pt>
                <c:pt idx="919">
                  <c:v>41282</c:v>
                </c:pt>
                <c:pt idx="920">
                  <c:v>41283</c:v>
                </c:pt>
                <c:pt idx="921">
                  <c:v>41284</c:v>
                </c:pt>
                <c:pt idx="922">
                  <c:v>41285</c:v>
                </c:pt>
                <c:pt idx="923">
                  <c:v>41288</c:v>
                </c:pt>
                <c:pt idx="924">
                  <c:v>41289</c:v>
                </c:pt>
                <c:pt idx="925">
                  <c:v>41290</c:v>
                </c:pt>
                <c:pt idx="926">
                  <c:v>41291</c:v>
                </c:pt>
                <c:pt idx="927">
                  <c:v>41292</c:v>
                </c:pt>
                <c:pt idx="928">
                  <c:v>41295</c:v>
                </c:pt>
                <c:pt idx="929">
                  <c:v>41296</c:v>
                </c:pt>
                <c:pt idx="930">
                  <c:v>41297</c:v>
                </c:pt>
                <c:pt idx="931">
                  <c:v>41298</c:v>
                </c:pt>
                <c:pt idx="932">
                  <c:v>41299</c:v>
                </c:pt>
                <c:pt idx="933">
                  <c:v>41302</c:v>
                </c:pt>
                <c:pt idx="934">
                  <c:v>41303</c:v>
                </c:pt>
                <c:pt idx="935">
                  <c:v>41304</c:v>
                </c:pt>
                <c:pt idx="936">
                  <c:v>41305</c:v>
                </c:pt>
                <c:pt idx="937">
                  <c:v>41306</c:v>
                </c:pt>
                <c:pt idx="938">
                  <c:v>41309</c:v>
                </c:pt>
                <c:pt idx="939">
                  <c:v>41310</c:v>
                </c:pt>
                <c:pt idx="940">
                  <c:v>41311</c:v>
                </c:pt>
                <c:pt idx="941">
                  <c:v>41312</c:v>
                </c:pt>
                <c:pt idx="942">
                  <c:v>41313</c:v>
                </c:pt>
                <c:pt idx="943">
                  <c:v>41316</c:v>
                </c:pt>
                <c:pt idx="944">
                  <c:v>41317</c:v>
                </c:pt>
                <c:pt idx="945">
                  <c:v>41318</c:v>
                </c:pt>
                <c:pt idx="946">
                  <c:v>41319</c:v>
                </c:pt>
                <c:pt idx="947">
                  <c:v>41320</c:v>
                </c:pt>
                <c:pt idx="948">
                  <c:v>41323</c:v>
                </c:pt>
                <c:pt idx="949">
                  <c:v>41324</c:v>
                </c:pt>
                <c:pt idx="950">
                  <c:v>41325</c:v>
                </c:pt>
                <c:pt idx="951">
                  <c:v>41326</c:v>
                </c:pt>
                <c:pt idx="952">
                  <c:v>41327</c:v>
                </c:pt>
                <c:pt idx="953">
                  <c:v>41330</c:v>
                </c:pt>
                <c:pt idx="954">
                  <c:v>41331</c:v>
                </c:pt>
                <c:pt idx="955">
                  <c:v>41332</c:v>
                </c:pt>
                <c:pt idx="956">
                  <c:v>41333</c:v>
                </c:pt>
                <c:pt idx="957">
                  <c:v>41334</c:v>
                </c:pt>
                <c:pt idx="958">
                  <c:v>41337</c:v>
                </c:pt>
                <c:pt idx="959">
                  <c:v>41338</c:v>
                </c:pt>
                <c:pt idx="960">
                  <c:v>41339</c:v>
                </c:pt>
                <c:pt idx="961">
                  <c:v>41340</c:v>
                </c:pt>
                <c:pt idx="962">
                  <c:v>41341</c:v>
                </c:pt>
                <c:pt idx="963">
                  <c:v>41344</c:v>
                </c:pt>
                <c:pt idx="964">
                  <c:v>41345</c:v>
                </c:pt>
                <c:pt idx="965">
                  <c:v>41346</c:v>
                </c:pt>
                <c:pt idx="966">
                  <c:v>41347</c:v>
                </c:pt>
                <c:pt idx="967">
                  <c:v>41348</c:v>
                </c:pt>
                <c:pt idx="968">
                  <c:v>41351</c:v>
                </c:pt>
                <c:pt idx="969">
                  <c:v>41352</c:v>
                </c:pt>
                <c:pt idx="970">
                  <c:v>41353</c:v>
                </c:pt>
                <c:pt idx="971">
                  <c:v>41354</c:v>
                </c:pt>
                <c:pt idx="972">
                  <c:v>41355</c:v>
                </c:pt>
                <c:pt idx="973">
                  <c:v>41358</c:v>
                </c:pt>
                <c:pt idx="974">
                  <c:v>41359</c:v>
                </c:pt>
                <c:pt idx="975">
                  <c:v>41360</c:v>
                </c:pt>
                <c:pt idx="976">
                  <c:v>41361</c:v>
                </c:pt>
                <c:pt idx="977">
                  <c:v>41366</c:v>
                </c:pt>
                <c:pt idx="978">
                  <c:v>41367</c:v>
                </c:pt>
                <c:pt idx="979">
                  <c:v>41368</c:v>
                </c:pt>
                <c:pt idx="980">
                  <c:v>41369</c:v>
                </c:pt>
                <c:pt idx="981">
                  <c:v>41372</c:v>
                </c:pt>
                <c:pt idx="982">
                  <c:v>41373</c:v>
                </c:pt>
                <c:pt idx="983">
                  <c:v>41374</c:v>
                </c:pt>
                <c:pt idx="984">
                  <c:v>41375</c:v>
                </c:pt>
                <c:pt idx="985">
                  <c:v>41376</c:v>
                </c:pt>
                <c:pt idx="986">
                  <c:v>41379</c:v>
                </c:pt>
                <c:pt idx="987">
                  <c:v>41380</c:v>
                </c:pt>
                <c:pt idx="988">
                  <c:v>41381</c:v>
                </c:pt>
                <c:pt idx="989">
                  <c:v>41382</c:v>
                </c:pt>
                <c:pt idx="990">
                  <c:v>41383</c:v>
                </c:pt>
                <c:pt idx="991">
                  <c:v>41386</c:v>
                </c:pt>
                <c:pt idx="992">
                  <c:v>41387</c:v>
                </c:pt>
                <c:pt idx="993">
                  <c:v>41388</c:v>
                </c:pt>
                <c:pt idx="994">
                  <c:v>41389</c:v>
                </c:pt>
                <c:pt idx="995">
                  <c:v>41390</c:v>
                </c:pt>
                <c:pt idx="996">
                  <c:v>41393</c:v>
                </c:pt>
                <c:pt idx="997">
                  <c:v>41394</c:v>
                </c:pt>
                <c:pt idx="998">
                  <c:v>41396</c:v>
                </c:pt>
                <c:pt idx="999">
                  <c:v>41397</c:v>
                </c:pt>
                <c:pt idx="1000">
                  <c:v>41400</c:v>
                </c:pt>
                <c:pt idx="1001">
                  <c:v>41401</c:v>
                </c:pt>
                <c:pt idx="1002">
                  <c:v>41402</c:v>
                </c:pt>
                <c:pt idx="1003">
                  <c:v>41403</c:v>
                </c:pt>
                <c:pt idx="1004">
                  <c:v>41404</c:v>
                </c:pt>
                <c:pt idx="1005">
                  <c:v>41407</c:v>
                </c:pt>
                <c:pt idx="1006">
                  <c:v>41408</c:v>
                </c:pt>
                <c:pt idx="1007">
                  <c:v>41409</c:v>
                </c:pt>
                <c:pt idx="1008">
                  <c:v>41410</c:v>
                </c:pt>
                <c:pt idx="1009">
                  <c:v>41411</c:v>
                </c:pt>
                <c:pt idx="1010">
                  <c:v>41414</c:v>
                </c:pt>
                <c:pt idx="1011">
                  <c:v>41415</c:v>
                </c:pt>
                <c:pt idx="1012">
                  <c:v>41416</c:v>
                </c:pt>
                <c:pt idx="1013">
                  <c:v>41417</c:v>
                </c:pt>
                <c:pt idx="1014">
                  <c:v>41418</c:v>
                </c:pt>
                <c:pt idx="1015">
                  <c:v>41421</c:v>
                </c:pt>
                <c:pt idx="1016">
                  <c:v>41422</c:v>
                </c:pt>
                <c:pt idx="1017">
                  <c:v>41423</c:v>
                </c:pt>
                <c:pt idx="1018">
                  <c:v>41424</c:v>
                </c:pt>
                <c:pt idx="1019">
                  <c:v>41425</c:v>
                </c:pt>
                <c:pt idx="1020">
                  <c:v>41428</c:v>
                </c:pt>
                <c:pt idx="1021">
                  <c:v>41429</c:v>
                </c:pt>
                <c:pt idx="1022">
                  <c:v>41430</c:v>
                </c:pt>
                <c:pt idx="1023">
                  <c:v>41431</c:v>
                </c:pt>
                <c:pt idx="1024">
                  <c:v>41432</c:v>
                </c:pt>
                <c:pt idx="1025">
                  <c:v>41435</c:v>
                </c:pt>
                <c:pt idx="1026">
                  <c:v>41436</c:v>
                </c:pt>
                <c:pt idx="1027">
                  <c:v>41437</c:v>
                </c:pt>
                <c:pt idx="1028">
                  <c:v>41438</c:v>
                </c:pt>
                <c:pt idx="1029">
                  <c:v>41439</c:v>
                </c:pt>
                <c:pt idx="1030">
                  <c:v>41442</c:v>
                </c:pt>
                <c:pt idx="1031">
                  <c:v>41443</c:v>
                </c:pt>
                <c:pt idx="1032">
                  <c:v>41444</c:v>
                </c:pt>
                <c:pt idx="1033">
                  <c:v>41445</c:v>
                </c:pt>
                <c:pt idx="1034">
                  <c:v>41446</c:v>
                </c:pt>
                <c:pt idx="1035">
                  <c:v>41449</c:v>
                </c:pt>
                <c:pt idx="1036">
                  <c:v>41450</c:v>
                </c:pt>
                <c:pt idx="1037">
                  <c:v>41451</c:v>
                </c:pt>
                <c:pt idx="1038">
                  <c:v>41452</c:v>
                </c:pt>
                <c:pt idx="1039">
                  <c:v>41453</c:v>
                </c:pt>
                <c:pt idx="1040">
                  <c:v>41456</c:v>
                </c:pt>
                <c:pt idx="1041">
                  <c:v>41457</c:v>
                </c:pt>
                <c:pt idx="1042">
                  <c:v>41458</c:v>
                </c:pt>
                <c:pt idx="1043">
                  <c:v>41459</c:v>
                </c:pt>
                <c:pt idx="1044">
                  <c:v>41460</c:v>
                </c:pt>
                <c:pt idx="1045">
                  <c:v>41463</c:v>
                </c:pt>
                <c:pt idx="1046">
                  <c:v>41464</c:v>
                </c:pt>
                <c:pt idx="1047">
                  <c:v>41465</c:v>
                </c:pt>
                <c:pt idx="1048">
                  <c:v>41466</c:v>
                </c:pt>
                <c:pt idx="1049">
                  <c:v>41467</c:v>
                </c:pt>
                <c:pt idx="1050">
                  <c:v>41470</c:v>
                </c:pt>
                <c:pt idx="1051">
                  <c:v>41471</c:v>
                </c:pt>
                <c:pt idx="1052">
                  <c:v>41472</c:v>
                </c:pt>
                <c:pt idx="1053">
                  <c:v>41473</c:v>
                </c:pt>
                <c:pt idx="1054">
                  <c:v>41474</c:v>
                </c:pt>
                <c:pt idx="1055">
                  <c:v>41477</c:v>
                </c:pt>
                <c:pt idx="1056">
                  <c:v>41478</c:v>
                </c:pt>
                <c:pt idx="1057">
                  <c:v>41479</c:v>
                </c:pt>
                <c:pt idx="1058">
                  <c:v>41480</c:v>
                </c:pt>
                <c:pt idx="1059">
                  <c:v>41481</c:v>
                </c:pt>
                <c:pt idx="1060">
                  <c:v>41484</c:v>
                </c:pt>
                <c:pt idx="1061">
                  <c:v>41485</c:v>
                </c:pt>
                <c:pt idx="1062">
                  <c:v>41486</c:v>
                </c:pt>
                <c:pt idx="1063">
                  <c:v>41487</c:v>
                </c:pt>
                <c:pt idx="1064">
                  <c:v>41488</c:v>
                </c:pt>
                <c:pt idx="1065">
                  <c:v>41491</c:v>
                </c:pt>
                <c:pt idx="1066">
                  <c:v>41492</c:v>
                </c:pt>
                <c:pt idx="1067">
                  <c:v>41493</c:v>
                </c:pt>
                <c:pt idx="1068">
                  <c:v>41494</c:v>
                </c:pt>
                <c:pt idx="1069">
                  <c:v>41495</c:v>
                </c:pt>
                <c:pt idx="1070">
                  <c:v>41498</c:v>
                </c:pt>
                <c:pt idx="1071">
                  <c:v>41499</c:v>
                </c:pt>
                <c:pt idx="1072">
                  <c:v>41500</c:v>
                </c:pt>
                <c:pt idx="1073">
                  <c:v>41501</c:v>
                </c:pt>
                <c:pt idx="1074">
                  <c:v>41502</c:v>
                </c:pt>
                <c:pt idx="1075">
                  <c:v>41505</c:v>
                </c:pt>
                <c:pt idx="1076">
                  <c:v>41506</c:v>
                </c:pt>
                <c:pt idx="1077">
                  <c:v>41507</c:v>
                </c:pt>
                <c:pt idx="1078">
                  <c:v>41508</c:v>
                </c:pt>
                <c:pt idx="1079">
                  <c:v>41509</c:v>
                </c:pt>
                <c:pt idx="1080">
                  <c:v>41512</c:v>
                </c:pt>
                <c:pt idx="1081">
                  <c:v>41513</c:v>
                </c:pt>
                <c:pt idx="1082">
                  <c:v>41514</c:v>
                </c:pt>
                <c:pt idx="1083">
                  <c:v>41515</c:v>
                </c:pt>
                <c:pt idx="1084">
                  <c:v>41516</c:v>
                </c:pt>
                <c:pt idx="1085">
                  <c:v>41519</c:v>
                </c:pt>
                <c:pt idx="1086">
                  <c:v>41520</c:v>
                </c:pt>
                <c:pt idx="1087">
                  <c:v>41521</c:v>
                </c:pt>
                <c:pt idx="1088">
                  <c:v>41522</c:v>
                </c:pt>
                <c:pt idx="1089">
                  <c:v>41523</c:v>
                </c:pt>
                <c:pt idx="1090">
                  <c:v>41526</c:v>
                </c:pt>
                <c:pt idx="1091">
                  <c:v>41527</c:v>
                </c:pt>
                <c:pt idx="1092">
                  <c:v>41528</c:v>
                </c:pt>
                <c:pt idx="1093">
                  <c:v>41529</c:v>
                </c:pt>
                <c:pt idx="1094">
                  <c:v>41530</c:v>
                </c:pt>
                <c:pt idx="1095">
                  <c:v>41533</c:v>
                </c:pt>
                <c:pt idx="1096">
                  <c:v>41534</c:v>
                </c:pt>
                <c:pt idx="1097">
                  <c:v>41535</c:v>
                </c:pt>
                <c:pt idx="1098">
                  <c:v>41536</c:v>
                </c:pt>
                <c:pt idx="1099">
                  <c:v>41537</c:v>
                </c:pt>
                <c:pt idx="1100">
                  <c:v>41540</c:v>
                </c:pt>
                <c:pt idx="1101">
                  <c:v>41541</c:v>
                </c:pt>
                <c:pt idx="1102">
                  <c:v>41542</c:v>
                </c:pt>
                <c:pt idx="1103">
                  <c:v>41543</c:v>
                </c:pt>
                <c:pt idx="1104">
                  <c:v>41544</c:v>
                </c:pt>
                <c:pt idx="1105">
                  <c:v>41547</c:v>
                </c:pt>
                <c:pt idx="1106">
                  <c:v>41548</c:v>
                </c:pt>
                <c:pt idx="1107">
                  <c:v>41549</c:v>
                </c:pt>
                <c:pt idx="1108">
                  <c:v>41550</c:v>
                </c:pt>
                <c:pt idx="1109">
                  <c:v>41551</c:v>
                </c:pt>
                <c:pt idx="1110">
                  <c:v>41554</c:v>
                </c:pt>
                <c:pt idx="1111">
                  <c:v>41555</c:v>
                </c:pt>
                <c:pt idx="1112">
                  <c:v>41556</c:v>
                </c:pt>
                <c:pt idx="1113">
                  <c:v>41557</c:v>
                </c:pt>
                <c:pt idx="1114">
                  <c:v>41558</c:v>
                </c:pt>
                <c:pt idx="1115">
                  <c:v>41561</c:v>
                </c:pt>
                <c:pt idx="1116">
                  <c:v>41562</c:v>
                </c:pt>
                <c:pt idx="1117">
                  <c:v>41563</c:v>
                </c:pt>
                <c:pt idx="1118">
                  <c:v>41564</c:v>
                </c:pt>
                <c:pt idx="1119">
                  <c:v>41565</c:v>
                </c:pt>
                <c:pt idx="1120">
                  <c:v>41568</c:v>
                </c:pt>
                <c:pt idx="1121">
                  <c:v>41569</c:v>
                </c:pt>
                <c:pt idx="1122">
                  <c:v>41570</c:v>
                </c:pt>
                <c:pt idx="1123">
                  <c:v>41571</c:v>
                </c:pt>
                <c:pt idx="1124">
                  <c:v>41572</c:v>
                </c:pt>
                <c:pt idx="1125">
                  <c:v>41575</c:v>
                </c:pt>
                <c:pt idx="1126">
                  <c:v>41576</c:v>
                </c:pt>
                <c:pt idx="1127">
                  <c:v>41577</c:v>
                </c:pt>
                <c:pt idx="1128">
                  <c:v>41578</c:v>
                </c:pt>
                <c:pt idx="1129">
                  <c:v>41579</c:v>
                </c:pt>
                <c:pt idx="1130">
                  <c:v>41582</c:v>
                </c:pt>
                <c:pt idx="1131">
                  <c:v>41583</c:v>
                </c:pt>
                <c:pt idx="1132">
                  <c:v>41584</c:v>
                </c:pt>
                <c:pt idx="1133">
                  <c:v>41585</c:v>
                </c:pt>
                <c:pt idx="1134">
                  <c:v>41586</c:v>
                </c:pt>
                <c:pt idx="1135">
                  <c:v>41589</c:v>
                </c:pt>
                <c:pt idx="1136">
                  <c:v>41590</c:v>
                </c:pt>
                <c:pt idx="1137">
                  <c:v>41591</c:v>
                </c:pt>
                <c:pt idx="1138">
                  <c:v>41592</c:v>
                </c:pt>
                <c:pt idx="1139">
                  <c:v>41593</c:v>
                </c:pt>
                <c:pt idx="1140">
                  <c:v>41596</c:v>
                </c:pt>
                <c:pt idx="1141">
                  <c:v>41597</c:v>
                </c:pt>
                <c:pt idx="1142">
                  <c:v>41598</c:v>
                </c:pt>
                <c:pt idx="1143">
                  <c:v>41599</c:v>
                </c:pt>
                <c:pt idx="1144">
                  <c:v>41600</c:v>
                </c:pt>
                <c:pt idx="1145">
                  <c:v>41603</c:v>
                </c:pt>
                <c:pt idx="1146">
                  <c:v>41604</c:v>
                </c:pt>
                <c:pt idx="1147">
                  <c:v>41605</c:v>
                </c:pt>
                <c:pt idx="1148">
                  <c:v>41606</c:v>
                </c:pt>
                <c:pt idx="1149">
                  <c:v>41607</c:v>
                </c:pt>
                <c:pt idx="1150">
                  <c:v>41610</c:v>
                </c:pt>
                <c:pt idx="1151">
                  <c:v>41611</c:v>
                </c:pt>
                <c:pt idx="1152">
                  <c:v>41612</c:v>
                </c:pt>
                <c:pt idx="1153">
                  <c:v>41613</c:v>
                </c:pt>
                <c:pt idx="1154">
                  <c:v>41614</c:v>
                </c:pt>
                <c:pt idx="1155">
                  <c:v>41617</c:v>
                </c:pt>
                <c:pt idx="1156">
                  <c:v>41618</c:v>
                </c:pt>
                <c:pt idx="1157">
                  <c:v>41619</c:v>
                </c:pt>
                <c:pt idx="1158">
                  <c:v>41620</c:v>
                </c:pt>
                <c:pt idx="1159">
                  <c:v>41621</c:v>
                </c:pt>
                <c:pt idx="1160">
                  <c:v>41624</c:v>
                </c:pt>
                <c:pt idx="1161">
                  <c:v>41625</c:v>
                </c:pt>
                <c:pt idx="1162">
                  <c:v>41626</c:v>
                </c:pt>
                <c:pt idx="1163">
                  <c:v>41627</c:v>
                </c:pt>
                <c:pt idx="1164">
                  <c:v>41628</c:v>
                </c:pt>
                <c:pt idx="1165">
                  <c:v>41631</c:v>
                </c:pt>
                <c:pt idx="1166">
                  <c:v>41635</c:v>
                </c:pt>
                <c:pt idx="1167">
                  <c:v>41638</c:v>
                </c:pt>
                <c:pt idx="1168">
                  <c:v>41641</c:v>
                </c:pt>
                <c:pt idx="1169">
                  <c:v>41642</c:v>
                </c:pt>
                <c:pt idx="1170">
                  <c:v>41645</c:v>
                </c:pt>
                <c:pt idx="1171">
                  <c:v>41646</c:v>
                </c:pt>
                <c:pt idx="1172">
                  <c:v>41647</c:v>
                </c:pt>
                <c:pt idx="1173">
                  <c:v>41648</c:v>
                </c:pt>
                <c:pt idx="1174">
                  <c:v>41649</c:v>
                </c:pt>
                <c:pt idx="1175">
                  <c:v>41652</c:v>
                </c:pt>
                <c:pt idx="1176">
                  <c:v>41653</c:v>
                </c:pt>
                <c:pt idx="1177">
                  <c:v>41654</c:v>
                </c:pt>
                <c:pt idx="1178">
                  <c:v>41655</c:v>
                </c:pt>
                <c:pt idx="1179">
                  <c:v>41656</c:v>
                </c:pt>
                <c:pt idx="1180">
                  <c:v>41659</c:v>
                </c:pt>
                <c:pt idx="1181">
                  <c:v>41660</c:v>
                </c:pt>
                <c:pt idx="1182">
                  <c:v>41661</c:v>
                </c:pt>
                <c:pt idx="1183">
                  <c:v>41662</c:v>
                </c:pt>
                <c:pt idx="1184">
                  <c:v>41663</c:v>
                </c:pt>
                <c:pt idx="1185">
                  <c:v>41666</c:v>
                </c:pt>
                <c:pt idx="1186">
                  <c:v>41667</c:v>
                </c:pt>
                <c:pt idx="1187">
                  <c:v>41668</c:v>
                </c:pt>
                <c:pt idx="1188">
                  <c:v>41669</c:v>
                </c:pt>
                <c:pt idx="1189">
                  <c:v>41670</c:v>
                </c:pt>
                <c:pt idx="1190">
                  <c:v>41673</c:v>
                </c:pt>
                <c:pt idx="1191">
                  <c:v>41674</c:v>
                </c:pt>
                <c:pt idx="1192">
                  <c:v>41675</c:v>
                </c:pt>
                <c:pt idx="1193">
                  <c:v>41676</c:v>
                </c:pt>
                <c:pt idx="1194">
                  <c:v>41677</c:v>
                </c:pt>
                <c:pt idx="1195">
                  <c:v>41680</c:v>
                </c:pt>
                <c:pt idx="1196">
                  <c:v>41681</c:v>
                </c:pt>
                <c:pt idx="1197">
                  <c:v>41682</c:v>
                </c:pt>
                <c:pt idx="1198">
                  <c:v>41683</c:v>
                </c:pt>
                <c:pt idx="1199">
                  <c:v>41684</c:v>
                </c:pt>
                <c:pt idx="1200">
                  <c:v>41687</c:v>
                </c:pt>
                <c:pt idx="1201">
                  <c:v>41688</c:v>
                </c:pt>
                <c:pt idx="1202">
                  <c:v>41689</c:v>
                </c:pt>
                <c:pt idx="1203">
                  <c:v>41690</c:v>
                </c:pt>
                <c:pt idx="1204">
                  <c:v>41691</c:v>
                </c:pt>
                <c:pt idx="1205">
                  <c:v>41694</c:v>
                </c:pt>
                <c:pt idx="1206">
                  <c:v>41695</c:v>
                </c:pt>
                <c:pt idx="1207">
                  <c:v>41696</c:v>
                </c:pt>
                <c:pt idx="1208">
                  <c:v>41697</c:v>
                </c:pt>
                <c:pt idx="1209">
                  <c:v>41698</c:v>
                </c:pt>
                <c:pt idx="1210">
                  <c:v>41701</c:v>
                </c:pt>
                <c:pt idx="1211">
                  <c:v>41702</c:v>
                </c:pt>
                <c:pt idx="1212">
                  <c:v>41703</c:v>
                </c:pt>
                <c:pt idx="1213">
                  <c:v>41704</c:v>
                </c:pt>
                <c:pt idx="1214">
                  <c:v>41705</c:v>
                </c:pt>
                <c:pt idx="1215">
                  <c:v>41708</c:v>
                </c:pt>
                <c:pt idx="1216">
                  <c:v>41709</c:v>
                </c:pt>
                <c:pt idx="1217">
                  <c:v>41710</c:v>
                </c:pt>
                <c:pt idx="1218">
                  <c:v>41711</c:v>
                </c:pt>
                <c:pt idx="1219">
                  <c:v>41712</c:v>
                </c:pt>
                <c:pt idx="1220">
                  <c:v>41715</c:v>
                </c:pt>
                <c:pt idx="1221">
                  <c:v>41716</c:v>
                </c:pt>
                <c:pt idx="1222">
                  <c:v>41717</c:v>
                </c:pt>
                <c:pt idx="1223">
                  <c:v>41718</c:v>
                </c:pt>
                <c:pt idx="1224">
                  <c:v>41719</c:v>
                </c:pt>
                <c:pt idx="1225">
                  <c:v>41722</c:v>
                </c:pt>
                <c:pt idx="1226">
                  <c:v>41723</c:v>
                </c:pt>
                <c:pt idx="1227">
                  <c:v>41724</c:v>
                </c:pt>
                <c:pt idx="1228">
                  <c:v>41725</c:v>
                </c:pt>
                <c:pt idx="1229">
                  <c:v>41726</c:v>
                </c:pt>
                <c:pt idx="1230">
                  <c:v>41729</c:v>
                </c:pt>
                <c:pt idx="1231">
                  <c:v>41730</c:v>
                </c:pt>
                <c:pt idx="1232">
                  <c:v>41731</c:v>
                </c:pt>
                <c:pt idx="1233">
                  <c:v>41732</c:v>
                </c:pt>
                <c:pt idx="1234">
                  <c:v>41733</c:v>
                </c:pt>
                <c:pt idx="1235">
                  <c:v>41736</c:v>
                </c:pt>
                <c:pt idx="1236">
                  <c:v>41737</c:v>
                </c:pt>
                <c:pt idx="1237">
                  <c:v>41738</c:v>
                </c:pt>
                <c:pt idx="1238">
                  <c:v>41739</c:v>
                </c:pt>
                <c:pt idx="1239">
                  <c:v>41740</c:v>
                </c:pt>
                <c:pt idx="1240">
                  <c:v>41743</c:v>
                </c:pt>
                <c:pt idx="1241">
                  <c:v>41744</c:v>
                </c:pt>
                <c:pt idx="1242">
                  <c:v>41745</c:v>
                </c:pt>
                <c:pt idx="1243">
                  <c:v>41746</c:v>
                </c:pt>
                <c:pt idx="1244">
                  <c:v>41751</c:v>
                </c:pt>
                <c:pt idx="1245">
                  <c:v>41752</c:v>
                </c:pt>
                <c:pt idx="1246">
                  <c:v>41753</c:v>
                </c:pt>
                <c:pt idx="1247">
                  <c:v>41754</c:v>
                </c:pt>
                <c:pt idx="1248">
                  <c:v>41757</c:v>
                </c:pt>
                <c:pt idx="1249">
                  <c:v>41758</c:v>
                </c:pt>
                <c:pt idx="1250">
                  <c:v>41759</c:v>
                </c:pt>
                <c:pt idx="1251">
                  <c:v>41761</c:v>
                </c:pt>
                <c:pt idx="1252">
                  <c:v>41764</c:v>
                </c:pt>
                <c:pt idx="1253">
                  <c:v>41765</c:v>
                </c:pt>
                <c:pt idx="1254">
                  <c:v>41766</c:v>
                </c:pt>
                <c:pt idx="1255">
                  <c:v>41767</c:v>
                </c:pt>
                <c:pt idx="1256">
                  <c:v>41768</c:v>
                </c:pt>
                <c:pt idx="1257">
                  <c:v>41771</c:v>
                </c:pt>
                <c:pt idx="1258">
                  <c:v>41772</c:v>
                </c:pt>
                <c:pt idx="1259">
                  <c:v>41773</c:v>
                </c:pt>
                <c:pt idx="1260">
                  <c:v>41774</c:v>
                </c:pt>
                <c:pt idx="1261">
                  <c:v>41775</c:v>
                </c:pt>
                <c:pt idx="1262">
                  <c:v>41778</c:v>
                </c:pt>
                <c:pt idx="1263">
                  <c:v>41779</c:v>
                </c:pt>
                <c:pt idx="1264">
                  <c:v>41780</c:v>
                </c:pt>
                <c:pt idx="1265">
                  <c:v>41781</c:v>
                </c:pt>
                <c:pt idx="1266">
                  <c:v>41782</c:v>
                </c:pt>
                <c:pt idx="1267">
                  <c:v>41785</c:v>
                </c:pt>
                <c:pt idx="1268">
                  <c:v>41786</c:v>
                </c:pt>
                <c:pt idx="1269">
                  <c:v>41787</c:v>
                </c:pt>
                <c:pt idx="1270">
                  <c:v>41788</c:v>
                </c:pt>
                <c:pt idx="1271">
                  <c:v>41789</c:v>
                </c:pt>
                <c:pt idx="1272">
                  <c:v>41792</c:v>
                </c:pt>
                <c:pt idx="1273">
                  <c:v>41793</c:v>
                </c:pt>
                <c:pt idx="1274">
                  <c:v>41794</c:v>
                </c:pt>
                <c:pt idx="1275">
                  <c:v>41795</c:v>
                </c:pt>
                <c:pt idx="1276">
                  <c:v>41796</c:v>
                </c:pt>
                <c:pt idx="1277">
                  <c:v>41799</c:v>
                </c:pt>
                <c:pt idx="1278">
                  <c:v>41800</c:v>
                </c:pt>
                <c:pt idx="1279">
                  <c:v>41801</c:v>
                </c:pt>
                <c:pt idx="1280">
                  <c:v>41802</c:v>
                </c:pt>
                <c:pt idx="1281">
                  <c:v>41803</c:v>
                </c:pt>
                <c:pt idx="1282">
                  <c:v>41806</c:v>
                </c:pt>
                <c:pt idx="1283">
                  <c:v>41807</c:v>
                </c:pt>
                <c:pt idx="1284">
                  <c:v>41808</c:v>
                </c:pt>
                <c:pt idx="1285">
                  <c:v>41809</c:v>
                </c:pt>
                <c:pt idx="1286">
                  <c:v>41810</c:v>
                </c:pt>
                <c:pt idx="1287">
                  <c:v>41813</c:v>
                </c:pt>
                <c:pt idx="1288">
                  <c:v>41814</c:v>
                </c:pt>
                <c:pt idx="1289">
                  <c:v>41815</c:v>
                </c:pt>
                <c:pt idx="1290">
                  <c:v>41816</c:v>
                </c:pt>
                <c:pt idx="1291">
                  <c:v>41817</c:v>
                </c:pt>
                <c:pt idx="1292">
                  <c:v>41820</c:v>
                </c:pt>
                <c:pt idx="1293">
                  <c:v>41821</c:v>
                </c:pt>
                <c:pt idx="1294">
                  <c:v>41822</c:v>
                </c:pt>
                <c:pt idx="1295">
                  <c:v>41823</c:v>
                </c:pt>
                <c:pt idx="1296">
                  <c:v>41824</c:v>
                </c:pt>
                <c:pt idx="1297">
                  <c:v>41827</c:v>
                </c:pt>
                <c:pt idx="1298">
                  <c:v>41828</c:v>
                </c:pt>
                <c:pt idx="1299">
                  <c:v>41829</c:v>
                </c:pt>
                <c:pt idx="1300">
                  <c:v>41830</c:v>
                </c:pt>
                <c:pt idx="1301">
                  <c:v>41831</c:v>
                </c:pt>
                <c:pt idx="1302">
                  <c:v>41834</c:v>
                </c:pt>
                <c:pt idx="1303">
                  <c:v>41835</c:v>
                </c:pt>
                <c:pt idx="1304">
                  <c:v>41836</c:v>
                </c:pt>
                <c:pt idx="1305">
                  <c:v>41837</c:v>
                </c:pt>
                <c:pt idx="1306">
                  <c:v>41838</c:v>
                </c:pt>
                <c:pt idx="1307">
                  <c:v>41841</c:v>
                </c:pt>
                <c:pt idx="1308">
                  <c:v>41842</c:v>
                </c:pt>
                <c:pt idx="1309">
                  <c:v>41843</c:v>
                </c:pt>
                <c:pt idx="1310">
                  <c:v>41844</c:v>
                </c:pt>
                <c:pt idx="1311">
                  <c:v>41845</c:v>
                </c:pt>
                <c:pt idx="1312">
                  <c:v>41848</c:v>
                </c:pt>
                <c:pt idx="1313">
                  <c:v>41849</c:v>
                </c:pt>
                <c:pt idx="1314">
                  <c:v>41850</c:v>
                </c:pt>
                <c:pt idx="1315">
                  <c:v>41851</c:v>
                </c:pt>
                <c:pt idx="1316">
                  <c:v>41852</c:v>
                </c:pt>
                <c:pt idx="1317">
                  <c:v>41855</c:v>
                </c:pt>
                <c:pt idx="1318">
                  <c:v>41856</c:v>
                </c:pt>
                <c:pt idx="1319">
                  <c:v>41857</c:v>
                </c:pt>
                <c:pt idx="1320">
                  <c:v>41858</c:v>
                </c:pt>
                <c:pt idx="1321">
                  <c:v>41859</c:v>
                </c:pt>
                <c:pt idx="1322">
                  <c:v>41862</c:v>
                </c:pt>
                <c:pt idx="1323">
                  <c:v>41863</c:v>
                </c:pt>
                <c:pt idx="1324">
                  <c:v>41864</c:v>
                </c:pt>
                <c:pt idx="1325">
                  <c:v>41865</c:v>
                </c:pt>
                <c:pt idx="1326">
                  <c:v>41866</c:v>
                </c:pt>
                <c:pt idx="1327">
                  <c:v>41869</c:v>
                </c:pt>
                <c:pt idx="1328">
                  <c:v>41870</c:v>
                </c:pt>
                <c:pt idx="1329">
                  <c:v>41871</c:v>
                </c:pt>
                <c:pt idx="1330">
                  <c:v>41872</c:v>
                </c:pt>
                <c:pt idx="1331">
                  <c:v>41873</c:v>
                </c:pt>
                <c:pt idx="1332">
                  <c:v>41876</c:v>
                </c:pt>
                <c:pt idx="1333">
                  <c:v>41877</c:v>
                </c:pt>
                <c:pt idx="1334">
                  <c:v>41878</c:v>
                </c:pt>
                <c:pt idx="1335">
                  <c:v>41879</c:v>
                </c:pt>
                <c:pt idx="1336">
                  <c:v>41880</c:v>
                </c:pt>
                <c:pt idx="1337">
                  <c:v>41883</c:v>
                </c:pt>
                <c:pt idx="1338">
                  <c:v>41884</c:v>
                </c:pt>
                <c:pt idx="1339">
                  <c:v>41885</c:v>
                </c:pt>
                <c:pt idx="1340">
                  <c:v>41886</c:v>
                </c:pt>
                <c:pt idx="1341">
                  <c:v>41887</c:v>
                </c:pt>
                <c:pt idx="1342">
                  <c:v>41890</c:v>
                </c:pt>
                <c:pt idx="1343">
                  <c:v>41891</c:v>
                </c:pt>
                <c:pt idx="1344">
                  <c:v>41892</c:v>
                </c:pt>
                <c:pt idx="1345">
                  <c:v>41893</c:v>
                </c:pt>
                <c:pt idx="1346">
                  <c:v>41894</c:v>
                </c:pt>
                <c:pt idx="1347">
                  <c:v>41897</c:v>
                </c:pt>
                <c:pt idx="1348">
                  <c:v>41898</c:v>
                </c:pt>
                <c:pt idx="1349">
                  <c:v>41899</c:v>
                </c:pt>
                <c:pt idx="1350">
                  <c:v>41900</c:v>
                </c:pt>
                <c:pt idx="1351">
                  <c:v>41901</c:v>
                </c:pt>
                <c:pt idx="1352">
                  <c:v>41904</c:v>
                </c:pt>
                <c:pt idx="1353">
                  <c:v>41905</c:v>
                </c:pt>
                <c:pt idx="1354">
                  <c:v>41906</c:v>
                </c:pt>
                <c:pt idx="1355">
                  <c:v>41907</c:v>
                </c:pt>
                <c:pt idx="1356">
                  <c:v>41908</c:v>
                </c:pt>
                <c:pt idx="1357">
                  <c:v>41911</c:v>
                </c:pt>
                <c:pt idx="1358">
                  <c:v>41912</c:v>
                </c:pt>
                <c:pt idx="1359">
                  <c:v>41913</c:v>
                </c:pt>
                <c:pt idx="1360">
                  <c:v>41914</c:v>
                </c:pt>
                <c:pt idx="1361">
                  <c:v>41915</c:v>
                </c:pt>
                <c:pt idx="1362">
                  <c:v>41918</c:v>
                </c:pt>
                <c:pt idx="1363">
                  <c:v>41919</c:v>
                </c:pt>
                <c:pt idx="1364">
                  <c:v>41920</c:v>
                </c:pt>
                <c:pt idx="1365">
                  <c:v>41921</c:v>
                </c:pt>
                <c:pt idx="1366">
                  <c:v>41922</c:v>
                </c:pt>
                <c:pt idx="1367">
                  <c:v>41925</c:v>
                </c:pt>
                <c:pt idx="1368">
                  <c:v>41926</c:v>
                </c:pt>
                <c:pt idx="1369">
                  <c:v>41927</c:v>
                </c:pt>
                <c:pt idx="1370">
                  <c:v>41928</c:v>
                </c:pt>
                <c:pt idx="1371">
                  <c:v>41929</c:v>
                </c:pt>
                <c:pt idx="1372">
                  <c:v>41932</c:v>
                </c:pt>
                <c:pt idx="1373">
                  <c:v>41933</c:v>
                </c:pt>
                <c:pt idx="1374">
                  <c:v>41934</c:v>
                </c:pt>
                <c:pt idx="1375">
                  <c:v>41935</c:v>
                </c:pt>
                <c:pt idx="1376">
                  <c:v>41936</c:v>
                </c:pt>
                <c:pt idx="1377">
                  <c:v>41939</c:v>
                </c:pt>
                <c:pt idx="1378">
                  <c:v>41940</c:v>
                </c:pt>
                <c:pt idx="1379">
                  <c:v>41941</c:v>
                </c:pt>
                <c:pt idx="1380">
                  <c:v>41942</c:v>
                </c:pt>
                <c:pt idx="1381">
                  <c:v>41943</c:v>
                </c:pt>
                <c:pt idx="1382">
                  <c:v>41946</c:v>
                </c:pt>
                <c:pt idx="1383">
                  <c:v>41947</c:v>
                </c:pt>
                <c:pt idx="1384">
                  <c:v>41948</c:v>
                </c:pt>
                <c:pt idx="1385">
                  <c:v>41949</c:v>
                </c:pt>
                <c:pt idx="1386">
                  <c:v>41950</c:v>
                </c:pt>
                <c:pt idx="1387">
                  <c:v>41953</c:v>
                </c:pt>
                <c:pt idx="1388">
                  <c:v>41954</c:v>
                </c:pt>
                <c:pt idx="1389">
                  <c:v>41955</c:v>
                </c:pt>
                <c:pt idx="1390">
                  <c:v>41956</c:v>
                </c:pt>
                <c:pt idx="1391">
                  <c:v>41957</c:v>
                </c:pt>
                <c:pt idx="1392">
                  <c:v>41960</c:v>
                </c:pt>
                <c:pt idx="1393">
                  <c:v>41961</c:v>
                </c:pt>
                <c:pt idx="1394">
                  <c:v>41962</c:v>
                </c:pt>
                <c:pt idx="1395">
                  <c:v>41963</c:v>
                </c:pt>
                <c:pt idx="1396">
                  <c:v>41964</c:v>
                </c:pt>
                <c:pt idx="1397">
                  <c:v>41967</c:v>
                </c:pt>
                <c:pt idx="1398">
                  <c:v>41968</c:v>
                </c:pt>
                <c:pt idx="1399">
                  <c:v>41969</c:v>
                </c:pt>
                <c:pt idx="1400">
                  <c:v>41970</c:v>
                </c:pt>
                <c:pt idx="1401">
                  <c:v>41971</c:v>
                </c:pt>
                <c:pt idx="1402">
                  <c:v>41974</c:v>
                </c:pt>
                <c:pt idx="1403">
                  <c:v>41975</c:v>
                </c:pt>
                <c:pt idx="1404">
                  <c:v>41976</c:v>
                </c:pt>
                <c:pt idx="1405">
                  <c:v>41977</c:v>
                </c:pt>
                <c:pt idx="1406">
                  <c:v>41978</c:v>
                </c:pt>
                <c:pt idx="1407">
                  <c:v>41981</c:v>
                </c:pt>
                <c:pt idx="1408">
                  <c:v>41982</c:v>
                </c:pt>
                <c:pt idx="1409">
                  <c:v>41983</c:v>
                </c:pt>
                <c:pt idx="1410">
                  <c:v>41984</c:v>
                </c:pt>
                <c:pt idx="1411">
                  <c:v>41985</c:v>
                </c:pt>
                <c:pt idx="1412">
                  <c:v>41988</c:v>
                </c:pt>
                <c:pt idx="1413">
                  <c:v>41989</c:v>
                </c:pt>
                <c:pt idx="1414">
                  <c:v>41990</c:v>
                </c:pt>
                <c:pt idx="1415">
                  <c:v>41991</c:v>
                </c:pt>
                <c:pt idx="1416">
                  <c:v>41992</c:v>
                </c:pt>
                <c:pt idx="1417">
                  <c:v>41995</c:v>
                </c:pt>
                <c:pt idx="1418">
                  <c:v>41996</c:v>
                </c:pt>
                <c:pt idx="1419">
                  <c:v>42002</c:v>
                </c:pt>
                <c:pt idx="1420">
                  <c:v>42003</c:v>
                </c:pt>
                <c:pt idx="1421">
                  <c:v>42006</c:v>
                </c:pt>
                <c:pt idx="1422">
                  <c:v>42009</c:v>
                </c:pt>
                <c:pt idx="1423">
                  <c:v>42010</c:v>
                </c:pt>
                <c:pt idx="1424">
                  <c:v>42011</c:v>
                </c:pt>
                <c:pt idx="1425">
                  <c:v>42012</c:v>
                </c:pt>
                <c:pt idx="1426">
                  <c:v>42013</c:v>
                </c:pt>
                <c:pt idx="1427">
                  <c:v>42016</c:v>
                </c:pt>
                <c:pt idx="1428">
                  <c:v>42017</c:v>
                </c:pt>
                <c:pt idx="1429">
                  <c:v>42018</c:v>
                </c:pt>
                <c:pt idx="1430">
                  <c:v>42019</c:v>
                </c:pt>
                <c:pt idx="1431">
                  <c:v>42020</c:v>
                </c:pt>
                <c:pt idx="1432">
                  <c:v>42023</c:v>
                </c:pt>
                <c:pt idx="1433">
                  <c:v>42024</c:v>
                </c:pt>
                <c:pt idx="1434">
                  <c:v>42025</c:v>
                </c:pt>
                <c:pt idx="1435">
                  <c:v>42026</c:v>
                </c:pt>
                <c:pt idx="1436">
                  <c:v>42027</c:v>
                </c:pt>
                <c:pt idx="1437">
                  <c:v>42030</c:v>
                </c:pt>
                <c:pt idx="1438">
                  <c:v>42031</c:v>
                </c:pt>
                <c:pt idx="1439">
                  <c:v>42032</c:v>
                </c:pt>
                <c:pt idx="1440">
                  <c:v>42033</c:v>
                </c:pt>
                <c:pt idx="1441">
                  <c:v>42034</c:v>
                </c:pt>
                <c:pt idx="1442">
                  <c:v>42037</c:v>
                </c:pt>
                <c:pt idx="1443">
                  <c:v>42038</c:v>
                </c:pt>
                <c:pt idx="1444">
                  <c:v>42039</c:v>
                </c:pt>
                <c:pt idx="1445">
                  <c:v>42040</c:v>
                </c:pt>
                <c:pt idx="1446">
                  <c:v>42041</c:v>
                </c:pt>
                <c:pt idx="1447">
                  <c:v>42044</c:v>
                </c:pt>
                <c:pt idx="1448">
                  <c:v>42045</c:v>
                </c:pt>
                <c:pt idx="1449">
                  <c:v>42046</c:v>
                </c:pt>
                <c:pt idx="1450">
                  <c:v>42047</c:v>
                </c:pt>
                <c:pt idx="1451">
                  <c:v>42048</c:v>
                </c:pt>
                <c:pt idx="1452">
                  <c:v>42051</c:v>
                </c:pt>
                <c:pt idx="1453">
                  <c:v>42052</c:v>
                </c:pt>
                <c:pt idx="1454">
                  <c:v>42053</c:v>
                </c:pt>
                <c:pt idx="1455">
                  <c:v>42054</c:v>
                </c:pt>
                <c:pt idx="1456">
                  <c:v>42055</c:v>
                </c:pt>
                <c:pt idx="1457">
                  <c:v>42058</c:v>
                </c:pt>
                <c:pt idx="1458">
                  <c:v>42059</c:v>
                </c:pt>
                <c:pt idx="1459">
                  <c:v>42060</c:v>
                </c:pt>
                <c:pt idx="1460">
                  <c:v>42061</c:v>
                </c:pt>
                <c:pt idx="1461">
                  <c:v>42062</c:v>
                </c:pt>
                <c:pt idx="1462">
                  <c:v>42065</c:v>
                </c:pt>
                <c:pt idx="1463">
                  <c:v>42066</c:v>
                </c:pt>
                <c:pt idx="1464">
                  <c:v>42067</c:v>
                </c:pt>
                <c:pt idx="1465">
                  <c:v>42068</c:v>
                </c:pt>
                <c:pt idx="1466">
                  <c:v>42069</c:v>
                </c:pt>
                <c:pt idx="1467">
                  <c:v>42072</c:v>
                </c:pt>
                <c:pt idx="1468">
                  <c:v>42073</c:v>
                </c:pt>
                <c:pt idx="1469">
                  <c:v>42074</c:v>
                </c:pt>
                <c:pt idx="1470">
                  <c:v>42075</c:v>
                </c:pt>
                <c:pt idx="1471">
                  <c:v>42076</c:v>
                </c:pt>
                <c:pt idx="1472">
                  <c:v>42079</c:v>
                </c:pt>
                <c:pt idx="1473">
                  <c:v>42080</c:v>
                </c:pt>
                <c:pt idx="1474">
                  <c:v>42081</c:v>
                </c:pt>
                <c:pt idx="1475">
                  <c:v>42082</c:v>
                </c:pt>
                <c:pt idx="1476">
                  <c:v>42083</c:v>
                </c:pt>
                <c:pt idx="1477">
                  <c:v>42086</c:v>
                </c:pt>
                <c:pt idx="1478">
                  <c:v>42087</c:v>
                </c:pt>
                <c:pt idx="1479">
                  <c:v>42088</c:v>
                </c:pt>
                <c:pt idx="1480">
                  <c:v>42089</c:v>
                </c:pt>
                <c:pt idx="1481">
                  <c:v>42090</c:v>
                </c:pt>
                <c:pt idx="1482">
                  <c:v>42093</c:v>
                </c:pt>
                <c:pt idx="1483">
                  <c:v>42094</c:v>
                </c:pt>
                <c:pt idx="1484">
                  <c:v>42095</c:v>
                </c:pt>
                <c:pt idx="1485">
                  <c:v>42096</c:v>
                </c:pt>
                <c:pt idx="1486">
                  <c:v>42101</c:v>
                </c:pt>
                <c:pt idx="1487">
                  <c:v>42102</c:v>
                </c:pt>
                <c:pt idx="1488">
                  <c:v>42103</c:v>
                </c:pt>
                <c:pt idx="1489">
                  <c:v>42104</c:v>
                </c:pt>
                <c:pt idx="1490">
                  <c:v>42107</c:v>
                </c:pt>
                <c:pt idx="1491">
                  <c:v>42108</c:v>
                </c:pt>
                <c:pt idx="1492">
                  <c:v>42109</c:v>
                </c:pt>
                <c:pt idx="1493">
                  <c:v>42110</c:v>
                </c:pt>
                <c:pt idx="1494">
                  <c:v>42111</c:v>
                </c:pt>
                <c:pt idx="1495">
                  <c:v>42114</c:v>
                </c:pt>
                <c:pt idx="1496">
                  <c:v>42115</c:v>
                </c:pt>
                <c:pt idx="1497">
                  <c:v>42116</c:v>
                </c:pt>
                <c:pt idx="1498">
                  <c:v>42117</c:v>
                </c:pt>
                <c:pt idx="1499">
                  <c:v>42118</c:v>
                </c:pt>
                <c:pt idx="1500">
                  <c:v>42121</c:v>
                </c:pt>
                <c:pt idx="1501">
                  <c:v>42122</c:v>
                </c:pt>
                <c:pt idx="1502">
                  <c:v>42123</c:v>
                </c:pt>
                <c:pt idx="1503">
                  <c:v>42124</c:v>
                </c:pt>
                <c:pt idx="1504">
                  <c:v>42128</c:v>
                </c:pt>
                <c:pt idx="1505">
                  <c:v>42129</c:v>
                </c:pt>
                <c:pt idx="1506">
                  <c:v>42130</c:v>
                </c:pt>
                <c:pt idx="1507">
                  <c:v>42131</c:v>
                </c:pt>
                <c:pt idx="1508">
                  <c:v>42132</c:v>
                </c:pt>
                <c:pt idx="1509">
                  <c:v>42135</c:v>
                </c:pt>
                <c:pt idx="1510">
                  <c:v>42136</c:v>
                </c:pt>
                <c:pt idx="1511">
                  <c:v>42137</c:v>
                </c:pt>
                <c:pt idx="1512">
                  <c:v>42138</c:v>
                </c:pt>
                <c:pt idx="1513">
                  <c:v>42139</c:v>
                </c:pt>
                <c:pt idx="1514">
                  <c:v>42142</c:v>
                </c:pt>
                <c:pt idx="1515">
                  <c:v>42143</c:v>
                </c:pt>
                <c:pt idx="1516">
                  <c:v>42144</c:v>
                </c:pt>
                <c:pt idx="1517">
                  <c:v>42145</c:v>
                </c:pt>
                <c:pt idx="1518">
                  <c:v>42146</c:v>
                </c:pt>
                <c:pt idx="1519">
                  <c:v>42150</c:v>
                </c:pt>
                <c:pt idx="1520">
                  <c:v>42151</c:v>
                </c:pt>
                <c:pt idx="1521">
                  <c:v>42152</c:v>
                </c:pt>
                <c:pt idx="1522">
                  <c:v>42153</c:v>
                </c:pt>
                <c:pt idx="1523">
                  <c:v>42156</c:v>
                </c:pt>
                <c:pt idx="1524">
                  <c:v>42157</c:v>
                </c:pt>
                <c:pt idx="1525">
                  <c:v>42158</c:v>
                </c:pt>
                <c:pt idx="1526">
                  <c:v>42159</c:v>
                </c:pt>
                <c:pt idx="1527">
                  <c:v>42160</c:v>
                </c:pt>
                <c:pt idx="1528">
                  <c:v>42163</c:v>
                </c:pt>
                <c:pt idx="1529">
                  <c:v>42164</c:v>
                </c:pt>
                <c:pt idx="1530">
                  <c:v>42165</c:v>
                </c:pt>
                <c:pt idx="1531">
                  <c:v>42166</c:v>
                </c:pt>
                <c:pt idx="1532">
                  <c:v>42167</c:v>
                </c:pt>
                <c:pt idx="1533">
                  <c:v>42170</c:v>
                </c:pt>
                <c:pt idx="1534">
                  <c:v>42171</c:v>
                </c:pt>
                <c:pt idx="1535">
                  <c:v>42172</c:v>
                </c:pt>
                <c:pt idx="1536">
                  <c:v>42173</c:v>
                </c:pt>
                <c:pt idx="1537">
                  <c:v>42174</c:v>
                </c:pt>
                <c:pt idx="1538">
                  <c:v>42177</c:v>
                </c:pt>
                <c:pt idx="1539">
                  <c:v>42178</c:v>
                </c:pt>
                <c:pt idx="1540">
                  <c:v>42179</c:v>
                </c:pt>
                <c:pt idx="1541">
                  <c:v>42180</c:v>
                </c:pt>
                <c:pt idx="1542">
                  <c:v>42181</c:v>
                </c:pt>
                <c:pt idx="1543">
                  <c:v>42184</c:v>
                </c:pt>
                <c:pt idx="1544">
                  <c:v>42185</c:v>
                </c:pt>
                <c:pt idx="1545">
                  <c:v>42186</c:v>
                </c:pt>
                <c:pt idx="1546">
                  <c:v>42187</c:v>
                </c:pt>
                <c:pt idx="1547">
                  <c:v>42188</c:v>
                </c:pt>
                <c:pt idx="1548">
                  <c:v>42191</c:v>
                </c:pt>
                <c:pt idx="1549">
                  <c:v>42192</c:v>
                </c:pt>
                <c:pt idx="1550">
                  <c:v>42193</c:v>
                </c:pt>
                <c:pt idx="1551">
                  <c:v>42194</c:v>
                </c:pt>
                <c:pt idx="1552">
                  <c:v>42195</c:v>
                </c:pt>
                <c:pt idx="1553">
                  <c:v>42198</c:v>
                </c:pt>
                <c:pt idx="1554">
                  <c:v>42199</c:v>
                </c:pt>
                <c:pt idx="1555">
                  <c:v>42200</c:v>
                </c:pt>
                <c:pt idx="1556">
                  <c:v>42201</c:v>
                </c:pt>
                <c:pt idx="1557">
                  <c:v>42202</c:v>
                </c:pt>
                <c:pt idx="1558">
                  <c:v>42205</c:v>
                </c:pt>
                <c:pt idx="1559">
                  <c:v>42206</c:v>
                </c:pt>
                <c:pt idx="1560">
                  <c:v>42207</c:v>
                </c:pt>
                <c:pt idx="1561">
                  <c:v>42208</c:v>
                </c:pt>
                <c:pt idx="1562">
                  <c:v>42209</c:v>
                </c:pt>
                <c:pt idx="1563">
                  <c:v>42212</c:v>
                </c:pt>
                <c:pt idx="1564">
                  <c:v>42213</c:v>
                </c:pt>
                <c:pt idx="1565">
                  <c:v>42214</c:v>
                </c:pt>
                <c:pt idx="1566">
                  <c:v>42215</c:v>
                </c:pt>
                <c:pt idx="1567">
                  <c:v>42216</c:v>
                </c:pt>
                <c:pt idx="1568">
                  <c:v>42219</c:v>
                </c:pt>
                <c:pt idx="1569">
                  <c:v>42220</c:v>
                </c:pt>
                <c:pt idx="1570">
                  <c:v>42221</c:v>
                </c:pt>
                <c:pt idx="1571">
                  <c:v>42222</c:v>
                </c:pt>
                <c:pt idx="1572">
                  <c:v>42223</c:v>
                </c:pt>
                <c:pt idx="1573">
                  <c:v>42226</c:v>
                </c:pt>
                <c:pt idx="1574">
                  <c:v>42227</c:v>
                </c:pt>
                <c:pt idx="1575">
                  <c:v>42228</c:v>
                </c:pt>
                <c:pt idx="1576">
                  <c:v>42229</c:v>
                </c:pt>
                <c:pt idx="1577">
                  <c:v>42230</c:v>
                </c:pt>
                <c:pt idx="1578">
                  <c:v>42233</c:v>
                </c:pt>
                <c:pt idx="1579">
                  <c:v>42234</c:v>
                </c:pt>
                <c:pt idx="1580">
                  <c:v>42235</c:v>
                </c:pt>
                <c:pt idx="1581">
                  <c:v>42236</c:v>
                </c:pt>
                <c:pt idx="1582">
                  <c:v>42237</c:v>
                </c:pt>
                <c:pt idx="1583">
                  <c:v>42240</c:v>
                </c:pt>
                <c:pt idx="1584">
                  <c:v>42241</c:v>
                </c:pt>
                <c:pt idx="1585">
                  <c:v>42242</c:v>
                </c:pt>
                <c:pt idx="1586">
                  <c:v>42243</c:v>
                </c:pt>
                <c:pt idx="1587">
                  <c:v>42244</c:v>
                </c:pt>
                <c:pt idx="1588">
                  <c:v>42247</c:v>
                </c:pt>
                <c:pt idx="1589">
                  <c:v>42248</c:v>
                </c:pt>
                <c:pt idx="1590">
                  <c:v>42249</c:v>
                </c:pt>
                <c:pt idx="1591">
                  <c:v>42250</c:v>
                </c:pt>
                <c:pt idx="1592">
                  <c:v>42251</c:v>
                </c:pt>
                <c:pt idx="1593">
                  <c:v>42254</c:v>
                </c:pt>
                <c:pt idx="1594">
                  <c:v>42255</c:v>
                </c:pt>
                <c:pt idx="1595">
                  <c:v>42256</c:v>
                </c:pt>
                <c:pt idx="1596">
                  <c:v>42257</c:v>
                </c:pt>
                <c:pt idx="1597">
                  <c:v>42258</c:v>
                </c:pt>
                <c:pt idx="1598">
                  <c:v>42261</c:v>
                </c:pt>
                <c:pt idx="1599">
                  <c:v>42262</c:v>
                </c:pt>
                <c:pt idx="1600">
                  <c:v>42263</c:v>
                </c:pt>
                <c:pt idx="1601">
                  <c:v>42264</c:v>
                </c:pt>
                <c:pt idx="1602">
                  <c:v>42265</c:v>
                </c:pt>
                <c:pt idx="1603">
                  <c:v>42268</c:v>
                </c:pt>
                <c:pt idx="1604">
                  <c:v>42269</c:v>
                </c:pt>
                <c:pt idx="1605">
                  <c:v>42270</c:v>
                </c:pt>
                <c:pt idx="1606">
                  <c:v>42271</c:v>
                </c:pt>
                <c:pt idx="1607">
                  <c:v>42272</c:v>
                </c:pt>
                <c:pt idx="1608">
                  <c:v>42275</c:v>
                </c:pt>
                <c:pt idx="1609">
                  <c:v>42276</c:v>
                </c:pt>
                <c:pt idx="1610">
                  <c:v>42277</c:v>
                </c:pt>
                <c:pt idx="1611">
                  <c:v>42278</c:v>
                </c:pt>
                <c:pt idx="1612">
                  <c:v>42279</c:v>
                </c:pt>
                <c:pt idx="1613">
                  <c:v>42282</c:v>
                </c:pt>
                <c:pt idx="1614">
                  <c:v>42283</c:v>
                </c:pt>
                <c:pt idx="1615">
                  <c:v>42284</c:v>
                </c:pt>
                <c:pt idx="1616">
                  <c:v>42285</c:v>
                </c:pt>
                <c:pt idx="1617">
                  <c:v>42286</c:v>
                </c:pt>
                <c:pt idx="1618">
                  <c:v>42289</c:v>
                </c:pt>
                <c:pt idx="1619">
                  <c:v>42290</c:v>
                </c:pt>
                <c:pt idx="1620">
                  <c:v>42291</c:v>
                </c:pt>
                <c:pt idx="1621">
                  <c:v>42292</c:v>
                </c:pt>
                <c:pt idx="1622">
                  <c:v>42293</c:v>
                </c:pt>
                <c:pt idx="1623">
                  <c:v>42296</c:v>
                </c:pt>
                <c:pt idx="1624">
                  <c:v>42297</c:v>
                </c:pt>
                <c:pt idx="1625">
                  <c:v>42298</c:v>
                </c:pt>
                <c:pt idx="1626">
                  <c:v>42299</c:v>
                </c:pt>
                <c:pt idx="1627">
                  <c:v>42300</c:v>
                </c:pt>
                <c:pt idx="1628">
                  <c:v>42303</c:v>
                </c:pt>
                <c:pt idx="1629">
                  <c:v>42304</c:v>
                </c:pt>
                <c:pt idx="1630">
                  <c:v>42305</c:v>
                </c:pt>
                <c:pt idx="1631">
                  <c:v>42306</c:v>
                </c:pt>
                <c:pt idx="1632">
                  <c:v>42307</c:v>
                </c:pt>
                <c:pt idx="1633">
                  <c:v>42310</c:v>
                </c:pt>
                <c:pt idx="1634">
                  <c:v>42311</c:v>
                </c:pt>
                <c:pt idx="1635">
                  <c:v>42312</c:v>
                </c:pt>
                <c:pt idx="1636">
                  <c:v>42313</c:v>
                </c:pt>
                <c:pt idx="1637">
                  <c:v>42314</c:v>
                </c:pt>
                <c:pt idx="1638">
                  <c:v>42317</c:v>
                </c:pt>
                <c:pt idx="1639">
                  <c:v>42318</c:v>
                </c:pt>
                <c:pt idx="1640">
                  <c:v>42319</c:v>
                </c:pt>
                <c:pt idx="1641">
                  <c:v>42320</c:v>
                </c:pt>
                <c:pt idx="1642">
                  <c:v>42321</c:v>
                </c:pt>
                <c:pt idx="1643">
                  <c:v>42324</c:v>
                </c:pt>
                <c:pt idx="1644">
                  <c:v>42325</c:v>
                </c:pt>
                <c:pt idx="1645">
                  <c:v>42326</c:v>
                </c:pt>
                <c:pt idx="1646">
                  <c:v>42327</c:v>
                </c:pt>
                <c:pt idx="1647">
                  <c:v>42328</c:v>
                </c:pt>
                <c:pt idx="1648">
                  <c:v>42331</c:v>
                </c:pt>
                <c:pt idx="1649">
                  <c:v>42332</c:v>
                </c:pt>
                <c:pt idx="1650">
                  <c:v>42333</c:v>
                </c:pt>
                <c:pt idx="1651">
                  <c:v>42334</c:v>
                </c:pt>
                <c:pt idx="1652">
                  <c:v>42335</c:v>
                </c:pt>
                <c:pt idx="1653">
                  <c:v>42338</c:v>
                </c:pt>
                <c:pt idx="1654">
                  <c:v>42339</c:v>
                </c:pt>
                <c:pt idx="1655">
                  <c:v>42340</c:v>
                </c:pt>
                <c:pt idx="1656">
                  <c:v>42341</c:v>
                </c:pt>
                <c:pt idx="1657">
                  <c:v>42342</c:v>
                </c:pt>
                <c:pt idx="1658">
                  <c:v>42345</c:v>
                </c:pt>
                <c:pt idx="1659">
                  <c:v>42346</c:v>
                </c:pt>
                <c:pt idx="1660">
                  <c:v>42347</c:v>
                </c:pt>
                <c:pt idx="1661">
                  <c:v>42348</c:v>
                </c:pt>
                <c:pt idx="1662">
                  <c:v>42349</c:v>
                </c:pt>
                <c:pt idx="1663">
                  <c:v>42352</c:v>
                </c:pt>
                <c:pt idx="1664">
                  <c:v>42353</c:v>
                </c:pt>
                <c:pt idx="1665">
                  <c:v>42354</c:v>
                </c:pt>
                <c:pt idx="1666">
                  <c:v>42355</c:v>
                </c:pt>
                <c:pt idx="1667">
                  <c:v>42356</c:v>
                </c:pt>
                <c:pt idx="1668">
                  <c:v>42359</c:v>
                </c:pt>
                <c:pt idx="1669">
                  <c:v>42360</c:v>
                </c:pt>
                <c:pt idx="1670">
                  <c:v>42361</c:v>
                </c:pt>
                <c:pt idx="1671">
                  <c:v>42366</c:v>
                </c:pt>
                <c:pt idx="1672">
                  <c:v>42367</c:v>
                </c:pt>
                <c:pt idx="1673">
                  <c:v>42368</c:v>
                </c:pt>
                <c:pt idx="1674">
                  <c:v>42373</c:v>
                </c:pt>
                <c:pt idx="1675">
                  <c:v>42374</c:v>
                </c:pt>
                <c:pt idx="1676">
                  <c:v>42375</c:v>
                </c:pt>
                <c:pt idx="1677">
                  <c:v>42376</c:v>
                </c:pt>
                <c:pt idx="1678">
                  <c:v>42377</c:v>
                </c:pt>
                <c:pt idx="1679">
                  <c:v>42380</c:v>
                </c:pt>
                <c:pt idx="1680">
                  <c:v>42381</c:v>
                </c:pt>
                <c:pt idx="1681">
                  <c:v>42382</c:v>
                </c:pt>
                <c:pt idx="1682">
                  <c:v>42383</c:v>
                </c:pt>
                <c:pt idx="1683">
                  <c:v>42384</c:v>
                </c:pt>
                <c:pt idx="1684">
                  <c:v>42387</c:v>
                </c:pt>
                <c:pt idx="1685">
                  <c:v>42388</c:v>
                </c:pt>
                <c:pt idx="1686">
                  <c:v>42389</c:v>
                </c:pt>
                <c:pt idx="1687">
                  <c:v>42390</c:v>
                </c:pt>
                <c:pt idx="1688">
                  <c:v>42391</c:v>
                </c:pt>
                <c:pt idx="1689">
                  <c:v>42394</c:v>
                </c:pt>
                <c:pt idx="1690">
                  <c:v>42395</c:v>
                </c:pt>
                <c:pt idx="1691">
                  <c:v>42396</c:v>
                </c:pt>
                <c:pt idx="1692">
                  <c:v>42397</c:v>
                </c:pt>
                <c:pt idx="1693">
                  <c:v>42398</c:v>
                </c:pt>
                <c:pt idx="1694">
                  <c:v>42401</c:v>
                </c:pt>
                <c:pt idx="1695">
                  <c:v>42402</c:v>
                </c:pt>
                <c:pt idx="1696">
                  <c:v>42403</c:v>
                </c:pt>
                <c:pt idx="1697">
                  <c:v>42404</c:v>
                </c:pt>
                <c:pt idx="1698">
                  <c:v>42405</c:v>
                </c:pt>
                <c:pt idx="1699">
                  <c:v>42408</c:v>
                </c:pt>
                <c:pt idx="1700">
                  <c:v>42409</c:v>
                </c:pt>
                <c:pt idx="1701">
                  <c:v>42410</c:v>
                </c:pt>
                <c:pt idx="1702">
                  <c:v>42411</c:v>
                </c:pt>
                <c:pt idx="1703">
                  <c:v>42412</c:v>
                </c:pt>
                <c:pt idx="1704">
                  <c:v>42415</c:v>
                </c:pt>
                <c:pt idx="1705">
                  <c:v>42416</c:v>
                </c:pt>
                <c:pt idx="1706">
                  <c:v>42417</c:v>
                </c:pt>
                <c:pt idx="1707">
                  <c:v>42418</c:v>
                </c:pt>
                <c:pt idx="1708">
                  <c:v>42419</c:v>
                </c:pt>
                <c:pt idx="1709">
                  <c:v>42422</c:v>
                </c:pt>
                <c:pt idx="1710">
                  <c:v>42423</c:v>
                </c:pt>
                <c:pt idx="1711">
                  <c:v>42424</c:v>
                </c:pt>
                <c:pt idx="1712">
                  <c:v>42425</c:v>
                </c:pt>
                <c:pt idx="1713">
                  <c:v>42426</c:v>
                </c:pt>
                <c:pt idx="1714">
                  <c:v>42429</c:v>
                </c:pt>
                <c:pt idx="1715">
                  <c:v>42430</c:v>
                </c:pt>
                <c:pt idx="1716">
                  <c:v>42431</c:v>
                </c:pt>
                <c:pt idx="1717">
                  <c:v>42432</c:v>
                </c:pt>
                <c:pt idx="1718">
                  <c:v>42433</c:v>
                </c:pt>
                <c:pt idx="1719">
                  <c:v>42436</c:v>
                </c:pt>
                <c:pt idx="1720">
                  <c:v>42437</c:v>
                </c:pt>
                <c:pt idx="1721">
                  <c:v>42438</c:v>
                </c:pt>
                <c:pt idx="1722">
                  <c:v>42439</c:v>
                </c:pt>
                <c:pt idx="1723">
                  <c:v>42440</c:v>
                </c:pt>
                <c:pt idx="1724">
                  <c:v>42443</c:v>
                </c:pt>
                <c:pt idx="1725">
                  <c:v>42444</c:v>
                </c:pt>
                <c:pt idx="1726">
                  <c:v>42445</c:v>
                </c:pt>
                <c:pt idx="1727">
                  <c:v>42446</c:v>
                </c:pt>
                <c:pt idx="1728">
                  <c:v>42447</c:v>
                </c:pt>
                <c:pt idx="1729">
                  <c:v>42450</c:v>
                </c:pt>
                <c:pt idx="1730">
                  <c:v>42451</c:v>
                </c:pt>
                <c:pt idx="1731">
                  <c:v>42452</c:v>
                </c:pt>
                <c:pt idx="1732">
                  <c:v>42453</c:v>
                </c:pt>
                <c:pt idx="1733">
                  <c:v>42458</c:v>
                </c:pt>
                <c:pt idx="1734">
                  <c:v>42459</c:v>
                </c:pt>
                <c:pt idx="1735">
                  <c:v>42460</c:v>
                </c:pt>
                <c:pt idx="1736">
                  <c:v>42461</c:v>
                </c:pt>
                <c:pt idx="1737">
                  <c:v>42464</c:v>
                </c:pt>
                <c:pt idx="1738">
                  <c:v>42465</c:v>
                </c:pt>
                <c:pt idx="1739">
                  <c:v>42466</c:v>
                </c:pt>
                <c:pt idx="1740">
                  <c:v>42467</c:v>
                </c:pt>
                <c:pt idx="1741">
                  <c:v>42468</c:v>
                </c:pt>
                <c:pt idx="1742">
                  <c:v>42471</c:v>
                </c:pt>
                <c:pt idx="1743">
                  <c:v>42472</c:v>
                </c:pt>
                <c:pt idx="1744">
                  <c:v>42473</c:v>
                </c:pt>
                <c:pt idx="1745">
                  <c:v>42474</c:v>
                </c:pt>
                <c:pt idx="1746">
                  <c:v>42475</c:v>
                </c:pt>
                <c:pt idx="1747">
                  <c:v>42478</c:v>
                </c:pt>
                <c:pt idx="1748">
                  <c:v>42479</c:v>
                </c:pt>
                <c:pt idx="1749">
                  <c:v>42480</c:v>
                </c:pt>
                <c:pt idx="1750">
                  <c:v>42481</c:v>
                </c:pt>
                <c:pt idx="1751">
                  <c:v>42482</c:v>
                </c:pt>
                <c:pt idx="1752">
                  <c:v>42485</c:v>
                </c:pt>
                <c:pt idx="1753">
                  <c:v>42486</c:v>
                </c:pt>
                <c:pt idx="1754">
                  <c:v>42487</c:v>
                </c:pt>
                <c:pt idx="1755">
                  <c:v>42488</c:v>
                </c:pt>
                <c:pt idx="1756">
                  <c:v>42489</c:v>
                </c:pt>
                <c:pt idx="1757">
                  <c:v>42492</c:v>
                </c:pt>
                <c:pt idx="1758">
                  <c:v>42493</c:v>
                </c:pt>
                <c:pt idx="1759">
                  <c:v>42494</c:v>
                </c:pt>
                <c:pt idx="1760">
                  <c:v>42495</c:v>
                </c:pt>
                <c:pt idx="1761">
                  <c:v>42496</c:v>
                </c:pt>
                <c:pt idx="1762">
                  <c:v>42499</c:v>
                </c:pt>
                <c:pt idx="1763">
                  <c:v>42500</c:v>
                </c:pt>
                <c:pt idx="1764">
                  <c:v>42501</c:v>
                </c:pt>
                <c:pt idx="1765">
                  <c:v>42502</c:v>
                </c:pt>
                <c:pt idx="1766">
                  <c:v>42503</c:v>
                </c:pt>
                <c:pt idx="1767">
                  <c:v>42506</c:v>
                </c:pt>
                <c:pt idx="1768">
                  <c:v>42507</c:v>
                </c:pt>
                <c:pt idx="1769">
                  <c:v>42508</c:v>
                </c:pt>
                <c:pt idx="1770">
                  <c:v>42509</c:v>
                </c:pt>
                <c:pt idx="1771">
                  <c:v>42510</c:v>
                </c:pt>
                <c:pt idx="1772">
                  <c:v>42513</c:v>
                </c:pt>
                <c:pt idx="1773">
                  <c:v>42514</c:v>
                </c:pt>
                <c:pt idx="1774">
                  <c:v>42515</c:v>
                </c:pt>
                <c:pt idx="1775">
                  <c:v>42516</c:v>
                </c:pt>
                <c:pt idx="1776">
                  <c:v>42517</c:v>
                </c:pt>
                <c:pt idx="1777">
                  <c:v>42520</c:v>
                </c:pt>
                <c:pt idx="1778">
                  <c:v>42521</c:v>
                </c:pt>
                <c:pt idx="1779">
                  <c:v>42522</c:v>
                </c:pt>
                <c:pt idx="1780">
                  <c:v>42523</c:v>
                </c:pt>
                <c:pt idx="1781">
                  <c:v>42524</c:v>
                </c:pt>
                <c:pt idx="1782">
                  <c:v>42527</c:v>
                </c:pt>
                <c:pt idx="1783">
                  <c:v>42528</c:v>
                </c:pt>
                <c:pt idx="1784">
                  <c:v>42529</c:v>
                </c:pt>
                <c:pt idx="1785">
                  <c:v>42530</c:v>
                </c:pt>
                <c:pt idx="1786">
                  <c:v>42531</c:v>
                </c:pt>
                <c:pt idx="1787">
                  <c:v>42534</c:v>
                </c:pt>
                <c:pt idx="1788">
                  <c:v>42535</c:v>
                </c:pt>
                <c:pt idx="1789">
                  <c:v>42536</c:v>
                </c:pt>
                <c:pt idx="1790">
                  <c:v>42537</c:v>
                </c:pt>
                <c:pt idx="1791">
                  <c:v>42538</c:v>
                </c:pt>
                <c:pt idx="1792">
                  <c:v>42541</c:v>
                </c:pt>
                <c:pt idx="1793">
                  <c:v>42542</c:v>
                </c:pt>
                <c:pt idx="1794">
                  <c:v>42543</c:v>
                </c:pt>
                <c:pt idx="1795">
                  <c:v>42544</c:v>
                </c:pt>
                <c:pt idx="1796">
                  <c:v>42545</c:v>
                </c:pt>
                <c:pt idx="1797">
                  <c:v>42548</c:v>
                </c:pt>
                <c:pt idx="1798">
                  <c:v>42549</c:v>
                </c:pt>
                <c:pt idx="1799">
                  <c:v>42550</c:v>
                </c:pt>
                <c:pt idx="1800">
                  <c:v>42551</c:v>
                </c:pt>
                <c:pt idx="1801">
                  <c:v>42552</c:v>
                </c:pt>
                <c:pt idx="1802">
                  <c:v>42555</c:v>
                </c:pt>
                <c:pt idx="1803">
                  <c:v>42556</c:v>
                </c:pt>
                <c:pt idx="1804">
                  <c:v>42557</c:v>
                </c:pt>
                <c:pt idx="1805">
                  <c:v>42558</c:v>
                </c:pt>
                <c:pt idx="1806">
                  <c:v>42559</c:v>
                </c:pt>
                <c:pt idx="1807">
                  <c:v>42562</c:v>
                </c:pt>
                <c:pt idx="1808">
                  <c:v>42563</c:v>
                </c:pt>
                <c:pt idx="1809">
                  <c:v>42564</c:v>
                </c:pt>
                <c:pt idx="1810">
                  <c:v>42565</c:v>
                </c:pt>
                <c:pt idx="1811">
                  <c:v>42566</c:v>
                </c:pt>
                <c:pt idx="1812">
                  <c:v>42569</c:v>
                </c:pt>
                <c:pt idx="1813">
                  <c:v>42570</c:v>
                </c:pt>
                <c:pt idx="1814">
                  <c:v>42571</c:v>
                </c:pt>
                <c:pt idx="1815">
                  <c:v>42572</c:v>
                </c:pt>
                <c:pt idx="1816">
                  <c:v>42573</c:v>
                </c:pt>
                <c:pt idx="1817">
                  <c:v>42576</c:v>
                </c:pt>
                <c:pt idx="1818">
                  <c:v>42577</c:v>
                </c:pt>
                <c:pt idx="1819">
                  <c:v>42578</c:v>
                </c:pt>
                <c:pt idx="1820">
                  <c:v>42579</c:v>
                </c:pt>
                <c:pt idx="1821">
                  <c:v>42580</c:v>
                </c:pt>
                <c:pt idx="1822">
                  <c:v>42583</c:v>
                </c:pt>
                <c:pt idx="1823">
                  <c:v>42584</c:v>
                </c:pt>
                <c:pt idx="1824">
                  <c:v>42585</c:v>
                </c:pt>
                <c:pt idx="1825">
                  <c:v>42586</c:v>
                </c:pt>
                <c:pt idx="1826">
                  <c:v>42587</c:v>
                </c:pt>
                <c:pt idx="1827">
                  <c:v>42590</c:v>
                </c:pt>
                <c:pt idx="1828">
                  <c:v>42591</c:v>
                </c:pt>
                <c:pt idx="1829">
                  <c:v>42592</c:v>
                </c:pt>
                <c:pt idx="1830">
                  <c:v>42593</c:v>
                </c:pt>
                <c:pt idx="1831">
                  <c:v>42594</c:v>
                </c:pt>
                <c:pt idx="1832">
                  <c:v>42597</c:v>
                </c:pt>
                <c:pt idx="1833">
                  <c:v>42598</c:v>
                </c:pt>
                <c:pt idx="1834">
                  <c:v>42599</c:v>
                </c:pt>
                <c:pt idx="1835">
                  <c:v>42600</c:v>
                </c:pt>
                <c:pt idx="1836">
                  <c:v>42601</c:v>
                </c:pt>
                <c:pt idx="1837">
                  <c:v>42604</c:v>
                </c:pt>
                <c:pt idx="1838">
                  <c:v>42605</c:v>
                </c:pt>
                <c:pt idx="1839">
                  <c:v>42606</c:v>
                </c:pt>
                <c:pt idx="1840">
                  <c:v>42607</c:v>
                </c:pt>
                <c:pt idx="1841">
                  <c:v>42608</c:v>
                </c:pt>
                <c:pt idx="1842">
                  <c:v>42611</c:v>
                </c:pt>
                <c:pt idx="1843">
                  <c:v>42612</c:v>
                </c:pt>
                <c:pt idx="1844">
                  <c:v>42613</c:v>
                </c:pt>
                <c:pt idx="1845">
                  <c:v>42614</c:v>
                </c:pt>
                <c:pt idx="1846">
                  <c:v>42615</c:v>
                </c:pt>
                <c:pt idx="1847">
                  <c:v>42618</c:v>
                </c:pt>
                <c:pt idx="1848">
                  <c:v>42619</c:v>
                </c:pt>
                <c:pt idx="1849">
                  <c:v>42620</c:v>
                </c:pt>
                <c:pt idx="1850">
                  <c:v>42621</c:v>
                </c:pt>
                <c:pt idx="1851">
                  <c:v>42622</c:v>
                </c:pt>
                <c:pt idx="1852">
                  <c:v>42625</c:v>
                </c:pt>
                <c:pt idx="1853">
                  <c:v>42626</c:v>
                </c:pt>
                <c:pt idx="1854">
                  <c:v>42627</c:v>
                </c:pt>
                <c:pt idx="1855">
                  <c:v>42628</c:v>
                </c:pt>
                <c:pt idx="1856">
                  <c:v>42629</c:v>
                </c:pt>
                <c:pt idx="1857">
                  <c:v>42632</c:v>
                </c:pt>
                <c:pt idx="1858">
                  <c:v>42633</c:v>
                </c:pt>
                <c:pt idx="1859">
                  <c:v>42634</c:v>
                </c:pt>
                <c:pt idx="1860">
                  <c:v>42635</c:v>
                </c:pt>
                <c:pt idx="1861">
                  <c:v>42636</c:v>
                </c:pt>
                <c:pt idx="1862">
                  <c:v>42639</c:v>
                </c:pt>
                <c:pt idx="1863">
                  <c:v>42640</c:v>
                </c:pt>
                <c:pt idx="1864">
                  <c:v>42641</c:v>
                </c:pt>
                <c:pt idx="1865">
                  <c:v>42642</c:v>
                </c:pt>
                <c:pt idx="1866">
                  <c:v>42643</c:v>
                </c:pt>
                <c:pt idx="1867">
                  <c:v>42646</c:v>
                </c:pt>
                <c:pt idx="1868">
                  <c:v>42647</c:v>
                </c:pt>
                <c:pt idx="1869">
                  <c:v>42648</c:v>
                </c:pt>
                <c:pt idx="1870">
                  <c:v>42649</c:v>
                </c:pt>
                <c:pt idx="1871">
                  <c:v>42650</c:v>
                </c:pt>
                <c:pt idx="1872">
                  <c:v>42653</c:v>
                </c:pt>
                <c:pt idx="1873">
                  <c:v>42654</c:v>
                </c:pt>
                <c:pt idx="1874">
                  <c:v>42655</c:v>
                </c:pt>
                <c:pt idx="1875">
                  <c:v>42656</c:v>
                </c:pt>
                <c:pt idx="1876">
                  <c:v>42657</c:v>
                </c:pt>
                <c:pt idx="1877">
                  <c:v>42660</c:v>
                </c:pt>
                <c:pt idx="1878">
                  <c:v>42661</c:v>
                </c:pt>
                <c:pt idx="1879">
                  <c:v>42662</c:v>
                </c:pt>
                <c:pt idx="1880">
                  <c:v>42663</c:v>
                </c:pt>
                <c:pt idx="1881">
                  <c:v>42664</c:v>
                </c:pt>
                <c:pt idx="1882">
                  <c:v>42667</c:v>
                </c:pt>
                <c:pt idx="1883">
                  <c:v>42668</c:v>
                </c:pt>
                <c:pt idx="1884">
                  <c:v>42669</c:v>
                </c:pt>
                <c:pt idx="1885">
                  <c:v>42670</c:v>
                </c:pt>
                <c:pt idx="1886">
                  <c:v>42671</c:v>
                </c:pt>
                <c:pt idx="1887">
                  <c:v>42674</c:v>
                </c:pt>
                <c:pt idx="1888">
                  <c:v>42675</c:v>
                </c:pt>
                <c:pt idx="1889">
                  <c:v>42676</c:v>
                </c:pt>
                <c:pt idx="1890">
                  <c:v>42677</c:v>
                </c:pt>
                <c:pt idx="1891">
                  <c:v>42678</c:v>
                </c:pt>
                <c:pt idx="1892">
                  <c:v>42681</c:v>
                </c:pt>
                <c:pt idx="1893">
                  <c:v>42682</c:v>
                </c:pt>
                <c:pt idx="1894">
                  <c:v>42683</c:v>
                </c:pt>
                <c:pt idx="1895">
                  <c:v>42684</c:v>
                </c:pt>
                <c:pt idx="1896">
                  <c:v>42685</c:v>
                </c:pt>
                <c:pt idx="1897">
                  <c:v>42688</c:v>
                </c:pt>
                <c:pt idx="1898">
                  <c:v>42689</c:v>
                </c:pt>
                <c:pt idx="1899">
                  <c:v>42690</c:v>
                </c:pt>
                <c:pt idx="1900">
                  <c:v>42691</c:v>
                </c:pt>
                <c:pt idx="1901">
                  <c:v>42692</c:v>
                </c:pt>
                <c:pt idx="1902">
                  <c:v>42695</c:v>
                </c:pt>
                <c:pt idx="1903">
                  <c:v>42696</c:v>
                </c:pt>
                <c:pt idx="1904">
                  <c:v>42697</c:v>
                </c:pt>
                <c:pt idx="1905">
                  <c:v>42698</c:v>
                </c:pt>
                <c:pt idx="1906">
                  <c:v>42699</c:v>
                </c:pt>
                <c:pt idx="1907">
                  <c:v>42702</c:v>
                </c:pt>
                <c:pt idx="1908">
                  <c:v>42703</c:v>
                </c:pt>
                <c:pt idx="1909">
                  <c:v>42704</c:v>
                </c:pt>
                <c:pt idx="1910">
                  <c:v>42705</c:v>
                </c:pt>
                <c:pt idx="1911">
                  <c:v>42706</c:v>
                </c:pt>
                <c:pt idx="1912">
                  <c:v>42709</c:v>
                </c:pt>
                <c:pt idx="1913">
                  <c:v>42710</c:v>
                </c:pt>
                <c:pt idx="1914">
                  <c:v>42711</c:v>
                </c:pt>
                <c:pt idx="1915">
                  <c:v>42712</c:v>
                </c:pt>
                <c:pt idx="1916">
                  <c:v>42713</c:v>
                </c:pt>
                <c:pt idx="1917">
                  <c:v>42716</c:v>
                </c:pt>
                <c:pt idx="1918">
                  <c:v>42717</c:v>
                </c:pt>
                <c:pt idx="1919">
                  <c:v>42718</c:v>
                </c:pt>
                <c:pt idx="1920">
                  <c:v>42719</c:v>
                </c:pt>
                <c:pt idx="1921">
                  <c:v>42720</c:v>
                </c:pt>
                <c:pt idx="1922">
                  <c:v>42723</c:v>
                </c:pt>
                <c:pt idx="1923">
                  <c:v>42724</c:v>
                </c:pt>
                <c:pt idx="1924">
                  <c:v>42725</c:v>
                </c:pt>
                <c:pt idx="1925">
                  <c:v>42726</c:v>
                </c:pt>
                <c:pt idx="1926">
                  <c:v>42727</c:v>
                </c:pt>
                <c:pt idx="1927">
                  <c:v>42731</c:v>
                </c:pt>
                <c:pt idx="1928">
                  <c:v>42732</c:v>
                </c:pt>
                <c:pt idx="1929">
                  <c:v>42733</c:v>
                </c:pt>
                <c:pt idx="1930">
                  <c:v>42734</c:v>
                </c:pt>
                <c:pt idx="1931">
                  <c:v>42737</c:v>
                </c:pt>
                <c:pt idx="1932">
                  <c:v>42738</c:v>
                </c:pt>
                <c:pt idx="1933">
                  <c:v>42739</c:v>
                </c:pt>
                <c:pt idx="1934">
                  <c:v>42740</c:v>
                </c:pt>
                <c:pt idx="1935">
                  <c:v>42741</c:v>
                </c:pt>
                <c:pt idx="1936">
                  <c:v>42744</c:v>
                </c:pt>
                <c:pt idx="1937">
                  <c:v>42745</c:v>
                </c:pt>
                <c:pt idx="1938">
                  <c:v>42746</c:v>
                </c:pt>
                <c:pt idx="1939">
                  <c:v>42747</c:v>
                </c:pt>
                <c:pt idx="1940">
                  <c:v>42748</c:v>
                </c:pt>
                <c:pt idx="1941">
                  <c:v>42751</c:v>
                </c:pt>
                <c:pt idx="1942">
                  <c:v>42752</c:v>
                </c:pt>
                <c:pt idx="1943">
                  <c:v>42753</c:v>
                </c:pt>
                <c:pt idx="1944">
                  <c:v>42754</c:v>
                </c:pt>
                <c:pt idx="1945">
                  <c:v>42755</c:v>
                </c:pt>
                <c:pt idx="1946">
                  <c:v>42758</c:v>
                </c:pt>
                <c:pt idx="1947">
                  <c:v>42759</c:v>
                </c:pt>
                <c:pt idx="1948">
                  <c:v>42760</c:v>
                </c:pt>
                <c:pt idx="1949">
                  <c:v>42761</c:v>
                </c:pt>
                <c:pt idx="1950">
                  <c:v>42762</c:v>
                </c:pt>
                <c:pt idx="1951">
                  <c:v>42765</c:v>
                </c:pt>
                <c:pt idx="1952">
                  <c:v>42766</c:v>
                </c:pt>
                <c:pt idx="1953">
                  <c:v>42767</c:v>
                </c:pt>
                <c:pt idx="1954">
                  <c:v>42768</c:v>
                </c:pt>
                <c:pt idx="1955">
                  <c:v>42769</c:v>
                </c:pt>
                <c:pt idx="1956">
                  <c:v>42772</c:v>
                </c:pt>
                <c:pt idx="1957">
                  <c:v>42773</c:v>
                </c:pt>
                <c:pt idx="1958">
                  <c:v>42774</c:v>
                </c:pt>
                <c:pt idx="1959">
                  <c:v>42775</c:v>
                </c:pt>
                <c:pt idx="1960">
                  <c:v>42776</c:v>
                </c:pt>
                <c:pt idx="1961">
                  <c:v>42779</c:v>
                </c:pt>
                <c:pt idx="1962">
                  <c:v>42780</c:v>
                </c:pt>
                <c:pt idx="1963">
                  <c:v>42781</c:v>
                </c:pt>
                <c:pt idx="1964">
                  <c:v>42782</c:v>
                </c:pt>
                <c:pt idx="1965">
                  <c:v>42783</c:v>
                </c:pt>
                <c:pt idx="1966">
                  <c:v>42786</c:v>
                </c:pt>
                <c:pt idx="1967">
                  <c:v>42787</c:v>
                </c:pt>
                <c:pt idx="1968">
                  <c:v>42788</c:v>
                </c:pt>
                <c:pt idx="1969">
                  <c:v>42789</c:v>
                </c:pt>
                <c:pt idx="1970">
                  <c:v>42790</c:v>
                </c:pt>
                <c:pt idx="1971">
                  <c:v>42793</c:v>
                </c:pt>
                <c:pt idx="1972">
                  <c:v>42794</c:v>
                </c:pt>
                <c:pt idx="1973">
                  <c:v>42795</c:v>
                </c:pt>
                <c:pt idx="1974">
                  <c:v>42796</c:v>
                </c:pt>
                <c:pt idx="1975">
                  <c:v>42797</c:v>
                </c:pt>
                <c:pt idx="1976">
                  <c:v>42800</c:v>
                </c:pt>
                <c:pt idx="1977">
                  <c:v>42801</c:v>
                </c:pt>
                <c:pt idx="1978">
                  <c:v>42802</c:v>
                </c:pt>
                <c:pt idx="1979">
                  <c:v>42803</c:v>
                </c:pt>
                <c:pt idx="1980">
                  <c:v>42804</c:v>
                </c:pt>
                <c:pt idx="1981">
                  <c:v>42807</c:v>
                </c:pt>
                <c:pt idx="1982">
                  <c:v>42808</c:v>
                </c:pt>
                <c:pt idx="1983">
                  <c:v>42809</c:v>
                </c:pt>
                <c:pt idx="1984">
                  <c:v>42810</c:v>
                </c:pt>
                <c:pt idx="1985">
                  <c:v>42811</c:v>
                </c:pt>
                <c:pt idx="1986">
                  <c:v>42814</c:v>
                </c:pt>
                <c:pt idx="1987">
                  <c:v>42815</c:v>
                </c:pt>
                <c:pt idx="1988">
                  <c:v>42816</c:v>
                </c:pt>
                <c:pt idx="1989">
                  <c:v>42817</c:v>
                </c:pt>
                <c:pt idx="1990">
                  <c:v>42818</c:v>
                </c:pt>
                <c:pt idx="1991">
                  <c:v>42821</c:v>
                </c:pt>
                <c:pt idx="1992">
                  <c:v>42822</c:v>
                </c:pt>
                <c:pt idx="1993">
                  <c:v>42823</c:v>
                </c:pt>
                <c:pt idx="1994">
                  <c:v>42824</c:v>
                </c:pt>
                <c:pt idx="1995">
                  <c:v>42825</c:v>
                </c:pt>
                <c:pt idx="1996">
                  <c:v>42828</c:v>
                </c:pt>
                <c:pt idx="1997">
                  <c:v>42829</c:v>
                </c:pt>
                <c:pt idx="1998">
                  <c:v>42830</c:v>
                </c:pt>
                <c:pt idx="1999">
                  <c:v>42831</c:v>
                </c:pt>
                <c:pt idx="2000">
                  <c:v>42832</c:v>
                </c:pt>
                <c:pt idx="2001">
                  <c:v>42835</c:v>
                </c:pt>
                <c:pt idx="2002">
                  <c:v>42836</c:v>
                </c:pt>
                <c:pt idx="2003">
                  <c:v>42837</c:v>
                </c:pt>
                <c:pt idx="2004">
                  <c:v>42838</c:v>
                </c:pt>
                <c:pt idx="2005">
                  <c:v>42843</c:v>
                </c:pt>
                <c:pt idx="2006">
                  <c:v>42844</c:v>
                </c:pt>
                <c:pt idx="2007">
                  <c:v>42845</c:v>
                </c:pt>
                <c:pt idx="2008">
                  <c:v>42846</c:v>
                </c:pt>
                <c:pt idx="2009">
                  <c:v>42849</c:v>
                </c:pt>
                <c:pt idx="2010">
                  <c:v>42850</c:v>
                </c:pt>
                <c:pt idx="2011">
                  <c:v>42851</c:v>
                </c:pt>
                <c:pt idx="2012">
                  <c:v>42852</c:v>
                </c:pt>
                <c:pt idx="2013">
                  <c:v>42853</c:v>
                </c:pt>
                <c:pt idx="2014">
                  <c:v>42857</c:v>
                </c:pt>
                <c:pt idx="2015">
                  <c:v>42858</c:v>
                </c:pt>
                <c:pt idx="2016">
                  <c:v>42859</c:v>
                </c:pt>
                <c:pt idx="2017">
                  <c:v>42860</c:v>
                </c:pt>
                <c:pt idx="2018">
                  <c:v>42863</c:v>
                </c:pt>
                <c:pt idx="2019">
                  <c:v>42864</c:v>
                </c:pt>
                <c:pt idx="2020">
                  <c:v>42865</c:v>
                </c:pt>
                <c:pt idx="2021">
                  <c:v>42866</c:v>
                </c:pt>
                <c:pt idx="2022">
                  <c:v>42867</c:v>
                </c:pt>
                <c:pt idx="2023">
                  <c:v>42870</c:v>
                </c:pt>
                <c:pt idx="2024">
                  <c:v>42871</c:v>
                </c:pt>
                <c:pt idx="2025">
                  <c:v>42872</c:v>
                </c:pt>
                <c:pt idx="2026">
                  <c:v>42873</c:v>
                </c:pt>
                <c:pt idx="2027">
                  <c:v>42874</c:v>
                </c:pt>
                <c:pt idx="2028">
                  <c:v>42877</c:v>
                </c:pt>
                <c:pt idx="2029">
                  <c:v>42878</c:v>
                </c:pt>
                <c:pt idx="2030">
                  <c:v>42879</c:v>
                </c:pt>
                <c:pt idx="2031">
                  <c:v>42880</c:v>
                </c:pt>
                <c:pt idx="2032">
                  <c:v>42881</c:v>
                </c:pt>
                <c:pt idx="2033">
                  <c:v>42884</c:v>
                </c:pt>
                <c:pt idx="2034">
                  <c:v>42885</c:v>
                </c:pt>
                <c:pt idx="2035">
                  <c:v>42886</c:v>
                </c:pt>
                <c:pt idx="2036">
                  <c:v>42887</c:v>
                </c:pt>
                <c:pt idx="2037">
                  <c:v>42888</c:v>
                </c:pt>
                <c:pt idx="2038">
                  <c:v>42891</c:v>
                </c:pt>
                <c:pt idx="2039">
                  <c:v>42892</c:v>
                </c:pt>
                <c:pt idx="2040">
                  <c:v>42893</c:v>
                </c:pt>
                <c:pt idx="2041">
                  <c:v>42894</c:v>
                </c:pt>
                <c:pt idx="2042">
                  <c:v>42895</c:v>
                </c:pt>
                <c:pt idx="2043">
                  <c:v>42898</c:v>
                </c:pt>
                <c:pt idx="2044">
                  <c:v>42899</c:v>
                </c:pt>
                <c:pt idx="2045">
                  <c:v>42900</c:v>
                </c:pt>
                <c:pt idx="2046">
                  <c:v>42901</c:v>
                </c:pt>
                <c:pt idx="2047">
                  <c:v>42902</c:v>
                </c:pt>
                <c:pt idx="2048">
                  <c:v>42905</c:v>
                </c:pt>
                <c:pt idx="2049">
                  <c:v>42906</c:v>
                </c:pt>
                <c:pt idx="2050">
                  <c:v>42907</c:v>
                </c:pt>
                <c:pt idx="2051">
                  <c:v>42908</c:v>
                </c:pt>
                <c:pt idx="2052">
                  <c:v>42909</c:v>
                </c:pt>
                <c:pt idx="2053">
                  <c:v>42912</c:v>
                </c:pt>
                <c:pt idx="2054">
                  <c:v>42913</c:v>
                </c:pt>
                <c:pt idx="2055">
                  <c:v>42914</c:v>
                </c:pt>
                <c:pt idx="2056">
                  <c:v>42915</c:v>
                </c:pt>
                <c:pt idx="2057">
                  <c:v>42916</c:v>
                </c:pt>
                <c:pt idx="2058">
                  <c:v>42919</c:v>
                </c:pt>
                <c:pt idx="2059">
                  <c:v>42920</c:v>
                </c:pt>
                <c:pt idx="2060">
                  <c:v>42921</c:v>
                </c:pt>
                <c:pt idx="2061">
                  <c:v>42922</c:v>
                </c:pt>
                <c:pt idx="2062">
                  <c:v>42923</c:v>
                </c:pt>
                <c:pt idx="2063">
                  <c:v>42926</c:v>
                </c:pt>
                <c:pt idx="2064">
                  <c:v>42927</c:v>
                </c:pt>
                <c:pt idx="2065">
                  <c:v>42928</c:v>
                </c:pt>
                <c:pt idx="2066">
                  <c:v>42929</c:v>
                </c:pt>
                <c:pt idx="2067">
                  <c:v>42930</c:v>
                </c:pt>
                <c:pt idx="2068">
                  <c:v>42933</c:v>
                </c:pt>
                <c:pt idx="2069">
                  <c:v>42934</c:v>
                </c:pt>
                <c:pt idx="2070">
                  <c:v>42935</c:v>
                </c:pt>
                <c:pt idx="2071">
                  <c:v>42936</c:v>
                </c:pt>
                <c:pt idx="2072">
                  <c:v>42937</c:v>
                </c:pt>
                <c:pt idx="2073">
                  <c:v>42940</c:v>
                </c:pt>
                <c:pt idx="2074">
                  <c:v>42941</c:v>
                </c:pt>
                <c:pt idx="2075">
                  <c:v>42942</c:v>
                </c:pt>
                <c:pt idx="2076">
                  <c:v>42943</c:v>
                </c:pt>
                <c:pt idx="2077">
                  <c:v>42944</c:v>
                </c:pt>
                <c:pt idx="2078">
                  <c:v>42947</c:v>
                </c:pt>
                <c:pt idx="2079">
                  <c:v>42948</c:v>
                </c:pt>
                <c:pt idx="2080">
                  <c:v>42949</c:v>
                </c:pt>
                <c:pt idx="2081">
                  <c:v>42950</c:v>
                </c:pt>
                <c:pt idx="2082">
                  <c:v>42951</c:v>
                </c:pt>
                <c:pt idx="2083">
                  <c:v>42954</c:v>
                </c:pt>
                <c:pt idx="2084">
                  <c:v>42955</c:v>
                </c:pt>
                <c:pt idx="2085">
                  <c:v>42956</c:v>
                </c:pt>
                <c:pt idx="2086">
                  <c:v>42957</c:v>
                </c:pt>
                <c:pt idx="2087">
                  <c:v>42958</c:v>
                </c:pt>
                <c:pt idx="2088">
                  <c:v>42961</c:v>
                </c:pt>
                <c:pt idx="2089">
                  <c:v>42962</c:v>
                </c:pt>
                <c:pt idx="2090">
                  <c:v>42963</c:v>
                </c:pt>
                <c:pt idx="2091">
                  <c:v>42964</c:v>
                </c:pt>
                <c:pt idx="2092">
                  <c:v>42965</c:v>
                </c:pt>
                <c:pt idx="2093">
                  <c:v>42968</c:v>
                </c:pt>
                <c:pt idx="2094">
                  <c:v>42969</c:v>
                </c:pt>
                <c:pt idx="2095">
                  <c:v>42970</c:v>
                </c:pt>
                <c:pt idx="2096">
                  <c:v>42971</c:v>
                </c:pt>
                <c:pt idx="2097">
                  <c:v>42972</c:v>
                </c:pt>
                <c:pt idx="2098">
                  <c:v>42975</c:v>
                </c:pt>
                <c:pt idx="2099">
                  <c:v>42976</c:v>
                </c:pt>
                <c:pt idx="2100">
                  <c:v>42977</c:v>
                </c:pt>
                <c:pt idx="2101">
                  <c:v>42978</c:v>
                </c:pt>
                <c:pt idx="2102">
                  <c:v>42979</c:v>
                </c:pt>
                <c:pt idx="2103">
                  <c:v>42982</c:v>
                </c:pt>
                <c:pt idx="2104">
                  <c:v>42983</c:v>
                </c:pt>
                <c:pt idx="2105">
                  <c:v>42984</c:v>
                </c:pt>
                <c:pt idx="2106">
                  <c:v>42985</c:v>
                </c:pt>
                <c:pt idx="2107">
                  <c:v>42986</c:v>
                </c:pt>
                <c:pt idx="2108">
                  <c:v>42989</c:v>
                </c:pt>
                <c:pt idx="2109">
                  <c:v>42990</c:v>
                </c:pt>
                <c:pt idx="2110">
                  <c:v>42991</c:v>
                </c:pt>
                <c:pt idx="2111">
                  <c:v>42992</c:v>
                </c:pt>
                <c:pt idx="2112">
                  <c:v>42993</c:v>
                </c:pt>
                <c:pt idx="2113">
                  <c:v>42996</c:v>
                </c:pt>
                <c:pt idx="2114">
                  <c:v>42997</c:v>
                </c:pt>
                <c:pt idx="2115">
                  <c:v>42998</c:v>
                </c:pt>
                <c:pt idx="2116">
                  <c:v>42999</c:v>
                </c:pt>
                <c:pt idx="2117">
                  <c:v>43000</c:v>
                </c:pt>
                <c:pt idx="2118">
                  <c:v>43003</c:v>
                </c:pt>
                <c:pt idx="2119">
                  <c:v>43004</c:v>
                </c:pt>
                <c:pt idx="2120">
                  <c:v>43005</c:v>
                </c:pt>
                <c:pt idx="2121">
                  <c:v>43006</c:v>
                </c:pt>
                <c:pt idx="2122">
                  <c:v>43007</c:v>
                </c:pt>
                <c:pt idx="2123">
                  <c:v>43010</c:v>
                </c:pt>
                <c:pt idx="2124">
                  <c:v>43011</c:v>
                </c:pt>
                <c:pt idx="2125">
                  <c:v>43012</c:v>
                </c:pt>
                <c:pt idx="2126">
                  <c:v>43013</c:v>
                </c:pt>
                <c:pt idx="2127">
                  <c:v>43014</c:v>
                </c:pt>
                <c:pt idx="2128">
                  <c:v>43017</c:v>
                </c:pt>
                <c:pt idx="2129">
                  <c:v>43018</c:v>
                </c:pt>
                <c:pt idx="2130">
                  <c:v>43019</c:v>
                </c:pt>
                <c:pt idx="2131">
                  <c:v>43020</c:v>
                </c:pt>
                <c:pt idx="2132">
                  <c:v>43021</c:v>
                </c:pt>
                <c:pt idx="2133">
                  <c:v>43024</c:v>
                </c:pt>
                <c:pt idx="2134">
                  <c:v>43025</c:v>
                </c:pt>
                <c:pt idx="2135">
                  <c:v>43026</c:v>
                </c:pt>
                <c:pt idx="2136">
                  <c:v>43027</c:v>
                </c:pt>
                <c:pt idx="2137">
                  <c:v>43028</c:v>
                </c:pt>
                <c:pt idx="2138">
                  <c:v>43031</c:v>
                </c:pt>
                <c:pt idx="2139">
                  <c:v>43032</c:v>
                </c:pt>
                <c:pt idx="2140">
                  <c:v>43033</c:v>
                </c:pt>
                <c:pt idx="2141">
                  <c:v>43034</c:v>
                </c:pt>
                <c:pt idx="2142">
                  <c:v>43035</c:v>
                </c:pt>
                <c:pt idx="2143">
                  <c:v>43038</c:v>
                </c:pt>
                <c:pt idx="2144">
                  <c:v>43039</c:v>
                </c:pt>
                <c:pt idx="2145">
                  <c:v>43040</c:v>
                </c:pt>
                <c:pt idx="2146">
                  <c:v>43041</c:v>
                </c:pt>
                <c:pt idx="2147">
                  <c:v>43042</c:v>
                </c:pt>
                <c:pt idx="2148">
                  <c:v>43045</c:v>
                </c:pt>
                <c:pt idx="2149">
                  <c:v>43046</c:v>
                </c:pt>
                <c:pt idx="2150">
                  <c:v>43047</c:v>
                </c:pt>
                <c:pt idx="2151">
                  <c:v>43048</c:v>
                </c:pt>
                <c:pt idx="2152">
                  <c:v>43049</c:v>
                </c:pt>
                <c:pt idx="2153">
                  <c:v>43052</c:v>
                </c:pt>
                <c:pt idx="2154">
                  <c:v>43053</c:v>
                </c:pt>
                <c:pt idx="2155">
                  <c:v>43054</c:v>
                </c:pt>
                <c:pt idx="2156">
                  <c:v>43055</c:v>
                </c:pt>
                <c:pt idx="2157">
                  <c:v>43056</c:v>
                </c:pt>
                <c:pt idx="2158">
                  <c:v>43059</c:v>
                </c:pt>
                <c:pt idx="2159">
                  <c:v>43060</c:v>
                </c:pt>
                <c:pt idx="2160">
                  <c:v>43061</c:v>
                </c:pt>
                <c:pt idx="2161">
                  <c:v>43062</c:v>
                </c:pt>
                <c:pt idx="2162">
                  <c:v>43063</c:v>
                </c:pt>
                <c:pt idx="2163">
                  <c:v>43066</c:v>
                </c:pt>
                <c:pt idx="2164">
                  <c:v>43067</c:v>
                </c:pt>
                <c:pt idx="2165">
                  <c:v>43068</c:v>
                </c:pt>
                <c:pt idx="2166">
                  <c:v>43069</c:v>
                </c:pt>
                <c:pt idx="2167">
                  <c:v>43070</c:v>
                </c:pt>
                <c:pt idx="2168">
                  <c:v>43073</c:v>
                </c:pt>
                <c:pt idx="2169">
                  <c:v>43074</c:v>
                </c:pt>
                <c:pt idx="2170">
                  <c:v>43075</c:v>
                </c:pt>
                <c:pt idx="2171">
                  <c:v>43076</c:v>
                </c:pt>
                <c:pt idx="2172">
                  <c:v>43077</c:v>
                </c:pt>
                <c:pt idx="2173">
                  <c:v>43080</c:v>
                </c:pt>
                <c:pt idx="2174">
                  <c:v>43081</c:v>
                </c:pt>
                <c:pt idx="2175">
                  <c:v>43082</c:v>
                </c:pt>
                <c:pt idx="2176">
                  <c:v>43083</c:v>
                </c:pt>
                <c:pt idx="2177">
                  <c:v>43084</c:v>
                </c:pt>
                <c:pt idx="2178">
                  <c:v>43087</c:v>
                </c:pt>
                <c:pt idx="2179">
                  <c:v>43088</c:v>
                </c:pt>
                <c:pt idx="2180">
                  <c:v>43089</c:v>
                </c:pt>
                <c:pt idx="2181">
                  <c:v>43090</c:v>
                </c:pt>
                <c:pt idx="2182">
                  <c:v>43091</c:v>
                </c:pt>
                <c:pt idx="2183">
                  <c:v>43096</c:v>
                </c:pt>
                <c:pt idx="2184">
                  <c:v>43097</c:v>
                </c:pt>
                <c:pt idx="2185">
                  <c:v>43098</c:v>
                </c:pt>
                <c:pt idx="2186">
                  <c:v>43102</c:v>
                </c:pt>
                <c:pt idx="2187">
                  <c:v>43103</c:v>
                </c:pt>
                <c:pt idx="2188">
                  <c:v>43104</c:v>
                </c:pt>
                <c:pt idx="2189">
                  <c:v>43105</c:v>
                </c:pt>
                <c:pt idx="2190">
                  <c:v>43108</c:v>
                </c:pt>
                <c:pt idx="2191">
                  <c:v>43109</c:v>
                </c:pt>
                <c:pt idx="2192">
                  <c:v>43110</c:v>
                </c:pt>
                <c:pt idx="2193">
                  <c:v>43111</c:v>
                </c:pt>
                <c:pt idx="2194">
                  <c:v>43112</c:v>
                </c:pt>
                <c:pt idx="2195">
                  <c:v>43115</c:v>
                </c:pt>
                <c:pt idx="2196">
                  <c:v>43116</c:v>
                </c:pt>
                <c:pt idx="2197">
                  <c:v>43117</c:v>
                </c:pt>
                <c:pt idx="2198">
                  <c:v>43118</c:v>
                </c:pt>
                <c:pt idx="2199">
                  <c:v>43119</c:v>
                </c:pt>
                <c:pt idx="2200">
                  <c:v>43122</c:v>
                </c:pt>
                <c:pt idx="2201">
                  <c:v>43123</c:v>
                </c:pt>
                <c:pt idx="2202">
                  <c:v>43124</c:v>
                </c:pt>
                <c:pt idx="2203">
                  <c:v>43125</c:v>
                </c:pt>
                <c:pt idx="2204">
                  <c:v>43126</c:v>
                </c:pt>
                <c:pt idx="2205">
                  <c:v>43129</c:v>
                </c:pt>
                <c:pt idx="2206">
                  <c:v>43130</c:v>
                </c:pt>
                <c:pt idx="2207">
                  <c:v>43131</c:v>
                </c:pt>
                <c:pt idx="2208">
                  <c:v>43132</c:v>
                </c:pt>
                <c:pt idx="2209">
                  <c:v>43133</c:v>
                </c:pt>
                <c:pt idx="2210">
                  <c:v>43136</c:v>
                </c:pt>
                <c:pt idx="2211">
                  <c:v>43137</c:v>
                </c:pt>
                <c:pt idx="2212">
                  <c:v>43138</c:v>
                </c:pt>
                <c:pt idx="2213">
                  <c:v>43139</c:v>
                </c:pt>
                <c:pt idx="2214">
                  <c:v>43140</c:v>
                </c:pt>
                <c:pt idx="2215">
                  <c:v>43143</c:v>
                </c:pt>
                <c:pt idx="2216">
                  <c:v>43144</c:v>
                </c:pt>
                <c:pt idx="2217">
                  <c:v>43145</c:v>
                </c:pt>
                <c:pt idx="2218">
                  <c:v>43146</c:v>
                </c:pt>
                <c:pt idx="2219">
                  <c:v>43147</c:v>
                </c:pt>
                <c:pt idx="2220">
                  <c:v>43150</c:v>
                </c:pt>
                <c:pt idx="2221">
                  <c:v>43151</c:v>
                </c:pt>
                <c:pt idx="2222">
                  <c:v>43152</c:v>
                </c:pt>
                <c:pt idx="2223">
                  <c:v>43153</c:v>
                </c:pt>
                <c:pt idx="2224">
                  <c:v>43154</c:v>
                </c:pt>
                <c:pt idx="2225">
                  <c:v>43157</c:v>
                </c:pt>
                <c:pt idx="2226">
                  <c:v>43158</c:v>
                </c:pt>
                <c:pt idx="2227">
                  <c:v>43159</c:v>
                </c:pt>
                <c:pt idx="2228">
                  <c:v>43160</c:v>
                </c:pt>
                <c:pt idx="2229">
                  <c:v>43161</c:v>
                </c:pt>
                <c:pt idx="2230">
                  <c:v>43164</c:v>
                </c:pt>
                <c:pt idx="2231">
                  <c:v>43165</c:v>
                </c:pt>
                <c:pt idx="2232">
                  <c:v>43166</c:v>
                </c:pt>
                <c:pt idx="2233">
                  <c:v>43167</c:v>
                </c:pt>
                <c:pt idx="2234">
                  <c:v>43168</c:v>
                </c:pt>
                <c:pt idx="2235">
                  <c:v>43171</c:v>
                </c:pt>
                <c:pt idx="2236">
                  <c:v>43172</c:v>
                </c:pt>
                <c:pt idx="2237">
                  <c:v>43173</c:v>
                </c:pt>
                <c:pt idx="2238">
                  <c:v>43174</c:v>
                </c:pt>
                <c:pt idx="2239">
                  <c:v>43175</c:v>
                </c:pt>
                <c:pt idx="2240">
                  <c:v>43178</c:v>
                </c:pt>
                <c:pt idx="2241">
                  <c:v>43179</c:v>
                </c:pt>
                <c:pt idx="2242">
                  <c:v>43180</c:v>
                </c:pt>
                <c:pt idx="2243">
                  <c:v>43181</c:v>
                </c:pt>
                <c:pt idx="2244">
                  <c:v>43182</c:v>
                </c:pt>
                <c:pt idx="2245">
                  <c:v>43185</c:v>
                </c:pt>
                <c:pt idx="2246">
                  <c:v>43186</c:v>
                </c:pt>
                <c:pt idx="2247">
                  <c:v>43187</c:v>
                </c:pt>
                <c:pt idx="2248">
                  <c:v>43188</c:v>
                </c:pt>
                <c:pt idx="2249">
                  <c:v>43193</c:v>
                </c:pt>
                <c:pt idx="2250">
                  <c:v>43194</c:v>
                </c:pt>
                <c:pt idx="2251">
                  <c:v>43195</c:v>
                </c:pt>
                <c:pt idx="2252">
                  <c:v>43196</c:v>
                </c:pt>
                <c:pt idx="2253">
                  <c:v>43199</c:v>
                </c:pt>
                <c:pt idx="2254">
                  <c:v>43200</c:v>
                </c:pt>
                <c:pt idx="2255">
                  <c:v>43201</c:v>
                </c:pt>
                <c:pt idx="2256">
                  <c:v>43202</c:v>
                </c:pt>
                <c:pt idx="2257">
                  <c:v>43203</c:v>
                </c:pt>
                <c:pt idx="2258">
                  <c:v>43206</c:v>
                </c:pt>
                <c:pt idx="2259">
                  <c:v>43207</c:v>
                </c:pt>
                <c:pt idx="2260">
                  <c:v>43208</c:v>
                </c:pt>
                <c:pt idx="2261">
                  <c:v>43209</c:v>
                </c:pt>
                <c:pt idx="2262">
                  <c:v>43210</c:v>
                </c:pt>
                <c:pt idx="2263">
                  <c:v>43213</c:v>
                </c:pt>
                <c:pt idx="2264">
                  <c:v>43214</c:v>
                </c:pt>
                <c:pt idx="2265">
                  <c:v>43215</c:v>
                </c:pt>
                <c:pt idx="2266">
                  <c:v>43216</c:v>
                </c:pt>
                <c:pt idx="2267">
                  <c:v>43217</c:v>
                </c:pt>
                <c:pt idx="2268">
                  <c:v>43220</c:v>
                </c:pt>
                <c:pt idx="2269">
                  <c:v>43222</c:v>
                </c:pt>
                <c:pt idx="2270">
                  <c:v>43223</c:v>
                </c:pt>
                <c:pt idx="2271">
                  <c:v>43224</c:v>
                </c:pt>
                <c:pt idx="2272">
                  <c:v>43227</c:v>
                </c:pt>
                <c:pt idx="2273">
                  <c:v>43228</c:v>
                </c:pt>
                <c:pt idx="2274">
                  <c:v>43229</c:v>
                </c:pt>
                <c:pt idx="2275">
                  <c:v>43230</c:v>
                </c:pt>
                <c:pt idx="2276">
                  <c:v>43231</c:v>
                </c:pt>
                <c:pt idx="2277">
                  <c:v>43234</c:v>
                </c:pt>
                <c:pt idx="2278">
                  <c:v>43235</c:v>
                </c:pt>
                <c:pt idx="2279">
                  <c:v>43236</c:v>
                </c:pt>
                <c:pt idx="2280">
                  <c:v>43237</c:v>
                </c:pt>
                <c:pt idx="2281">
                  <c:v>43238</c:v>
                </c:pt>
                <c:pt idx="2282">
                  <c:v>43241</c:v>
                </c:pt>
                <c:pt idx="2283">
                  <c:v>43242</c:v>
                </c:pt>
                <c:pt idx="2284">
                  <c:v>43243</c:v>
                </c:pt>
                <c:pt idx="2285">
                  <c:v>43244</c:v>
                </c:pt>
                <c:pt idx="2286">
                  <c:v>43245</c:v>
                </c:pt>
                <c:pt idx="2287">
                  <c:v>43248</c:v>
                </c:pt>
                <c:pt idx="2288">
                  <c:v>43249</c:v>
                </c:pt>
                <c:pt idx="2289">
                  <c:v>43250</c:v>
                </c:pt>
                <c:pt idx="2290">
                  <c:v>43251</c:v>
                </c:pt>
                <c:pt idx="2291">
                  <c:v>43252</c:v>
                </c:pt>
                <c:pt idx="2292">
                  <c:v>43255</c:v>
                </c:pt>
                <c:pt idx="2293">
                  <c:v>43256</c:v>
                </c:pt>
                <c:pt idx="2294">
                  <c:v>43257</c:v>
                </c:pt>
                <c:pt idx="2295">
                  <c:v>43258</c:v>
                </c:pt>
                <c:pt idx="2296">
                  <c:v>43259</c:v>
                </c:pt>
                <c:pt idx="2297">
                  <c:v>43262</c:v>
                </c:pt>
                <c:pt idx="2298">
                  <c:v>43263</c:v>
                </c:pt>
                <c:pt idx="2299">
                  <c:v>43264</c:v>
                </c:pt>
                <c:pt idx="2300">
                  <c:v>43265</c:v>
                </c:pt>
                <c:pt idx="2301">
                  <c:v>43266</c:v>
                </c:pt>
                <c:pt idx="2302">
                  <c:v>43269</c:v>
                </c:pt>
                <c:pt idx="2303">
                  <c:v>43270</c:v>
                </c:pt>
                <c:pt idx="2304">
                  <c:v>43271</c:v>
                </c:pt>
                <c:pt idx="2305">
                  <c:v>43272</c:v>
                </c:pt>
                <c:pt idx="2306">
                  <c:v>43273</c:v>
                </c:pt>
                <c:pt idx="2307">
                  <c:v>43276</c:v>
                </c:pt>
                <c:pt idx="2308">
                  <c:v>43277</c:v>
                </c:pt>
                <c:pt idx="2309">
                  <c:v>43278</c:v>
                </c:pt>
                <c:pt idx="2310">
                  <c:v>43279</c:v>
                </c:pt>
                <c:pt idx="2311">
                  <c:v>43280</c:v>
                </c:pt>
                <c:pt idx="2312">
                  <c:v>43283</c:v>
                </c:pt>
                <c:pt idx="2313">
                  <c:v>43284</c:v>
                </c:pt>
                <c:pt idx="2314">
                  <c:v>43285</c:v>
                </c:pt>
                <c:pt idx="2315">
                  <c:v>43286</c:v>
                </c:pt>
                <c:pt idx="2316">
                  <c:v>43287</c:v>
                </c:pt>
                <c:pt idx="2317">
                  <c:v>43290</c:v>
                </c:pt>
                <c:pt idx="2318">
                  <c:v>43291</c:v>
                </c:pt>
                <c:pt idx="2319">
                  <c:v>43292</c:v>
                </c:pt>
                <c:pt idx="2320">
                  <c:v>43293</c:v>
                </c:pt>
                <c:pt idx="2321">
                  <c:v>43294</c:v>
                </c:pt>
                <c:pt idx="2322">
                  <c:v>43297</c:v>
                </c:pt>
                <c:pt idx="2323">
                  <c:v>43298</c:v>
                </c:pt>
                <c:pt idx="2324">
                  <c:v>43299</c:v>
                </c:pt>
                <c:pt idx="2325">
                  <c:v>43300</c:v>
                </c:pt>
                <c:pt idx="2326">
                  <c:v>43301</c:v>
                </c:pt>
                <c:pt idx="2327">
                  <c:v>43304</c:v>
                </c:pt>
                <c:pt idx="2328">
                  <c:v>43305</c:v>
                </c:pt>
                <c:pt idx="2329">
                  <c:v>43306</c:v>
                </c:pt>
                <c:pt idx="2330">
                  <c:v>43307</c:v>
                </c:pt>
                <c:pt idx="2331">
                  <c:v>43308</c:v>
                </c:pt>
                <c:pt idx="2332">
                  <c:v>43311</c:v>
                </c:pt>
                <c:pt idx="2333">
                  <c:v>43312</c:v>
                </c:pt>
                <c:pt idx="2334">
                  <c:v>43313</c:v>
                </c:pt>
                <c:pt idx="2335">
                  <c:v>43314</c:v>
                </c:pt>
                <c:pt idx="2336">
                  <c:v>43315</c:v>
                </c:pt>
                <c:pt idx="2337">
                  <c:v>43318</c:v>
                </c:pt>
                <c:pt idx="2338">
                  <c:v>43319</c:v>
                </c:pt>
                <c:pt idx="2339">
                  <c:v>43320</c:v>
                </c:pt>
                <c:pt idx="2340">
                  <c:v>43321</c:v>
                </c:pt>
                <c:pt idx="2341">
                  <c:v>43322</c:v>
                </c:pt>
                <c:pt idx="2342">
                  <c:v>43325</c:v>
                </c:pt>
                <c:pt idx="2343">
                  <c:v>43326</c:v>
                </c:pt>
                <c:pt idx="2344">
                  <c:v>43327</c:v>
                </c:pt>
                <c:pt idx="2345">
                  <c:v>43328</c:v>
                </c:pt>
                <c:pt idx="2346">
                  <c:v>43329</c:v>
                </c:pt>
                <c:pt idx="2347">
                  <c:v>43332</c:v>
                </c:pt>
                <c:pt idx="2348">
                  <c:v>43333</c:v>
                </c:pt>
                <c:pt idx="2349">
                  <c:v>43334</c:v>
                </c:pt>
                <c:pt idx="2350">
                  <c:v>43335</c:v>
                </c:pt>
                <c:pt idx="2351">
                  <c:v>43336</c:v>
                </c:pt>
                <c:pt idx="2352">
                  <c:v>43339</c:v>
                </c:pt>
                <c:pt idx="2353">
                  <c:v>43340</c:v>
                </c:pt>
                <c:pt idx="2354">
                  <c:v>43341</c:v>
                </c:pt>
                <c:pt idx="2355">
                  <c:v>43342</c:v>
                </c:pt>
                <c:pt idx="2356">
                  <c:v>43343</c:v>
                </c:pt>
                <c:pt idx="2357">
                  <c:v>43346</c:v>
                </c:pt>
                <c:pt idx="2358">
                  <c:v>43347</c:v>
                </c:pt>
                <c:pt idx="2359">
                  <c:v>43348</c:v>
                </c:pt>
                <c:pt idx="2360">
                  <c:v>43349</c:v>
                </c:pt>
                <c:pt idx="2361">
                  <c:v>43350</c:v>
                </c:pt>
                <c:pt idx="2362">
                  <c:v>43353</c:v>
                </c:pt>
                <c:pt idx="2363">
                  <c:v>43354</c:v>
                </c:pt>
                <c:pt idx="2364">
                  <c:v>43355</c:v>
                </c:pt>
                <c:pt idx="2365">
                  <c:v>43356</c:v>
                </c:pt>
                <c:pt idx="2366">
                  <c:v>43357</c:v>
                </c:pt>
                <c:pt idx="2367">
                  <c:v>43360</c:v>
                </c:pt>
                <c:pt idx="2368">
                  <c:v>43361</c:v>
                </c:pt>
                <c:pt idx="2369">
                  <c:v>43362</c:v>
                </c:pt>
                <c:pt idx="2370">
                  <c:v>43363</c:v>
                </c:pt>
                <c:pt idx="2371">
                  <c:v>43364</c:v>
                </c:pt>
                <c:pt idx="2372">
                  <c:v>43367</c:v>
                </c:pt>
                <c:pt idx="2373">
                  <c:v>43368</c:v>
                </c:pt>
                <c:pt idx="2374">
                  <c:v>43369</c:v>
                </c:pt>
                <c:pt idx="2375">
                  <c:v>43370</c:v>
                </c:pt>
                <c:pt idx="2376">
                  <c:v>43371</c:v>
                </c:pt>
                <c:pt idx="2377">
                  <c:v>43374</c:v>
                </c:pt>
                <c:pt idx="2378">
                  <c:v>43375</c:v>
                </c:pt>
                <c:pt idx="2379">
                  <c:v>43376</c:v>
                </c:pt>
                <c:pt idx="2380">
                  <c:v>43377</c:v>
                </c:pt>
                <c:pt idx="2381">
                  <c:v>43378</c:v>
                </c:pt>
                <c:pt idx="2382">
                  <c:v>43381</c:v>
                </c:pt>
                <c:pt idx="2383">
                  <c:v>43382</c:v>
                </c:pt>
                <c:pt idx="2384">
                  <c:v>43383</c:v>
                </c:pt>
                <c:pt idx="2385">
                  <c:v>43384</c:v>
                </c:pt>
                <c:pt idx="2386">
                  <c:v>43385</c:v>
                </c:pt>
                <c:pt idx="2387">
                  <c:v>43388</c:v>
                </c:pt>
                <c:pt idx="2388">
                  <c:v>43389</c:v>
                </c:pt>
                <c:pt idx="2389">
                  <c:v>43390</c:v>
                </c:pt>
                <c:pt idx="2390">
                  <c:v>43391</c:v>
                </c:pt>
                <c:pt idx="2391">
                  <c:v>43392</c:v>
                </c:pt>
                <c:pt idx="2392">
                  <c:v>43395</c:v>
                </c:pt>
                <c:pt idx="2393">
                  <c:v>43396</c:v>
                </c:pt>
                <c:pt idx="2394">
                  <c:v>43397</c:v>
                </c:pt>
                <c:pt idx="2395">
                  <c:v>43398</c:v>
                </c:pt>
                <c:pt idx="2396">
                  <c:v>43399</c:v>
                </c:pt>
                <c:pt idx="2397">
                  <c:v>43402</c:v>
                </c:pt>
                <c:pt idx="2398">
                  <c:v>43403</c:v>
                </c:pt>
                <c:pt idx="2399">
                  <c:v>43404</c:v>
                </c:pt>
                <c:pt idx="2400">
                  <c:v>43405</c:v>
                </c:pt>
                <c:pt idx="2401">
                  <c:v>43406</c:v>
                </c:pt>
                <c:pt idx="2402">
                  <c:v>43409</c:v>
                </c:pt>
                <c:pt idx="2403">
                  <c:v>43410</c:v>
                </c:pt>
                <c:pt idx="2404">
                  <c:v>43411</c:v>
                </c:pt>
                <c:pt idx="2405">
                  <c:v>43412</c:v>
                </c:pt>
                <c:pt idx="2406">
                  <c:v>43413</c:v>
                </c:pt>
                <c:pt idx="2407">
                  <c:v>43416</c:v>
                </c:pt>
                <c:pt idx="2408">
                  <c:v>43417</c:v>
                </c:pt>
                <c:pt idx="2409">
                  <c:v>43418</c:v>
                </c:pt>
                <c:pt idx="2410">
                  <c:v>43419</c:v>
                </c:pt>
                <c:pt idx="2411">
                  <c:v>43420</c:v>
                </c:pt>
                <c:pt idx="2412">
                  <c:v>43423</c:v>
                </c:pt>
                <c:pt idx="2413">
                  <c:v>43424</c:v>
                </c:pt>
                <c:pt idx="2414">
                  <c:v>43425</c:v>
                </c:pt>
                <c:pt idx="2415">
                  <c:v>43426</c:v>
                </c:pt>
                <c:pt idx="2416">
                  <c:v>43427</c:v>
                </c:pt>
                <c:pt idx="2417">
                  <c:v>43430</c:v>
                </c:pt>
                <c:pt idx="2418">
                  <c:v>43431</c:v>
                </c:pt>
                <c:pt idx="2419">
                  <c:v>43432</c:v>
                </c:pt>
                <c:pt idx="2420">
                  <c:v>43433</c:v>
                </c:pt>
                <c:pt idx="2421">
                  <c:v>43434</c:v>
                </c:pt>
                <c:pt idx="2422">
                  <c:v>43437</c:v>
                </c:pt>
                <c:pt idx="2423">
                  <c:v>43438</c:v>
                </c:pt>
                <c:pt idx="2424">
                  <c:v>43439</c:v>
                </c:pt>
                <c:pt idx="2425">
                  <c:v>43440</c:v>
                </c:pt>
                <c:pt idx="2426">
                  <c:v>43441</c:v>
                </c:pt>
                <c:pt idx="2427">
                  <c:v>43444</c:v>
                </c:pt>
                <c:pt idx="2428">
                  <c:v>43445</c:v>
                </c:pt>
                <c:pt idx="2429">
                  <c:v>43446</c:v>
                </c:pt>
                <c:pt idx="2430">
                  <c:v>43447</c:v>
                </c:pt>
                <c:pt idx="2431">
                  <c:v>43448</c:v>
                </c:pt>
                <c:pt idx="2432">
                  <c:v>43451</c:v>
                </c:pt>
                <c:pt idx="2433">
                  <c:v>43452</c:v>
                </c:pt>
                <c:pt idx="2434">
                  <c:v>43453</c:v>
                </c:pt>
                <c:pt idx="2435">
                  <c:v>43454</c:v>
                </c:pt>
                <c:pt idx="2436">
                  <c:v>43455</c:v>
                </c:pt>
                <c:pt idx="2437">
                  <c:v>43461</c:v>
                </c:pt>
                <c:pt idx="2438">
                  <c:v>43462</c:v>
                </c:pt>
                <c:pt idx="2439">
                  <c:v>43467</c:v>
                </c:pt>
                <c:pt idx="2440">
                  <c:v>43468</c:v>
                </c:pt>
                <c:pt idx="2441">
                  <c:v>43469</c:v>
                </c:pt>
                <c:pt idx="2442">
                  <c:v>43472</c:v>
                </c:pt>
                <c:pt idx="2443">
                  <c:v>43473</c:v>
                </c:pt>
                <c:pt idx="2444">
                  <c:v>43474</c:v>
                </c:pt>
                <c:pt idx="2445">
                  <c:v>43475</c:v>
                </c:pt>
                <c:pt idx="2446">
                  <c:v>43476</c:v>
                </c:pt>
                <c:pt idx="2447">
                  <c:v>43479</c:v>
                </c:pt>
                <c:pt idx="2448">
                  <c:v>43480</c:v>
                </c:pt>
                <c:pt idx="2449">
                  <c:v>43481</c:v>
                </c:pt>
                <c:pt idx="2450">
                  <c:v>43482</c:v>
                </c:pt>
                <c:pt idx="2451">
                  <c:v>43483</c:v>
                </c:pt>
                <c:pt idx="2452">
                  <c:v>43486</c:v>
                </c:pt>
                <c:pt idx="2453">
                  <c:v>43487</c:v>
                </c:pt>
                <c:pt idx="2454">
                  <c:v>43488</c:v>
                </c:pt>
                <c:pt idx="2455">
                  <c:v>43489</c:v>
                </c:pt>
                <c:pt idx="2456">
                  <c:v>43490</c:v>
                </c:pt>
                <c:pt idx="2457">
                  <c:v>43493</c:v>
                </c:pt>
                <c:pt idx="2458">
                  <c:v>43494</c:v>
                </c:pt>
                <c:pt idx="2459">
                  <c:v>43495</c:v>
                </c:pt>
                <c:pt idx="2460">
                  <c:v>43496</c:v>
                </c:pt>
                <c:pt idx="2461">
                  <c:v>43497</c:v>
                </c:pt>
                <c:pt idx="2462">
                  <c:v>43500</c:v>
                </c:pt>
                <c:pt idx="2463">
                  <c:v>43501</c:v>
                </c:pt>
                <c:pt idx="2464">
                  <c:v>43502</c:v>
                </c:pt>
                <c:pt idx="2465">
                  <c:v>43503</c:v>
                </c:pt>
                <c:pt idx="2466">
                  <c:v>43504</c:v>
                </c:pt>
                <c:pt idx="2467">
                  <c:v>43507</c:v>
                </c:pt>
                <c:pt idx="2468">
                  <c:v>43508</c:v>
                </c:pt>
                <c:pt idx="2469">
                  <c:v>43509</c:v>
                </c:pt>
                <c:pt idx="2470">
                  <c:v>43510</c:v>
                </c:pt>
                <c:pt idx="2471">
                  <c:v>43511</c:v>
                </c:pt>
                <c:pt idx="2472">
                  <c:v>43514</c:v>
                </c:pt>
                <c:pt idx="2473">
                  <c:v>43515</c:v>
                </c:pt>
                <c:pt idx="2474">
                  <c:v>43516</c:v>
                </c:pt>
                <c:pt idx="2475">
                  <c:v>43517</c:v>
                </c:pt>
                <c:pt idx="2476">
                  <c:v>43518</c:v>
                </c:pt>
                <c:pt idx="2477">
                  <c:v>43521</c:v>
                </c:pt>
                <c:pt idx="2478">
                  <c:v>43522</c:v>
                </c:pt>
                <c:pt idx="2479">
                  <c:v>43523</c:v>
                </c:pt>
                <c:pt idx="2480">
                  <c:v>43524</c:v>
                </c:pt>
                <c:pt idx="2481">
                  <c:v>43525</c:v>
                </c:pt>
                <c:pt idx="2482">
                  <c:v>43528</c:v>
                </c:pt>
                <c:pt idx="2483">
                  <c:v>43529</c:v>
                </c:pt>
                <c:pt idx="2484">
                  <c:v>43530</c:v>
                </c:pt>
                <c:pt idx="2485">
                  <c:v>43531</c:v>
                </c:pt>
                <c:pt idx="2486">
                  <c:v>43532</c:v>
                </c:pt>
                <c:pt idx="2487">
                  <c:v>43535</c:v>
                </c:pt>
                <c:pt idx="2488">
                  <c:v>43536</c:v>
                </c:pt>
                <c:pt idx="2489">
                  <c:v>43537</c:v>
                </c:pt>
                <c:pt idx="2490">
                  <c:v>43538</c:v>
                </c:pt>
                <c:pt idx="2491">
                  <c:v>43539</c:v>
                </c:pt>
                <c:pt idx="2492">
                  <c:v>43542</c:v>
                </c:pt>
                <c:pt idx="2493">
                  <c:v>43543</c:v>
                </c:pt>
                <c:pt idx="2494">
                  <c:v>43544</c:v>
                </c:pt>
                <c:pt idx="2495">
                  <c:v>43545</c:v>
                </c:pt>
                <c:pt idx="2496">
                  <c:v>43546</c:v>
                </c:pt>
                <c:pt idx="2497">
                  <c:v>43549</c:v>
                </c:pt>
                <c:pt idx="2498">
                  <c:v>43550</c:v>
                </c:pt>
                <c:pt idx="2499">
                  <c:v>43551</c:v>
                </c:pt>
                <c:pt idx="2500">
                  <c:v>43552</c:v>
                </c:pt>
                <c:pt idx="2501">
                  <c:v>43553</c:v>
                </c:pt>
                <c:pt idx="2502">
                  <c:v>43556</c:v>
                </c:pt>
                <c:pt idx="2503">
                  <c:v>43557</c:v>
                </c:pt>
                <c:pt idx="2504">
                  <c:v>43558</c:v>
                </c:pt>
                <c:pt idx="2505">
                  <c:v>43559</c:v>
                </c:pt>
                <c:pt idx="2506">
                  <c:v>43560</c:v>
                </c:pt>
                <c:pt idx="2507">
                  <c:v>43563</c:v>
                </c:pt>
                <c:pt idx="2508">
                  <c:v>43564</c:v>
                </c:pt>
                <c:pt idx="2509">
                  <c:v>43565</c:v>
                </c:pt>
                <c:pt idx="2510">
                  <c:v>43566</c:v>
                </c:pt>
                <c:pt idx="2511">
                  <c:v>43567</c:v>
                </c:pt>
                <c:pt idx="2512">
                  <c:v>43570</c:v>
                </c:pt>
                <c:pt idx="2513">
                  <c:v>43571</c:v>
                </c:pt>
                <c:pt idx="2514">
                  <c:v>43572</c:v>
                </c:pt>
                <c:pt idx="2515">
                  <c:v>43573</c:v>
                </c:pt>
                <c:pt idx="2516">
                  <c:v>43578</c:v>
                </c:pt>
                <c:pt idx="2517">
                  <c:v>43579</c:v>
                </c:pt>
                <c:pt idx="2518">
                  <c:v>43580</c:v>
                </c:pt>
                <c:pt idx="2519">
                  <c:v>43581</c:v>
                </c:pt>
                <c:pt idx="2520">
                  <c:v>43584</c:v>
                </c:pt>
                <c:pt idx="2521">
                  <c:v>43585</c:v>
                </c:pt>
                <c:pt idx="2522">
                  <c:v>43587</c:v>
                </c:pt>
                <c:pt idx="2523">
                  <c:v>43588</c:v>
                </c:pt>
                <c:pt idx="2524">
                  <c:v>43591</c:v>
                </c:pt>
                <c:pt idx="2525">
                  <c:v>43592</c:v>
                </c:pt>
                <c:pt idx="2526">
                  <c:v>43593</c:v>
                </c:pt>
                <c:pt idx="2527">
                  <c:v>43594</c:v>
                </c:pt>
                <c:pt idx="2528">
                  <c:v>43595</c:v>
                </c:pt>
                <c:pt idx="2529">
                  <c:v>43598</c:v>
                </c:pt>
                <c:pt idx="2530">
                  <c:v>43599</c:v>
                </c:pt>
                <c:pt idx="2531">
                  <c:v>43600</c:v>
                </c:pt>
                <c:pt idx="2532">
                  <c:v>43601</c:v>
                </c:pt>
                <c:pt idx="2533">
                  <c:v>43602</c:v>
                </c:pt>
                <c:pt idx="2534">
                  <c:v>43605</c:v>
                </c:pt>
                <c:pt idx="2535">
                  <c:v>43606</c:v>
                </c:pt>
                <c:pt idx="2536">
                  <c:v>43607</c:v>
                </c:pt>
                <c:pt idx="2537">
                  <c:v>43608</c:v>
                </c:pt>
                <c:pt idx="2538">
                  <c:v>43609</c:v>
                </c:pt>
                <c:pt idx="2539">
                  <c:v>43612</c:v>
                </c:pt>
                <c:pt idx="2540">
                  <c:v>43613</c:v>
                </c:pt>
                <c:pt idx="2541">
                  <c:v>43614</c:v>
                </c:pt>
                <c:pt idx="2542">
                  <c:v>43615</c:v>
                </c:pt>
                <c:pt idx="2543">
                  <c:v>43616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43626</c:v>
                </c:pt>
                <c:pt idx="2550">
                  <c:v>43627</c:v>
                </c:pt>
                <c:pt idx="2551">
                  <c:v>43628</c:v>
                </c:pt>
                <c:pt idx="2552">
                  <c:v>43629</c:v>
                </c:pt>
                <c:pt idx="2553">
                  <c:v>43630</c:v>
                </c:pt>
                <c:pt idx="2554">
                  <c:v>43633</c:v>
                </c:pt>
                <c:pt idx="2555">
                  <c:v>43634</c:v>
                </c:pt>
                <c:pt idx="2556">
                  <c:v>43635</c:v>
                </c:pt>
                <c:pt idx="2557">
                  <c:v>43636</c:v>
                </c:pt>
                <c:pt idx="2558">
                  <c:v>43637</c:v>
                </c:pt>
                <c:pt idx="2559">
                  <c:v>43640</c:v>
                </c:pt>
                <c:pt idx="2560">
                  <c:v>43641</c:v>
                </c:pt>
                <c:pt idx="2561">
                  <c:v>43642</c:v>
                </c:pt>
                <c:pt idx="2562">
                  <c:v>43643</c:v>
                </c:pt>
                <c:pt idx="2563">
                  <c:v>43644</c:v>
                </c:pt>
                <c:pt idx="2564">
                  <c:v>43647</c:v>
                </c:pt>
                <c:pt idx="2565">
                  <c:v>43648</c:v>
                </c:pt>
                <c:pt idx="2566">
                  <c:v>43649</c:v>
                </c:pt>
                <c:pt idx="2567">
                  <c:v>43650</c:v>
                </c:pt>
                <c:pt idx="2568">
                  <c:v>43651</c:v>
                </c:pt>
                <c:pt idx="2569">
                  <c:v>43654</c:v>
                </c:pt>
                <c:pt idx="2570">
                  <c:v>43655</c:v>
                </c:pt>
                <c:pt idx="2571">
                  <c:v>43656</c:v>
                </c:pt>
                <c:pt idx="2572">
                  <c:v>43657</c:v>
                </c:pt>
                <c:pt idx="2573">
                  <c:v>43658</c:v>
                </c:pt>
                <c:pt idx="2574">
                  <c:v>43661</c:v>
                </c:pt>
                <c:pt idx="2575">
                  <c:v>43662</c:v>
                </c:pt>
                <c:pt idx="2576">
                  <c:v>43663</c:v>
                </c:pt>
                <c:pt idx="2577">
                  <c:v>43664</c:v>
                </c:pt>
                <c:pt idx="2578">
                  <c:v>43665</c:v>
                </c:pt>
                <c:pt idx="2579">
                  <c:v>43668</c:v>
                </c:pt>
                <c:pt idx="2580">
                  <c:v>43669</c:v>
                </c:pt>
                <c:pt idx="2581">
                  <c:v>43670</c:v>
                </c:pt>
                <c:pt idx="2582">
                  <c:v>43671</c:v>
                </c:pt>
                <c:pt idx="2583">
                  <c:v>43672</c:v>
                </c:pt>
                <c:pt idx="2584">
                  <c:v>43675</c:v>
                </c:pt>
                <c:pt idx="2585">
                  <c:v>43676</c:v>
                </c:pt>
                <c:pt idx="2586">
                  <c:v>43677</c:v>
                </c:pt>
                <c:pt idx="2587">
                  <c:v>43678</c:v>
                </c:pt>
                <c:pt idx="2588">
                  <c:v>43679</c:v>
                </c:pt>
                <c:pt idx="2589">
                  <c:v>43682</c:v>
                </c:pt>
                <c:pt idx="2590">
                  <c:v>43683</c:v>
                </c:pt>
                <c:pt idx="2591">
                  <c:v>43684</c:v>
                </c:pt>
                <c:pt idx="2592">
                  <c:v>43685</c:v>
                </c:pt>
                <c:pt idx="2593">
                  <c:v>43686</c:v>
                </c:pt>
                <c:pt idx="2594">
                  <c:v>43689</c:v>
                </c:pt>
                <c:pt idx="2595">
                  <c:v>43690</c:v>
                </c:pt>
                <c:pt idx="2596">
                  <c:v>43691</c:v>
                </c:pt>
                <c:pt idx="2597">
                  <c:v>43692</c:v>
                </c:pt>
                <c:pt idx="2598">
                  <c:v>43693</c:v>
                </c:pt>
                <c:pt idx="2599">
                  <c:v>43696</c:v>
                </c:pt>
                <c:pt idx="2600">
                  <c:v>43697</c:v>
                </c:pt>
                <c:pt idx="2601">
                  <c:v>43698</c:v>
                </c:pt>
                <c:pt idx="2602">
                  <c:v>43699</c:v>
                </c:pt>
                <c:pt idx="2603">
                  <c:v>43700</c:v>
                </c:pt>
                <c:pt idx="2604">
                  <c:v>43703</c:v>
                </c:pt>
                <c:pt idx="2605">
                  <c:v>43704</c:v>
                </c:pt>
                <c:pt idx="2606">
                  <c:v>43705</c:v>
                </c:pt>
                <c:pt idx="2607">
                  <c:v>43706</c:v>
                </c:pt>
                <c:pt idx="2608">
                  <c:v>43707</c:v>
                </c:pt>
                <c:pt idx="2609">
                  <c:v>43710</c:v>
                </c:pt>
                <c:pt idx="2610">
                  <c:v>43711</c:v>
                </c:pt>
                <c:pt idx="2611">
                  <c:v>43712</c:v>
                </c:pt>
                <c:pt idx="2612">
                  <c:v>43713</c:v>
                </c:pt>
                <c:pt idx="2613">
                  <c:v>43714</c:v>
                </c:pt>
                <c:pt idx="2614">
                  <c:v>43717</c:v>
                </c:pt>
                <c:pt idx="2615">
                  <c:v>43718</c:v>
                </c:pt>
                <c:pt idx="2616">
                  <c:v>43719</c:v>
                </c:pt>
                <c:pt idx="2617">
                  <c:v>43720</c:v>
                </c:pt>
                <c:pt idx="2618">
                  <c:v>43721</c:v>
                </c:pt>
                <c:pt idx="2619">
                  <c:v>43724</c:v>
                </c:pt>
                <c:pt idx="2620">
                  <c:v>43725</c:v>
                </c:pt>
                <c:pt idx="2621">
                  <c:v>43726</c:v>
                </c:pt>
                <c:pt idx="2622">
                  <c:v>43727</c:v>
                </c:pt>
                <c:pt idx="2623">
                  <c:v>43728</c:v>
                </c:pt>
                <c:pt idx="2624">
                  <c:v>43731</c:v>
                </c:pt>
                <c:pt idx="2625">
                  <c:v>43732</c:v>
                </c:pt>
                <c:pt idx="2626">
                  <c:v>43733</c:v>
                </c:pt>
                <c:pt idx="2627">
                  <c:v>43734</c:v>
                </c:pt>
                <c:pt idx="2628">
                  <c:v>43735</c:v>
                </c:pt>
                <c:pt idx="2629">
                  <c:v>43738</c:v>
                </c:pt>
                <c:pt idx="2630">
                  <c:v>43739</c:v>
                </c:pt>
                <c:pt idx="2631">
                  <c:v>43740</c:v>
                </c:pt>
                <c:pt idx="2632">
                  <c:v>43741</c:v>
                </c:pt>
                <c:pt idx="2633">
                  <c:v>43742</c:v>
                </c:pt>
                <c:pt idx="2634">
                  <c:v>43745</c:v>
                </c:pt>
                <c:pt idx="2635">
                  <c:v>43746</c:v>
                </c:pt>
                <c:pt idx="2636">
                  <c:v>43747</c:v>
                </c:pt>
                <c:pt idx="2637">
                  <c:v>43748</c:v>
                </c:pt>
                <c:pt idx="2638">
                  <c:v>43749</c:v>
                </c:pt>
                <c:pt idx="2639">
                  <c:v>43752</c:v>
                </c:pt>
                <c:pt idx="2640">
                  <c:v>43753</c:v>
                </c:pt>
                <c:pt idx="2641">
                  <c:v>43754</c:v>
                </c:pt>
                <c:pt idx="2642">
                  <c:v>43755</c:v>
                </c:pt>
                <c:pt idx="2643">
                  <c:v>43756</c:v>
                </c:pt>
                <c:pt idx="2644">
                  <c:v>43759</c:v>
                </c:pt>
                <c:pt idx="2645">
                  <c:v>43760</c:v>
                </c:pt>
                <c:pt idx="2646">
                  <c:v>43761</c:v>
                </c:pt>
                <c:pt idx="2647">
                  <c:v>43762</c:v>
                </c:pt>
                <c:pt idx="2648">
                  <c:v>43763</c:v>
                </c:pt>
                <c:pt idx="2649">
                  <c:v>43766</c:v>
                </c:pt>
                <c:pt idx="2650">
                  <c:v>43767</c:v>
                </c:pt>
                <c:pt idx="2651">
                  <c:v>43768</c:v>
                </c:pt>
                <c:pt idx="2652">
                  <c:v>43769</c:v>
                </c:pt>
                <c:pt idx="2653">
                  <c:v>43770</c:v>
                </c:pt>
              </c:numCache>
            </c:numRef>
          </c:cat>
          <c:val>
            <c:numRef>
              <c:f>'G08'!$C$4:$C$2657</c:f>
              <c:numCache>
                <c:formatCode>0.00</c:formatCode>
                <c:ptCount val="2654"/>
                <c:pt idx="0">
                  <c:v>31.515799999999999</c:v>
                </c:pt>
                <c:pt idx="1">
                  <c:v>29.7774</c:v>
                </c:pt>
                <c:pt idx="2">
                  <c:v>31.223500000000001</c:v>
                </c:pt>
                <c:pt idx="3">
                  <c:v>30.363800000000001</c:v>
                </c:pt>
                <c:pt idx="4">
                  <c:v>29.2578</c:v>
                </c:pt>
                <c:pt idx="5">
                  <c:v>27.512799999999999</c:v>
                </c:pt>
                <c:pt idx="6">
                  <c:v>28.1235</c:v>
                </c:pt>
                <c:pt idx="7">
                  <c:v>31.968499999999999</c:v>
                </c:pt>
                <c:pt idx="8">
                  <c:v>31.892099999999999</c:v>
                </c:pt>
                <c:pt idx="9">
                  <c:v>34.635899999999999</c:v>
                </c:pt>
                <c:pt idx="10">
                  <c:v>32.438600000000001</c:v>
                </c:pt>
                <c:pt idx="11">
                  <c:v>30.923200000000001</c:v>
                </c:pt>
                <c:pt idx="12">
                  <c:v>36.049500000000002</c:v>
                </c:pt>
                <c:pt idx="13">
                  <c:v>33.594099999999997</c:v>
                </c:pt>
                <c:pt idx="14">
                  <c:v>30.844999999999999</c:v>
                </c:pt>
                <c:pt idx="15">
                  <c:v>31.056899999999999</c:v>
                </c:pt>
                <c:pt idx="16">
                  <c:v>30.8491</c:v>
                </c:pt>
                <c:pt idx="17">
                  <c:v>29.380199999999999</c:v>
                </c:pt>
                <c:pt idx="18">
                  <c:v>30.241299999999999</c:v>
                </c:pt>
                <c:pt idx="19">
                  <c:v>28.844000000000001</c:v>
                </c:pt>
                <c:pt idx="20">
                  <c:v>31.7683</c:v>
                </c:pt>
                <c:pt idx="21">
                  <c:v>31.389700000000001</c:v>
                </c:pt>
                <c:pt idx="22">
                  <c:v>33.5458</c:v>
                </c:pt>
                <c:pt idx="23">
                  <c:v>34.363900000000001</c:v>
                </c:pt>
                <c:pt idx="24">
                  <c:v>34.851700000000001</c:v>
                </c:pt>
                <c:pt idx="25">
                  <c:v>32.573</c:v>
                </c:pt>
                <c:pt idx="26">
                  <c:v>32.349299999999999</c:v>
                </c:pt>
                <c:pt idx="27">
                  <c:v>30.922000000000001</c:v>
                </c:pt>
                <c:pt idx="28">
                  <c:v>29.648499999999999</c:v>
                </c:pt>
                <c:pt idx="29">
                  <c:v>27.776800000000001</c:v>
                </c:pt>
                <c:pt idx="30">
                  <c:v>26.881499999999999</c:v>
                </c:pt>
                <c:pt idx="31">
                  <c:v>26.0077</c:v>
                </c:pt>
                <c:pt idx="32">
                  <c:v>27.222200000000001</c:v>
                </c:pt>
                <c:pt idx="33">
                  <c:v>27.5213</c:v>
                </c:pt>
                <c:pt idx="34">
                  <c:v>27.646799999999999</c:v>
                </c:pt>
                <c:pt idx="35">
                  <c:v>26.8172</c:v>
                </c:pt>
                <c:pt idx="36">
                  <c:v>26.705400000000001</c:v>
                </c:pt>
                <c:pt idx="37">
                  <c:v>27.523499999999999</c:v>
                </c:pt>
                <c:pt idx="38">
                  <c:v>28.1188</c:v>
                </c:pt>
                <c:pt idx="39">
                  <c:v>27.7072</c:v>
                </c:pt>
                <c:pt idx="40">
                  <c:v>27.068300000000001</c:v>
                </c:pt>
                <c:pt idx="41">
                  <c:v>28.1252</c:v>
                </c:pt>
                <c:pt idx="42">
                  <c:v>29.534099999999999</c:v>
                </c:pt>
                <c:pt idx="43">
                  <c:v>28.5486</c:v>
                </c:pt>
                <c:pt idx="44">
                  <c:v>27.5867</c:v>
                </c:pt>
                <c:pt idx="45">
                  <c:v>26.9297</c:v>
                </c:pt>
                <c:pt idx="46">
                  <c:v>26.0442</c:v>
                </c:pt>
                <c:pt idx="47">
                  <c:v>26.835799999999999</c:v>
                </c:pt>
                <c:pt idx="48">
                  <c:v>27.852</c:v>
                </c:pt>
                <c:pt idx="49">
                  <c:v>27.017299999999999</c:v>
                </c:pt>
                <c:pt idx="50">
                  <c:v>26.301100000000002</c:v>
                </c:pt>
                <c:pt idx="51">
                  <c:v>27.52</c:v>
                </c:pt>
                <c:pt idx="52">
                  <c:v>32.167099999999998</c:v>
                </c:pt>
                <c:pt idx="53">
                  <c:v>30.4847</c:v>
                </c:pt>
                <c:pt idx="54">
                  <c:v>30.497199999999999</c:v>
                </c:pt>
                <c:pt idx="55">
                  <c:v>28.472000000000001</c:v>
                </c:pt>
                <c:pt idx="56">
                  <c:v>26.952000000000002</c:v>
                </c:pt>
                <c:pt idx="57">
                  <c:v>28.298300000000001</c:v>
                </c:pt>
                <c:pt idx="58">
                  <c:v>27.849699999999999</c:v>
                </c:pt>
                <c:pt idx="59">
                  <c:v>28.367000000000001</c:v>
                </c:pt>
                <c:pt idx="60">
                  <c:v>28.097799999999999</c:v>
                </c:pt>
                <c:pt idx="61">
                  <c:v>27.590800000000002</c:v>
                </c:pt>
                <c:pt idx="62">
                  <c:v>29.5215</c:v>
                </c:pt>
                <c:pt idx="63">
                  <c:v>31.539000000000001</c:v>
                </c:pt>
                <c:pt idx="64">
                  <c:v>31.123999999999999</c:v>
                </c:pt>
                <c:pt idx="65">
                  <c:v>30.308499999999999</c:v>
                </c:pt>
                <c:pt idx="66">
                  <c:v>28.116900000000001</c:v>
                </c:pt>
                <c:pt idx="67">
                  <c:v>27.843</c:v>
                </c:pt>
                <c:pt idx="68">
                  <c:v>27.422699999999999</c:v>
                </c:pt>
                <c:pt idx="69">
                  <c:v>26.314599999999999</c:v>
                </c:pt>
                <c:pt idx="70">
                  <c:v>25.934000000000001</c:v>
                </c:pt>
                <c:pt idx="71">
                  <c:v>25.715199999999999</c:v>
                </c:pt>
                <c:pt idx="72">
                  <c:v>26.867999999999999</c:v>
                </c:pt>
                <c:pt idx="73">
                  <c:v>26.497599999999998</c:v>
                </c:pt>
                <c:pt idx="74">
                  <c:v>25.982900000000001</c:v>
                </c:pt>
                <c:pt idx="75">
                  <c:v>25.909700000000001</c:v>
                </c:pt>
                <c:pt idx="76">
                  <c:v>25.689599999999999</c:v>
                </c:pt>
                <c:pt idx="77">
                  <c:v>26.035299999999999</c:v>
                </c:pt>
                <c:pt idx="78">
                  <c:v>25.5304</c:v>
                </c:pt>
                <c:pt idx="79">
                  <c:v>25.597300000000001</c:v>
                </c:pt>
                <c:pt idx="80">
                  <c:v>27.105699999999999</c:v>
                </c:pt>
                <c:pt idx="81">
                  <c:v>27.101700000000001</c:v>
                </c:pt>
                <c:pt idx="82">
                  <c:v>26.484400000000001</c:v>
                </c:pt>
                <c:pt idx="83">
                  <c:v>26.243600000000001</c:v>
                </c:pt>
                <c:pt idx="84">
                  <c:v>26.818100000000001</c:v>
                </c:pt>
                <c:pt idx="85">
                  <c:v>29.224</c:v>
                </c:pt>
                <c:pt idx="86">
                  <c:v>30.177600000000002</c:v>
                </c:pt>
                <c:pt idx="87">
                  <c:v>29.3201</c:v>
                </c:pt>
                <c:pt idx="88">
                  <c:v>27.516400000000001</c:v>
                </c:pt>
                <c:pt idx="89">
                  <c:v>27.293399999999998</c:v>
                </c:pt>
                <c:pt idx="90">
                  <c:v>26.049299999999999</c:v>
                </c:pt>
                <c:pt idx="91">
                  <c:v>26.271699999999999</c:v>
                </c:pt>
                <c:pt idx="92">
                  <c:v>25.8123</c:v>
                </c:pt>
                <c:pt idx="93">
                  <c:v>27.042899999999999</c:v>
                </c:pt>
                <c:pt idx="94">
                  <c:v>25.38</c:v>
                </c:pt>
                <c:pt idx="95">
                  <c:v>24.776900000000001</c:v>
                </c:pt>
                <c:pt idx="96">
                  <c:v>25.199000000000002</c:v>
                </c:pt>
                <c:pt idx="97">
                  <c:v>25.267199999999999</c:v>
                </c:pt>
                <c:pt idx="98">
                  <c:v>24.557600000000001</c:v>
                </c:pt>
                <c:pt idx="99">
                  <c:v>23.841999999999999</c:v>
                </c:pt>
                <c:pt idx="100">
                  <c:v>24.387499999999999</c:v>
                </c:pt>
                <c:pt idx="101">
                  <c:v>24.429600000000001</c:v>
                </c:pt>
                <c:pt idx="102">
                  <c:v>27.279800000000002</c:v>
                </c:pt>
                <c:pt idx="103">
                  <c:v>27.433800000000002</c:v>
                </c:pt>
                <c:pt idx="104">
                  <c:v>28.8978</c:v>
                </c:pt>
                <c:pt idx="105">
                  <c:v>27.434799999999999</c:v>
                </c:pt>
                <c:pt idx="106">
                  <c:v>31.325700000000001</c:v>
                </c:pt>
                <c:pt idx="107">
                  <c:v>30.975899999999999</c:v>
                </c:pt>
                <c:pt idx="108">
                  <c:v>31.769100000000002</c:v>
                </c:pt>
                <c:pt idx="109">
                  <c:v>29.5213</c:v>
                </c:pt>
                <c:pt idx="110">
                  <c:v>28.266999999999999</c:v>
                </c:pt>
                <c:pt idx="111">
                  <c:v>27.482099999999999</c:v>
                </c:pt>
                <c:pt idx="112">
                  <c:v>26.3446</c:v>
                </c:pt>
                <c:pt idx="113">
                  <c:v>26.3612</c:v>
                </c:pt>
                <c:pt idx="114">
                  <c:v>26.525200000000002</c:v>
                </c:pt>
                <c:pt idx="115">
                  <c:v>26.541899999999998</c:v>
                </c:pt>
                <c:pt idx="116">
                  <c:v>25.794899999999998</c:v>
                </c:pt>
                <c:pt idx="117">
                  <c:v>26.0885</c:v>
                </c:pt>
                <c:pt idx="118">
                  <c:v>26.658300000000001</c:v>
                </c:pt>
                <c:pt idx="119">
                  <c:v>25.395800000000001</c:v>
                </c:pt>
                <c:pt idx="120">
                  <c:v>26.5245</c:v>
                </c:pt>
                <c:pt idx="121">
                  <c:v>26.533799999999999</c:v>
                </c:pt>
                <c:pt idx="122">
                  <c:v>24.971</c:v>
                </c:pt>
                <c:pt idx="123">
                  <c:v>24.9072</c:v>
                </c:pt>
                <c:pt idx="124">
                  <c:v>23.680199999999999</c:v>
                </c:pt>
                <c:pt idx="125">
                  <c:v>30.348199999999999</c:v>
                </c:pt>
                <c:pt idx="126">
                  <c:v>28.3598</c:v>
                </c:pt>
                <c:pt idx="127">
                  <c:v>30.281300000000002</c:v>
                </c:pt>
                <c:pt idx="128">
                  <c:v>26.9483</c:v>
                </c:pt>
                <c:pt idx="129">
                  <c:v>26.385400000000001</c:v>
                </c:pt>
                <c:pt idx="130">
                  <c:v>26.129300000000001</c:v>
                </c:pt>
                <c:pt idx="131">
                  <c:v>24.883199999999999</c:v>
                </c:pt>
                <c:pt idx="132">
                  <c:v>24.8858</c:v>
                </c:pt>
                <c:pt idx="133">
                  <c:v>26.674099999999999</c:v>
                </c:pt>
                <c:pt idx="134">
                  <c:v>28.323499999999999</c:v>
                </c:pt>
                <c:pt idx="135">
                  <c:v>26.963000000000001</c:v>
                </c:pt>
                <c:pt idx="136">
                  <c:v>25.209399999999999</c:v>
                </c:pt>
                <c:pt idx="137">
                  <c:v>24.4541</c:v>
                </c:pt>
                <c:pt idx="138">
                  <c:v>23.901499999999999</c:v>
                </c:pt>
                <c:pt idx="139">
                  <c:v>23.255099999999999</c:v>
                </c:pt>
                <c:pt idx="140">
                  <c:v>24.100999999999999</c:v>
                </c:pt>
                <c:pt idx="141">
                  <c:v>25.104399999999998</c:v>
                </c:pt>
                <c:pt idx="142">
                  <c:v>23.380700000000001</c:v>
                </c:pt>
                <c:pt idx="143">
                  <c:v>23.263400000000001</c:v>
                </c:pt>
                <c:pt idx="144">
                  <c:v>22.849799999999998</c:v>
                </c:pt>
                <c:pt idx="145">
                  <c:v>23.516400000000001</c:v>
                </c:pt>
                <c:pt idx="146">
                  <c:v>23.356400000000001</c:v>
                </c:pt>
                <c:pt idx="147">
                  <c:v>24.057700000000001</c:v>
                </c:pt>
                <c:pt idx="148">
                  <c:v>23.5136</c:v>
                </c:pt>
                <c:pt idx="149">
                  <c:v>23.1342</c:v>
                </c:pt>
                <c:pt idx="150">
                  <c:v>22.975300000000001</c:v>
                </c:pt>
                <c:pt idx="151">
                  <c:v>22.694700000000001</c:v>
                </c:pt>
                <c:pt idx="152">
                  <c:v>21.9757</c:v>
                </c:pt>
                <c:pt idx="153">
                  <c:v>22.729199999999999</c:v>
                </c:pt>
                <c:pt idx="154">
                  <c:v>22.922899999999998</c:v>
                </c:pt>
                <c:pt idx="155">
                  <c:v>22.606999999999999</c:v>
                </c:pt>
                <c:pt idx="156">
                  <c:v>20.549099999999999</c:v>
                </c:pt>
                <c:pt idx="157">
                  <c:v>22.275400000000001</c:v>
                </c:pt>
                <c:pt idx="158">
                  <c:v>20.9832</c:v>
                </c:pt>
                <c:pt idx="159">
                  <c:v>20.3124</c:v>
                </c:pt>
                <c:pt idx="160">
                  <c:v>23.405799999999999</c:v>
                </c:pt>
                <c:pt idx="161">
                  <c:v>26.414999999999999</c:v>
                </c:pt>
                <c:pt idx="162">
                  <c:v>27.092300000000002</c:v>
                </c:pt>
                <c:pt idx="163">
                  <c:v>27.073799999999999</c:v>
                </c:pt>
                <c:pt idx="164">
                  <c:v>25.68</c:v>
                </c:pt>
                <c:pt idx="165">
                  <c:v>27.452500000000001</c:v>
                </c:pt>
                <c:pt idx="166">
                  <c:v>28.1495</c:v>
                </c:pt>
                <c:pt idx="167">
                  <c:v>26.723800000000001</c:v>
                </c:pt>
                <c:pt idx="168">
                  <c:v>26.366499999999998</c:v>
                </c:pt>
                <c:pt idx="169">
                  <c:v>24.870999999999999</c:v>
                </c:pt>
                <c:pt idx="170">
                  <c:v>25.407399999999999</c:v>
                </c:pt>
                <c:pt idx="171">
                  <c:v>29.2653</c:v>
                </c:pt>
                <c:pt idx="172">
                  <c:v>30.551100000000002</c:v>
                </c:pt>
                <c:pt idx="173">
                  <c:v>29.9954</c:v>
                </c:pt>
                <c:pt idx="174">
                  <c:v>29.599799999999998</c:v>
                </c:pt>
                <c:pt idx="175">
                  <c:v>29.252700000000001</c:v>
                </c:pt>
                <c:pt idx="176">
                  <c:v>29.107299999999999</c:v>
                </c:pt>
                <c:pt idx="177">
                  <c:v>28.450700000000001</c:v>
                </c:pt>
                <c:pt idx="178">
                  <c:v>28.326899999999998</c:v>
                </c:pt>
                <c:pt idx="179">
                  <c:v>26.782499999999999</c:v>
                </c:pt>
                <c:pt idx="180">
                  <c:v>25.6233</c:v>
                </c:pt>
                <c:pt idx="181">
                  <c:v>24.5976</c:v>
                </c:pt>
                <c:pt idx="182">
                  <c:v>23.813400000000001</c:v>
                </c:pt>
                <c:pt idx="183">
                  <c:v>23.885899999999999</c:v>
                </c:pt>
                <c:pt idx="184">
                  <c:v>25.258099999999999</c:v>
                </c:pt>
                <c:pt idx="185">
                  <c:v>25.055700000000002</c:v>
                </c:pt>
                <c:pt idx="186">
                  <c:v>25.775200000000002</c:v>
                </c:pt>
                <c:pt idx="187">
                  <c:v>24.365400000000001</c:v>
                </c:pt>
                <c:pt idx="188">
                  <c:v>24.2057</c:v>
                </c:pt>
                <c:pt idx="189">
                  <c:v>23.0869</c:v>
                </c:pt>
                <c:pt idx="190">
                  <c:v>22.564699999999998</c:v>
                </c:pt>
                <c:pt idx="191">
                  <c:v>22.509</c:v>
                </c:pt>
                <c:pt idx="192">
                  <c:v>20.8733</c:v>
                </c:pt>
                <c:pt idx="193">
                  <c:v>22.1037</c:v>
                </c:pt>
                <c:pt idx="194">
                  <c:v>21.908899999999999</c:v>
                </c:pt>
                <c:pt idx="195">
                  <c:v>21.823399999999999</c:v>
                </c:pt>
                <c:pt idx="196">
                  <c:v>21.606400000000001</c:v>
                </c:pt>
                <c:pt idx="197">
                  <c:v>21.933700000000002</c:v>
                </c:pt>
                <c:pt idx="198">
                  <c:v>22.551200000000001</c:v>
                </c:pt>
                <c:pt idx="199">
                  <c:v>21.508199999999999</c:v>
                </c:pt>
                <c:pt idx="200">
                  <c:v>20.459599999999998</c:v>
                </c:pt>
                <c:pt idx="201">
                  <c:v>20.7944</c:v>
                </c:pt>
                <c:pt idx="202">
                  <c:v>20.496300000000002</c:v>
                </c:pt>
                <c:pt idx="203">
                  <c:v>21.0976</c:v>
                </c:pt>
                <c:pt idx="204">
                  <c:v>19.934999999999999</c:v>
                </c:pt>
                <c:pt idx="205">
                  <c:v>20.605899999999998</c:v>
                </c:pt>
                <c:pt idx="206">
                  <c:v>19.887699999999999</c:v>
                </c:pt>
                <c:pt idx="207">
                  <c:v>19.795100000000001</c:v>
                </c:pt>
                <c:pt idx="208">
                  <c:v>20.350899999999999</c:v>
                </c:pt>
                <c:pt idx="209">
                  <c:v>20.4679</c:v>
                </c:pt>
                <c:pt idx="210">
                  <c:v>20.598800000000001</c:v>
                </c:pt>
                <c:pt idx="211">
                  <c:v>19.998699999999999</c:v>
                </c:pt>
                <c:pt idx="212">
                  <c:v>20.6297</c:v>
                </c:pt>
                <c:pt idx="213">
                  <c:v>21.151</c:v>
                </c:pt>
                <c:pt idx="214">
                  <c:v>22.4955</c:v>
                </c:pt>
                <c:pt idx="215">
                  <c:v>20.5366</c:v>
                </c:pt>
                <c:pt idx="216">
                  <c:v>20.726800000000001</c:v>
                </c:pt>
                <c:pt idx="217">
                  <c:v>21.078099999999999</c:v>
                </c:pt>
                <c:pt idx="218">
                  <c:v>20.7926</c:v>
                </c:pt>
                <c:pt idx="219">
                  <c:v>20.2712</c:v>
                </c:pt>
                <c:pt idx="220">
                  <c:v>22.436199999999999</c:v>
                </c:pt>
                <c:pt idx="221">
                  <c:v>23.222799999999999</c:v>
                </c:pt>
                <c:pt idx="222">
                  <c:v>21.051100000000002</c:v>
                </c:pt>
                <c:pt idx="223">
                  <c:v>22.499500000000001</c:v>
                </c:pt>
                <c:pt idx="224">
                  <c:v>24.795300000000001</c:v>
                </c:pt>
                <c:pt idx="225">
                  <c:v>24.004000000000001</c:v>
                </c:pt>
                <c:pt idx="226">
                  <c:v>24.370100000000001</c:v>
                </c:pt>
                <c:pt idx="227">
                  <c:v>28.556000000000001</c:v>
                </c:pt>
                <c:pt idx="228">
                  <c:v>31.453199999999999</c:v>
                </c:pt>
                <c:pt idx="229">
                  <c:v>29.5246</c:v>
                </c:pt>
                <c:pt idx="230">
                  <c:v>28.89</c:v>
                </c:pt>
                <c:pt idx="231">
                  <c:v>28.723600000000001</c:v>
                </c:pt>
                <c:pt idx="232">
                  <c:v>33.146000000000001</c:v>
                </c:pt>
                <c:pt idx="233">
                  <c:v>33.253300000000003</c:v>
                </c:pt>
                <c:pt idx="234">
                  <c:v>36.812800000000003</c:v>
                </c:pt>
                <c:pt idx="235">
                  <c:v>49.595599999999997</c:v>
                </c:pt>
                <c:pt idx="236">
                  <c:v>38.6586</c:v>
                </c:pt>
                <c:pt idx="237">
                  <c:v>39.152999999999999</c:v>
                </c:pt>
                <c:pt idx="238">
                  <c:v>34.283299999999997</c:v>
                </c:pt>
                <c:pt idx="239">
                  <c:v>31.653400000000001</c:v>
                </c:pt>
                <c:pt idx="240">
                  <c:v>42.5944</c:v>
                </c:pt>
                <c:pt idx="241">
                  <c:v>41.870399999999997</c:v>
                </c:pt>
                <c:pt idx="242">
                  <c:v>37.206800000000001</c:v>
                </c:pt>
                <c:pt idx="243">
                  <c:v>44.735199999999999</c:v>
                </c:pt>
                <c:pt idx="244">
                  <c:v>49.8735</c:v>
                </c:pt>
                <c:pt idx="245">
                  <c:v>46.174199999999999</c:v>
                </c:pt>
                <c:pt idx="246">
                  <c:v>42.616799999999998</c:v>
                </c:pt>
                <c:pt idx="247">
                  <c:v>45.180100000000003</c:v>
                </c:pt>
                <c:pt idx="248">
                  <c:v>40.006799999999998</c:v>
                </c:pt>
                <c:pt idx="249">
                  <c:v>34.914700000000003</c:v>
                </c:pt>
                <c:pt idx="250">
                  <c:v>33.875700000000002</c:v>
                </c:pt>
                <c:pt idx="251">
                  <c:v>34.397599999999997</c:v>
                </c:pt>
                <c:pt idx="252">
                  <c:v>35.270000000000003</c:v>
                </c:pt>
                <c:pt idx="253">
                  <c:v>35.425800000000002</c:v>
                </c:pt>
                <c:pt idx="254">
                  <c:v>33.335900000000002</c:v>
                </c:pt>
                <c:pt idx="255">
                  <c:v>37.691400000000002</c:v>
                </c:pt>
                <c:pt idx="256">
                  <c:v>40.822099999999999</c:v>
                </c:pt>
                <c:pt idx="257">
                  <c:v>41.616300000000003</c:v>
                </c:pt>
                <c:pt idx="258">
                  <c:v>36.319800000000001</c:v>
                </c:pt>
                <c:pt idx="259">
                  <c:v>33.069899999999997</c:v>
                </c:pt>
                <c:pt idx="260">
                  <c:v>31.3614</c:v>
                </c:pt>
                <c:pt idx="261">
                  <c:v>29.638000000000002</c:v>
                </c:pt>
                <c:pt idx="262">
                  <c:v>28.277100000000001</c:v>
                </c:pt>
                <c:pt idx="263">
                  <c:v>28.996500000000001</c:v>
                </c:pt>
                <c:pt idx="264">
                  <c:v>29.176300000000001</c:v>
                </c:pt>
                <c:pt idx="265">
                  <c:v>26.9603</c:v>
                </c:pt>
                <c:pt idx="266">
                  <c:v>26.620699999999999</c:v>
                </c:pt>
                <c:pt idx="267">
                  <c:v>26.419</c:v>
                </c:pt>
                <c:pt idx="268">
                  <c:v>28.673300000000001</c:v>
                </c:pt>
                <c:pt idx="269">
                  <c:v>31.390699999999999</c:v>
                </c:pt>
                <c:pt idx="270">
                  <c:v>32.102800000000002</c:v>
                </c:pt>
                <c:pt idx="271">
                  <c:v>30.097000000000001</c:v>
                </c:pt>
                <c:pt idx="272">
                  <c:v>35.043300000000002</c:v>
                </c:pt>
                <c:pt idx="273">
                  <c:v>34.316099999999999</c:v>
                </c:pt>
                <c:pt idx="274">
                  <c:v>36.252699999999997</c:v>
                </c:pt>
                <c:pt idx="275">
                  <c:v>33.592500000000001</c:v>
                </c:pt>
                <c:pt idx="276">
                  <c:v>32.595300000000002</c:v>
                </c:pt>
                <c:pt idx="277">
                  <c:v>31.0215</c:v>
                </c:pt>
                <c:pt idx="278">
                  <c:v>30.261600000000001</c:v>
                </c:pt>
                <c:pt idx="279">
                  <c:v>29.0105</c:v>
                </c:pt>
                <c:pt idx="280">
                  <c:v>27.9513</c:v>
                </c:pt>
                <c:pt idx="281">
                  <c:v>28.2624</c:v>
                </c:pt>
                <c:pt idx="282">
                  <c:v>26.8765</c:v>
                </c:pt>
                <c:pt idx="283">
                  <c:v>27.721800000000002</c:v>
                </c:pt>
                <c:pt idx="284">
                  <c:v>27.299399999999999</c:v>
                </c:pt>
                <c:pt idx="285">
                  <c:v>27.0579</c:v>
                </c:pt>
                <c:pt idx="286">
                  <c:v>28.529199999999999</c:v>
                </c:pt>
                <c:pt idx="287">
                  <c:v>28.216899999999999</c:v>
                </c:pt>
                <c:pt idx="288">
                  <c:v>28.429500000000001</c:v>
                </c:pt>
                <c:pt idx="289">
                  <c:v>27.2761</c:v>
                </c:pt>
                <c:pt idx="290">
                  <c:v>28.072500000000002</c:v>
                </c:pt>
                <c:pt idx="291">
                  <c:v>26.7958</c:v>
                </c:pt>
                <c:pt idx="292">
                  <c:v>26.406099999999999</c:v>
                </c:pt>
                <c:pt idx="293">
                  <c:v>26.613600000000002</c:v>
                </c:pt>
                <c:pt idx="294">
                  <c:v>27.120699999999999</c:v>
                </c:pt>
                <c:pt idx="295">
                  <c:v>27.161100000000001</c:v>
                </c:pt>
                <c:pt idx="296">
                  <c:v>26.3127</c:v>
                </c:pt>
                <c:pt idx="297">
                  <c:v>26.166599999999999</c:v>
                </c:pt>
                <c:pt idx="298">
                  <c:v>25.471900000000002</c:v>
                </c:pt>
                <c:pt idx="299">
                  <c:v>25.1036</c:v>
                </c:pt>
                <c:pt idx="300">
                  <c:v>27.105399999999999</c:v>
                </c:pt>
                <c:pt idx="301">
                  <c:v>25.831499999999998</c:v>
                </c:pt>
                <c:pt idx="302">
                  <c:v>27.094200000000001</c:v>
                </c:pt>
                <c:pt idx="303">
                  <c:v>30.014399999999998</c:v>
                </c:pt>
                <c:pt idx="304">
                  <c:v>29.367799999999999</c:v>
                </c:pt>
                <c:pt idx="305">
                  <c:v>29.1965</c:v>
                </c:pt>
                <c:pt idx="306">
                  <c:v>29.996700000000001</c:v>
                </c:pt>
                <c:pt idx="307">
                  <c:v>27.767800000000001</c:v>
                </c:pt>
                <c:pt idx="308">
                  <c:v>26.737100000000002</c:v>
                </c:pt>
                <c:pt idx="309">
                  <c:v>29.33</c:v>
                </c:pt>
                <c:pt idx="310">
                  <c:v>29.049099999999999</c:v>
                </c:pt>
                <c:pt idx="311">
                  <c:v>28.290700000000001</c:v>
                </c:pt>
                <c:pt idx="312">
                  <c:v>30.034300000000002</c:v>
                </c:pt>
                <c:pt idx="313">
                  <c:v>30.837299999999999</c:v>
                </c:pt>
                <c:pt idx="314">
                  <c:v>29.982800000000001</c:v>
                </c:pt>
                <c:pt idx="315">
                  <c:v>28.3184</c:v>
                </c:pt>
                <c:pt idx="316">
                  <c:v>29.089600000000001</c:v>
                </c:pt>
                <c:pt idx="317">
                  <c:v>29.3735</c:v>
                </c:pt>
                <c:pt idx="318">
                  <c:v>26.2515</c:v>
                </c:pt>
                <c:pt idx="319">
                  <c:v>25.912099999999999</c:v>
                </c:pt>
                <c:pt idx="320">
                  <c:v>24.559699999999999</c:v>
                </c:pt>
                <c:pt idx="321">
                  <c:v>24.470400000000001</c:v>
                </c:pt>
                <c:pt idx="322">
                  <c:v>25.257200000000001</c:v>
                </c:pt>
                <c:pt idx="323">
                  <c:v>24.858000000000001</c:v>
                </c:pt>
                <c:pt idx="324">
                  <c:v>24.2136</c:v>
                </c:pt>
                <c:pt idx="325">
                  <c:v>24.619900000000001</c:v>
                </c:pt>
                <c:pt idx="326">
                  <c:v>23.772500000000001</c:v>
                </c:pt>
                <c:pt idx="327">
                  <c:v>23.266200000000001</c:v>
                </c:pt>
                <c:pt idx="328">
                  <c:v>23.573499999999999</c:v>
                </c:pt>
                <c:pt idx="329">
                  <c:v>24.0703</c:v>
                </c:pt>
                <c:pt idx="330">
                  <c:v>24.538799999999998</c:v>
                </c:pt>
                <c:pt idx="331">
                  <c:v>24.146799999999999</c:v>
                </c:pt>
                <c:pt idx="332">
                  <c:v>25.076899999999998</c:v>
                </c:pt>
                <c:pt idx="333">
                  <c:v>25.421800000000001</c:v>
                </c:pt>
                <c:pt idx="334">
                  <c:v>25.562999999999999</c:v>
                </c:pt>
                <c:pt idx="335">
                  <c:v>23.660399999999999</c:v>
                </c:pt>
                <c:pt idx="336">
                  <c:v>24.559000000000001</c:v>
                </c:pt>
                <c:pt idx="337">
                  <c:v>24.761600000000001</c:v>
                </c:pt>
                <c:pt idx="338">
                  <c:v>25.061800000000002</c:v>
                </c:pt>
                <c:pt idx="339">
                  <c:v>26.112400000000001</c:v>
                </c:pt>
                <c:pt idx="340">
                  <c:v>26.365100000000002</c:v>
                </c:pt>
                <c:pt idx="341">
                  <c:v>27.048400000000001</c:v>
                </c:pt>
                <c:pt idx="342">
                  <c:v>25.113</c:v>
                </c:pt>
                <c:pt idx="343">
                  <c:v>24.647099999999998</c:v>
                </c:pt>
                <c:pt idx="344">
                  <c:v>23.985199999999999</c:v>
                </c:pt>
                <c:pt idx="345">
                  <c:v>22.817399999999999</c:v>
                </c:pt>
                <c:pt idx="346">
                  <c:v>22.537700000000001</c:v>
                </c:pt>
                <c:pt idx="347">
                  <c:v>22.751000000000001</c:v>
                </c:pt>
                <c:pt idx="348">
                  <c:v>21.770199999999999</c:v>
                </c:pt>
                <c:pt idx="349">
                  <c:v>21.477799999999998</c:v>
                </c:pt>
                <c:pt idx="350">
                  <c:v>21.581600000000002</c:v>
                </c:pt>
                <c:pt idx="351">
                  <c:v>21.390899999999998</c:v>
                </c:pt>
                <c:pt idx="352">
                  <c:v>22.064499999999999</c:v>
                </c:pt>
                <c:pt idx="353">
                  <c:v>21.7151</c:v>
                </c:pt>
                <c:pt idx="354">
                  <c:v>22.043500000000002</c:v>
                </c:pt>
                <c:pt idx="355">
                  <c:v>21.7654</c:v>
                </c:pt>
                <c:pt idx="356">
                  <c:v>22.042899999999999</c:v>
                </c:pt>
                <c:pt idx="357">
                  <c:v>22.147500000000001</c:v>
                </c:pt>
                <c:pt idx="358">
                  <c:v>23.914200000000001</c:v>
                </c:pt>
                <c:pt idx="359">
                  <c:v>22.81</c:v>
                </c:pt>
                <c:pt idx="360">
                  <c:v>23.388400000000001</c:v>
                </c:pt>
                <c:pt idx="361">
                  <c:v>24.618600000000001</c:v>
                </c:pt>
                <c:pt idx="362">
                  <c:v>23.885899999999999</c:v>
                </c:pt>
                <c:pt idx="363">
                  <c:v>25.435300000000002</c:v>
                </c:pt>
                <c:pt idx="364">
                  <c:v>21.516500000000001</c:v>
                </c:pt>
                <c:pt idx="365">
                  <c:v>21.848500000000001</c:v>
                </c:pt>
                <c:pt idx="366">
                  <c:v>21.767199999999999</c:v>
                </c:pt>
                <c:pt idx="367">
                  <c:v>20.631699999999999</c:v>
                </c:pt>
                <c:pt idx="368">
                  <c:v>22.616700000000002</c:v>
                </c:pt>
                <c:pt idx="369">
                  <c:v>23.4862</c:v>
                </c:pt>
                <c:pt idx="370">
                  <c:v>24.615500000000001</c:v>
                </c:pt>
                <c:pt idx="371">
                  <c:v>23.622900000000001</c:v>
                </c:pt>
                <c:pt idx="372">
                  <c:v>26.3614</c:v>
                </c:pt>
                <c:pt idx="373">
                  <c:v>24.776399999999999</c:v>
                </c:pt>
                <c:pt idx="374">
                  <c:v>22.918500000000002</c:v>
                </c:pt>
                <c:pt idx="375">
                  <c:v>22.058800000000002</c:v>
                </c:pt>
                <c:pt idx="376">
                  <c:v>23.3719</c:v>
                </c:pt>
                <c:pt idx="377">
                  <c:v>27.629000000000001</c:v>
                </c:pt>
                <c:pt idx="378">
                  <c:v>26.378</c:v>
                </c:pt>
                <c:pt idx="379">
                  <c:v>25.415700000000001</c:v>
                </c:pt>
                <c:pt idx="380">
                  <c:v>28.438400000000001</c:v>
                </c:pt>
                <c:pt idx="381">
                  <c:v>30.668500000000002</c:v>
                </c:pt>
                <c:pt idx="382">
                  <c:v>31.072800000000001</c:v>
                </c:pt>
                <c:pt idx="383">
                  <c:v>28.133800000000001</c:v>
                </c:pt>
                <c:pt idx="384">
                  <c:v>25.357199999999999</c:v>
                </c:pt>
                <c:pt idx="385">
                  <c:v>23.8826</c:v>
                </c:pt>
                <c:pt idx="386">
                  <c:v>24.722799999999999</c:v>
                </c:pt>
                <c:pt idx="387">
                  <c:v>23.335100000000001</c:v>
                </c:pt>
                <c:pt idx="388">
                  <c:v>22.488199999999999</c:v>
                </c:pt>
                <c:pt idx="389">
                  <c:v>21.652799999999999</c:v>
                </c:pt>
                <c:pt idx="390">
                  <c:v>21.148299999999999</c:v>
                </c:pt>
                <c:pt idx="391">
                  <c:v>20.424099999999999</c:v>
                </c:pt>
                <c:pt idx="392">
                  <c:v>19.7225</c:v>
                </c:pt>
                <c:pt idx="393">
                  <c:v>19.8565</c:v>
                </c:pt>
                <c:pt idx="394">
                  <c:v>18.358799999999999</c:v>
                </c:pt>
                <c:pt idx="395">
                  <c:v>19.252199999999998</c:v>
                </c:pt>
                <c:pt idx="396">
                  <c:v>18.68</c:v>
                </c:pt>
                <c:pt idx="397">
                  <c:v>18.471900000000002</c:v>
                </c:pt>
                <c:pt idx="398">
                  <c:v>18.5947</c:v>
                </c:pt>
                <c:pt idx="399">
                  <c:v>19.569299999999998</c:v>
                </c:pt>
                <c:pt idx="400">
                  <c:v>22.577300000000001</c:v>
                </c:pt>
                <c:pt idx="401">
                  <c:v>22.570900000000002</c:v>
                </c:pt>
                <c:pt idx="402">
                  <c:v>22.009</c:v>
                </c:pt>
                <c:pt idx="403">
                  <c:v>23.916499999999999</c:v>
                </c:pt>
                <c:pt idx="404">
                  <c:v>23.623899999999999</c:v>
                </c:pt>
                <c:pt idx="405">
                  <c:v>23.155999999999999</c:v>
                </c:pt>
                <c:pt idx="406">
                  <c:v>23.079599999999999</c:v>
                </c:pt>
                <c:pt idx="407">
                  <c:v>23.3018</c:v>
                </c:pt>
                <c:pt idx="408">
                  <c:v>23.950099999999999</c:v>
                </c:pt>
                <c:pt idx="409">
                  <c:v>25.7194</c:v>
                </c:pt>
                <c:pt idx="410">
                  <c:v>23.859500000000001</c:v>
                </c:pt>
                <c:pt idx="411">
                  <c:v>22.2715</c:v>
                </c:pt>
                <c:pt idx="412">
                  <c:v>21.4741</c:v>
                </c:pt>
                <c:pt idx="413">
                  <c:v>20.444600000000001</c:v>
                </c:pt>
                <c:pt idx="414">
                  <c:v>21.173100000000002</c:v>
                </c:pt>
                <c:pt idx="415">
                  <c:v>20.191800000000001</c:v>
                </c:pt>
                <c:pt idx="416">
                  <c:v>21.2715</c:v>
                </c:pt>
                <c:pt idx="417">
                  <c:v>21.107399999999998</c:v>
                </c:pt>
                <c:pt idx="418">
                  <c:v>19.802700000000002</c:v>
                </c:pt>
                <c:pt idx="419">
                  <c:v>20.384499999999999</c:v>
                </c:pt>
                <c:pt idx="420">
                  <c:v>21.5594</c:v>
                </c:pt>
                <c:pt idx="421">
                  <c:v>21.526900000000001</c:v>
                </c:pt>
                <c:pt idx="422">
                  <c:v>21.108699999999999</c:v>
                </c:pt>
                <c:pt idx="423">
                  <c:v>22.132200000000001</c:v>
                </c:pt>
                <c:pt idx="424">
                  <c:v>22.733899999999998</c:v>
                </c:pt>
                <c:pt idx="425">
                  <c:v>22.152100000000001</c:v>
                </c:pt>
                <c:pt idx="426">
                  <c:v>21.6554</c:v>
                </c:pt>
                <c:pt idx="427">
                  <c:v>22.091899999999999</c:v>
                </c:pt>
                <c:pt idx="428">
                  <c:v>20.898199999999999</c:v>
                </c:pt>
                <c:pt idx="429">
                  <c:v>20.370200000000001</c:v>
                </c:pt>
                <c:pt idx="430">
                  <c:v>20.206</c:v>
                </c:pt>
                <c:pt idx="431">
                  <c:v>19.749300000000002</c:v>
                </c:pt>
                <c:pt idx="432">
                  <c:v>19.752199999999998</c:v>
                </c:pt>
                <c:pt idx="433">
                  <c:v>19.946000000000002</c:v>
                </c:pt>
                <c:pt idx="434">
                  <c:v>20.7408</c:v>
                </c:pt>
                <c:pt idx="435">
                  <c:v>20.438600000000001</c:v>
                </c:pt>
                <c:pt idx="436">
                  <c:v>19.188500000000001</c:v>
                </c:pt>
                <c:pt idx="437">
                  <c:v>19.995699999999999</c:v>
                </c:pt>
                <c:pt idx="438">
                  <c:v>19.6952</c:v>
                </c:pt>
                <c:pt idx="439">
                  <c:v>22.144600000000001</c:v>
                </c:pt>
                <c:pt idx="440">
                  <c:v>23.932099999999998</c:v>
                </c:pt>
                <c:pt idx="441">
                  <c:v>24.989100000000001</c:v>
                </c:pt>
                <c:pt idx="442">
                  <c:v>24.988499999999998</c:v>
                </c:pt>
                <c:pt idx="443">
                  <c:v>23.103200000000001</c:v>
                </c:pt>
                <c:pt idx="444">
                  <c:v>22.714099999999998</c:v>
                </c:pt>
                <c:pt idx="445">
                  <c:v>23.82</c:v>
                </c:pt>
                <c:pt idx="446">
                  <c:v>24.596499999999999</c:v>
                </c:pt>
                <c:pt idx="447">
                  <c:v>23.9314</c:v>
                </c:pt>
                <c:pt idx="448">
                  <c:v>23.6358</c:v>
                </c:pt>
                <c:pt idx="449">
                  <c:v>24.413499999999999</c:v>
                </c:pt>
                <c:pt idx="450">
                  <c:v>23.453499999999998</c:v>
                </c:pt>
                <c:pt idx="451">
                  <c:v>23.477499999999999</c:v>
                </c:pt>
                <c:pt idx="452">
                  <c:v>24.136900000000001</c:v>
                </c:pt>
                <c:pt idx="453">
                  <c:v>24.708600000000001</c:v>
                </c:pt>
                <c:pt idx="454">
                  <c:v>26.743099999999998</c:v>
                </c:pt>
                <c:pt idx="455">
                  <c:v>31.010400000000001</c:v>
                </c:pt>
                <c:pt idx="456">
                  <c:v>35.229300000000002</c:v>
                </c:pt>
                <c:pt idx="457">
                  <c:v>30.613299999999999</c:v>
                </c:pt>
                <c:pt idx="458">
                  <c:v>28.5337</c:v>
                </c:pt>
                <c:pt idx="459">
                  <c:v>25.235499999999998</c:v>
                </c:pt>
                <c:pt idx="460">
                  <c:v>24.391400000000001</c:v>
                </c:pt>
                <c:pt idx="461">
                  <c:v>23.922599999999999</c:v>
                </c:pt>
                <c:pt idx="462">
                  <c:v>22.1</c:v>
                </c:pt>
                <c:pt idx="463">
                  <c:v>22.0837</c:v>
                </c:pt>
                <c:pt idx="464">
                  <c:v>22.479900000000001</c:v>
                </c:pt>
                <c:pt idx="465">
                  <c:v>22.497800000000002</c:v>
                </c:pt>
                <c:pt idx="466">
                  <c:v>21.4727</c:v>
                </c:pt>
                <c:pt idx="467">
                  <c:v>22.08</c:v>
                </c:pt>
                <c:pt idx="468">
                  <c:v>20.423400000000001</c:v>
                </c:pt>
                <c:pt idx="469">
                  <c:v>20.662099999999999</c:v>
                </c:pt>
                <c:pt idx="470">
                  <c:v>20.5154</c:v>
                </c:pt>
                <c:pt idx="471">
                  <c:v>20.155000000000001</c:v>
                </c:pt>
                <c:pt idx="472">
                  <c:v>21.0214</c:v>
                </c:pt>
                <c:pt idx="473">
                  <c:v>19.961099999999998</c:v>
                </c:pt>
                <c:pt idx="474">
                  <c:v>19.98</c:v>
                </c:pt>
                <c:pt idx="475">
                  <c:v>22.499099999999999</c:v>
                </c:pt>
                <c:pt idx="476">
                  <c:v>21.197299999999998</c:v>
                </c:pt>
                <c:pt idx="477">
                  <c:v>20.737500000000001</c:v>
                </c:pt>
                <c:pt idx="478">
                  <c:v>18.803699999999999</c:v>
                </c:pt>
                <c:pt idx="479">
                  <c:v>22.7879</c:v>
                </c:pt>
                <c:pt idx="480">
                  <c:v>20.8171</c:v>
                </c:pt>
                <c:pt idx="481">
                  <c:v>19.084900000000001</c:v>
                </c:pt>
                <c:pt idx="482">
                  <c:v>18.926600000000001</c:v>
                </c:pt>
                <c:pt idx="483">
                  <c:v>19.486599999999999</c:v>
                </c:pt>
                <c:pt idx="484">
                  <c:v>19.833600000000001</c:v>
                </c:pt>
                <c:pt idx="485">
                  <c:v>18.826899999999998</c:v>
                </c:pt>
                <c:pt idx="486">
                  <c:v>18.4785</c:v>
                </c:pt>
                <c:pt idx="487">
                  <c:v>19.621200000000002</c:v>
                </c:pt>
                <c:pt idx="488">
                  <c:v>20.7988</c:v>
                </c:pt>
                <c:pt idx="489">
                  <c:v>21.856400000000001</c:v>
                </c:pt>
                <c:pt idx="490">
                  <c:v>22.546099999999999</c:v>
                </c:pt>
                <c:pt idx="491">
                  <c:v>19.9772</c:v>
                </c:pt>
                <c:pt idx="492">
                  <c:v>22.514099999999999</c:v>
                </c:pt>
                <c:pt idx="493">
                  <c:v>21.502199999999998</c:v>
                </c:pt>
                <c:pt idx="494">
                  <c:v>21.067499999999999</c:v>
                </c:pt>
                <c:pt idx="495">
                  <c:v>21.867100000000001</c:v>
                </c:pt>
                <c:pt idx="496">
                  <c:v>22.0822</c:v>
                </c:pt>
                <c:pt idx="497">
                  <c:v>22.377400000000002</c:v>
                </c:pt>
                <c:pt idx="498">
                  <c:v>23.103000000000002</c:v>
                </c:pt>
                <c:pt idx="499">
                  <c:v>22.356000000000002</c:v>
                </c:pt>
                <c:pt idx="500">
                  <c:v>21.0276</c:v>
                </c:pt>
                <c:pt idx="501">
                  <c:v>22.383600000000001</c:v>
                </c:pt>
                <c:pt idx="502">
                  <c:v>24.781099999999999</c:v>
                </c:pt>
                <c:pt idx="503">
                  <c:v>23.766999999999999</c:v>
                </c:pt>
                <c:pt idx="504">
                  <c:v>22.6511</c:v>
                </c:pt>
                <c:pt idx="505">
                  <c:v>22.741499999999998</c:v>
                </c:pt>
                <c:pt idx="506">
                  <c:v>21.468800000000002</c:v>
                </c:pt>
                <c:pt idx="507">
                  <c:v>21.7424</c:v>
                </c:pt>
                <c:pt idx="508">
                  <c:v>20.353000000000002</c:v>
                </c:pt>
                <c:pt idx="509">
                  <c:v>20.927099999999999</c:v>
                </c:pt>
                <c:pt idx="510">
                  <c:v>22.844100000000001</c:v>
                </c:pt>
                <c:pt idx="511">
                  <c:v>22.654800000000002</c:v>
                </c:pt>
                <c:pt idx="512">
                  <c:v>23.150500000000001</c:v>
                </c:pt>
                <c:pt idx="513">
                  <c:v>22.373899999999999</c:v>
                </c:pt>
                <c:pt idx="514">
                  <c:v>22.6861</c:v>
                </c:pt>
                <c:pt idx="515">
                  <c:v>20.944299999999998</c:v>
                </c:pt>
                <c:pt idx="516">
                  <c:v>22.618099999999998</c:v>
                </c:pt>
                <c:pt idx="517">
                  <c:v>22.837499999999999</c:v>
                </c:pt>
                <c:pt idx="518">
                  <c:v>21.322399999999998</c:v>
                </c:pt>
                <c:pt idx="519">
                  <c:v>23.061699999999998</c:v>
                </c:pt>
                <c:pt idx="520">
                  <c:v>24.429500000000001</c:v>
                </c:pt>
                <c:pt idx="521">
                  <c:v>24.25</c:v>
                </c:pt>
                <c:pt idx="522">
                  <c:v>25.543399999999998</c:v>
                </c:pt>
                <c:pt idx="523">
                  <c:v>24.747699999999998</c:v>
                </c:pt>
                <c:pt idx="524">
                  <c:v>23.342600000000001</c:v>
                </c:pt>
                <c:pt idx="525">
                  <c:v>27.302299999999999</c:v>
                </c:pt>
                <c:pt idx="526">
                  <c:v>27.172799999999999</c:v>
                </c:pt>
                <c:pt idx="527">
                  <c:v>28.201599999999999</c:v>
                </c:pt>
                <c:pt idx="528">
                  <c:v>27.688800000000001</c:v>
                </c:pt>
                <c:pt idx="529">
                  <c:v>24.061</c:v>
                </c:pt>
                <c:pt idx="530">
                  <c:v>21.562200000000001</c:v>
                </c:pt>
                <c:pt idx="531">
                  <c:v>19.729399999999998</c:v>
                </c:pt>
                <c:pt idx="532">
                  <c:v>19.726500000000001</c:v>
                </c:pt>
                <c:pt idx="533">
                  <c:v>20.261099999999999</c:v>
                </c:pt>
                <c:pt idx="534">
                  <c:v>20.919699999999999</c:v>
                </c:pt>
                <c:pt idx="535">
                  <c:v>20.5946</c:v>
                </c:pt>
                <c:pt idx="536">
                  <c:v>22.4146</c:v>
                </c:pt>
                <c:pt idx="537">
                  <c:v>26.261299999999999</c:v>
                </c:pt>
                <c:pt idx="538">
                  <c:v>28.254100000000001</c:v>
                </c:pt>
                <c:pt idx="539">
                  <c:v>26.465599999999998</c:v>
                </c:pt>
                <c:pt idx="540">
                  <c:v>27.271000000000001</c:v>
                </c:pt>
                <c:pt idx="541">
                  <c:v>28.116800000000001</c:v>
                </c:pt>
                <c:pt idx="542">
                  <c:v>31.000800000000002</c:v>
                </c:pt>
                <c:pt idx="543">
                  <c:v>28.995899999999999</c:v>
                </c:pt>
                <c:pt idx="544">
                  <c:v>27.623699999999999</c:v>
                </c:pt>
                <c:pt idx="545">
                  <c:v>23.829599999999999</c:v>
                </c:pt>
                <c:pt idx="546">
                  <c:v>22.4011</c:v>
                </c:pt>
                <c:pt idx="547">
                  <c:v>24.502300000000002</c:v>
                </c:pt>
                <c:pt idx="548">
                  <c:v>24.0382</c:v>
                </c:pt>
                <c:pt idx="549">
                  <c:v>26.027200000000001</c:v>
                </c:pt>
                <c:pt idx="550">
                  <c:v>26.542400000000001</c:v>
                </c:pt>
                <c:pt idx="551">
                  <c:v>27.623799999999999</c:v>
                </c:pt>
                <c:pt idx="552">
                  <c:v>29.0047</c:v>
                </c:pt>
                <c:pt idx="553">
                  <c:v>29.346</c:v>
                </c:pt>
                <c:pt idx="554">
                  <c:v>29.721499999999999</c:v>
                </c:pt>
                <c:pt idx="555">
                  <c:v>34.628999999999998</c:v>
                </c:pt>
                <c:pt idx="556">
                  <c:v>39.245899999999999</c:v>
                </c:pt>
                <c:pt idx="557">
                  <c:v>45.303800000000003</c:v>
                </c:pt>
                <c:pt idx="558">
                  <c:v>46.3979</c:v>
                </c:pt>
                <c:pt idx="559">
                  <c:v>49.496600000000001</c:v>
                </c:pt>
                <c:pt idx="560">
                  <c:v>48.7042</c:v>
                </c:pt>
                <c:pt idx="561">
                  <c:v>44.848500000000001</c:v>
                </c:pt>
                <c:pt idx="562">
                  <c:v>40.353000000000002</c:v>
                </c:pt>
                <c:pt idx="563">
                  <c:v>38.048699999999997</c:v>
                </c:pt>
                <c:pt idx="564">
                  <c:v>35.043599999999998</c:v>
                </c:pt>
                <c:pt idx="565">
                  <c:v>47.169400000000003</c:v>
                </c:pt>
                <c:pt idx="566">
                  <c:v>47.305999999999997</c:v>
                </c:pt>
                <c:pt idx="567">
                  <c:v>46.589500000000001</c:v>
                </c:pt>
                <c:pt idx="568">
                  <c:v>44.353000000000002</c:v>
                </c:pt>
                <c:pt idx="569">
                  <c:v>42.1282</c:v>
                </c:pt>
                <c:pt idx="570">
                  <c:v>44.380299999999998</c:v>
                </c:pt>
                <c:pt idx="571">
                  <c:v>43.552399999999999</c:v>
                </c:pt>
                <c:pt idx="572">
                  <c:v>39.254399999999997</c:v>
                </c:pt>
                <c:pt idx="573">
                  <c:v>38.157200000000003</c:v>
                </c:pt>
                <c:pt idx="574">
                  <c:v>35.649500000000003</c:v>
                </c:pt>
                <c:pt idx="575">
                  <c:v>36.568300000000001</c:v>
                </c:pt>
                <c:pt idx="576">
                  <c:v>40.0959</c:v>
                </c:pt>
                <c:pt idx="577">
                  <c:v>46.8414</c:v>
                </c:pt>
                <c:pt idx="578">
                  <c:v>47.867699999999999</c:v>
                </c:pt>
                <c:pt idx="579">
                  <c:v>43.4696</c:v>
                </c:pt>
                <c:pt idx="580">
                  <c:v>41.629899999999999</c:v>
                </c:pt>
                <c:pt idx="581">
                  <c:v>49.7943</c:v>
                </c:pt>
                <c:pt idx="582">
                  <c:v>53.547199999999997</c:v>
                </c:pt>
                <c:pt idx="583">
                  <c:v>49.115099999999998</c:v>
                </c:pt>
                <c:pt idx="584">
                  <c:v>46.729599999999998</c:v>
                </c:pt>
                <c:pt idx="585">
                  <c:v>42.288600000000002</c:v>
                </c:pt>
                <c:pt idx="586">
                  <c:v>42.963000000000001</c:v>
                </c:pt>
                <c:pt idx="587">
                  <c:v>45.613199999999999</c:v>
                </c:pt>
                <c:pt idx="588">
                  <c:v>42.785499999999999</c:v>
                </c:pt>
                <c:pt idx="589">
                  <c:v>44.1387</c:v>
                </c:pt>
                <c:pt idx="590">
                  <c:v>47.780999999999999</c:v>
                </c:pt>
                <c:pt idx="591">
                  <c:v>48.540799999999997</c:v>
                </c:pt>
                <c:pt idx="592">
                  <c:v>49.2866</c:v>
                </c:pt>
                <c:pt idx="593">
                  <c:v>45.519599999999997</c:v>
                </c:pt>
                <c:pt idx="594">
                  <c:v>46.386400000000002</c:v>
                </c:pt>
                <c:pt idx="595">
                  <c:v>44.442</c:v>
                </c:pt>
                <c:pt idx="596">
                  <c:v>46.679600000000001</c:v>
                </c:pt>
                <c:pt idx="597">
                  <c:v>48.653399999999998</c:v>
                </c:pt>
                <c:pt idx="598">
                  <c:v>50.4407</c:v>
                </c:pt>
                <c:pt idx="599">
                  <c:v>45.597000000000001</c:v>
                </c:pt>
                <c:pt idx="600">
                  <c:v>42.627699999999997</c:v>
                </c:pt>
                <c:pt idx="601">
                  <c:v>40.563899999999997</c:v>
                </c:pt>
                <c:pt idx="602">
                  <c:v>37.9148</c:v>
                </c:pt>
                <c:pt idx="603">
                  <c:v>38.1751</c:v>
                </c:pt>
                <c:pt idx="604">
                  <c:v>35.767899999999997</c:v>
                </c:pt>
                <c:pt idx="605">
                  <c:v>38.7483</c:v>
                </c:pt>
                <c:pt idx="606">
                  <c:v>34.939599999999999</c:v>
                </c:pt>
                <c:pt idx="607">
                  <c:v>38.808900000000001</c:v>
                </c:pt>
                <c:pt idx="608">
                  <c:v>39.664999999999999</c:v>
                </c:pt>
                <c:pt idx="609">
                  <c:v>39.892499999999998</c:v>
                </c:pt>
                <c:pt idx="610">
                  <c:v>44.614400000000003</c:v>
                </c:pt>
                <c:pt idx="611">
                  <c:v>40.740200000000002</c:v>
                </c:pt>
                <c:pt idx="612">
                  <c:v>37.308300000000003</c:v>
                </c:pt>
                <c:pt idx="613">
                  <c:v>37.841900000000003</c:v>
                </c:pt>
                <c:pt idx="614">
                  <c:v>37.772100000000002</c:v>
                </c:pt>
                <c:pt idx="615">
                  <c:v>30.3371</c:v>
                </c:pt>
                <c:pt idx="616">
                  <c:v>31.242899999999999</c:v>
                </c:pt>
                <c:pt idx="617">
                  <c:v>35.119799999999998</c:v>
                </c:pt>
                <c:pt idx="618">
                  <c:v>42.956200000000003</c:v>
                </c:pt>
                <c:pt idx="619">
                  <c:v>42.142499999999998</c:v>
                </c:pt>
                <c:pt idx="620">
                  <c:v>40.054000000000002</c:v>
                </c:pt>
                <c:pt idx="621">
                  <c:v>41.494399999999999</c:v>
                </c:pt>
                <c:pt idx="622">
                  <c:v>42.220500000000001</c:v>
                </c:pt>
                <c:pt idx="623">
                  <c:v>39.668900000000001</c:v>
                </c:pt>
                <c:pt idx="624">
                  <c:v>41.722799999999999</c:v>
                </c:pt>
                <c:pt idx="625">
                  <c:v>43.718400000000003</c:v>
                </c:pt>
                <c:pt idx="626">
                  <c:v>39.532299999999999</c:v>
                </c:pt>
                <c:pt idx="627">
                  <c:v>40.151699999999998</c:v>
                </c:pt>
                <c:pt idx="628">
                  <c:v>39.6113</c:v>
                </c:pt>
                <c:pt idx="629">
                  <c:v>38.076300000000003</c:v>
                </c:pt>
                <c:pt idx="630">
                  <c:v>39.057600000000001</c:v>
                </c:pt>
                <c:pt idx="631">
                  <c:v>38.299700000000001</c:v>
                </c:pt>
                <c:pt idx="632">
                  <c:v>41.208100000000002</c:v>
                </c:pt>
                <c:pt idx="633">
                  <c:v>39.5623</c:v>
                </c:pt>
                <c:pt idx="634">
                  <c:v>40.972799999999999</c:v>
                </c:pt>
                <c:pt idx="635">
                  <c:v>40.324599999999997</c:v>
                </c:pt>
                <c:pt idx="636">
                  <c:v>40.8202</c:v>
                </c:pt>
                <c:pt idx="637">
                  <c:v>38.970399999999998</c:v>
                </c:pt>
                <c:pt idx="638">
                  <c:v>38.663699999999999</c:v>
                </c:pt>
                <c:pt idx="639">
                  <c:v>37.082900000000002</c:v>
                </c:pt>
                <c:pt idx="640">
                  <c:v>36.5396</c:v>
                </c:pt>
                <c:pt idx="641">
                  <c:v>35.688099999999999</c:v>
                </c:pt>
                <c:pt idx="642">
                  <c:v>35.974400000000003</c:v>
                </c:pt>
                <c:pt idx="643">
                  <c:v>36.921300000000002</c:v>
                </c:pt>
                <c:pt idx="644">
                  <c:v>37.2166</c:v>
                </c:pt>
                <c:pt idx="645">
                  <c:v>39.3825</c:v>
                </c:pt>
                <c:pt idx="646">
                  <c:v>34.902799999999999</c:v>
                </c:pt>
                <c:pt idx="647">
                  <c:v>36.250300000000003</c:v>
                </c:pt>
                <c:pt idx="648">
                  <c:v>33.6736</c:v>
                </c:pt>
                <c:pt idx="649">
                  <c:v>34.489100000000001</c:v>
                </c:pt>
                <c:pt idx="650">
                  <c:v>31.423999999999999</c:v>
                </c:pt>
                <c:pt idx="651">
                  <c:v>31.142600000000002</c:v>
                </c:pt>
                <c:pt idx="652">
                  <c:v>30.992599999999999</c:v>
                </c:pt>
                <c:pt idx="653">
                  <c:v>30.327100000000002</c:v>
                </c:pt>
                <c:pt idx="654">
                  <c:v>30.255199999999999</c:v>
                </c:pt>
                <c:pt idx="655">
                  <c:v>28.874199999999998</c:v>
                </c:pt>
                <c:pt idx="656">
                  <c:v>28.517700000000001</c:v>
                </c:pt>
                <c:pt idx="657">
                  <c:v>29.748999999999999</c:v>
                </c:pt>
                <c:pt idx="658">
                  <c:v>31.817299999999999</c:v>
                </c:pt>
                <c:pt idx="659">
                  <c:v>32.186700000000002</c:v>
                </c:pt>
                <c:pt idx="660">
                  <c:v>32.154400000000003</c:v>
                </c:pt>
                <c:pt idx="661">
                  <c:v>31.302900000000001</c:v>
                </c:pt>
                <c:pt idx="662">
                  <c:v>30.016999999999999</c:v>
                </c:pt>
                <c:pt idx="663">
                  <c:v>30.465599999999998</c:v>
                </c:pt>
                <c:pt idx="664">
                  <c:v>31.0151</c:v>
                </c:pt>
                <c:pt idx="665">
                  <c:v>30.558599999999998</c:v>
                </c:pt>
                <c:pt idx="666">
                  <c:v>30.177900000000001</c:v>
                </c:pt>
                <c:pt idx="667">
                  <c:v>28.341200000000001</c:v>
                </c:pt>
                <c:pt idx="668">
                  <c:v>28.4621</c:v>
                </c:pt>
                <c:pt idx="669">
                  <c:v>28.5518</c:v>
                </c:pt>
                <c:pt idx="670">
                  <c:v>28.916</c:v>
                </c:pt>
                <c:pt idx="671">
                  <c:v>27.998000000000001</c:v>
                </c:pt>
                <c:pt idx="672">
                  <c:v>28.146899999999999</c:v>
                </c:pt>
                <c:pt idx="673">
                  <c:v>27.76</c:v>
                </c:pt>
                <c:pt idx="674">
                  <c:v>26.540700000000001</c:v>
                </c:pt>
                <c:pt idx="675">
                  <c:v>25.031500000000001</c:v>
                </c:pt>
                <c:pt idx="676">
                  <c:v>25.652100000000001</c:v>
                </c:pt>
                <c:pt idx="677">
                  <c:v>25.295000000000002</c:v>
                </c:pt>
                <c:pt idx="678">
                  <c:v>25.239899999999999</c:v>
                </c:pt>
                <c:pt idx="679">
                  <c:v>24.2408</c:v>
                </c:pt>
                <c:pt idx="680">
                  <c:v>24.398099999999999</c:v>
                </c:pt>
                <c:pt idx="681">
                  <c:v>26.883099999999999</c:v>
                </c:pt>
                <c:pt idx="682">
                  <c:v>26.3081</c:v>
                </c:pt>
                <c:pt idx="683">
                  <c:v>24.6111</c:v>
                </c:pt>
                <c:pt idx="684">
                  <c:v>24.5624</c:v>
                </c:pt>
                <c:pt idx="685">
                  <c:v>23.5349</c:v>
                </c:pt>
                <c:pt idx="686">
                  <c:v>25.032599999999999</c:v>
                </c:pt>
                <c:pt idx="687">
                  <c:v>25.324999999999999</c:v>
                </c:pt>
                <c:pt idx="688">
                  <c:v>25.729199999999999</c:v>
                </c:pt>
                <c:pt idx="689">
                  <c:v>25.918099999999999</c:v>
                </c:pt>
                <c:pt idx="690">
                  <c:v>27.381599999999999</c:v>
                </c:pt>
                <c:pt idx="691">
                  <c:v>26.603400000000001</c:v>
                </c:pt>
                <c:pt idx="692">
                  <c:v>26.020199999999999</c:v>
                </c:pt>
                <c:pt idx="693">
                  <c:v>26.543800000000001</c:v>
                </c:pt>
                <c:pt idx="694">
                  <c:v>26.839700000000001</c:v>
                </c:pt>
                <c:pt idx="695">
                  <c:v>24.825500000000002</c:v>
                </c:pt>
                <c:pt idx="696">
                  <c:v>24.5763</c:v>
                </c:pt>
                <c:pt idx="697">
                  <c:v>23.8977</c:v>
                </c:pt>
                <c:pt idx="698">
                  <c:v>24.0059</c:v>
                </c:pt>
                <c:pt idx="699">
                  <c:v>23.8446</c:v>
                </c:pt>
                <c:pt idx="700">
                  <c:v>22.527699999999999</c:v>
                </c:pt>
                <c:pt idx="701">
                  <c:v>24.2211</c:v>
                </c:pt>
                <c:pt idx="702">
                  <c:v>23.717300000000002</c:v>
                </c:pt>
                <c:pt idx="703">
                  <c:v>23.928899999999999</c:v>
                </c:pt>
                <c:pt idx="704">
                  <c:v>22.862400000000001</c:v>
                </c:pt>
                <c:pt idx="705">
                  <c:v>22.563700000000001</c:v>
                </c:pt>
                <c:pt idx="706">
                  <c:v>23.797899999999998</c:v>
                </c:pt>
                <c:pt idx="707">
                  <c:v>28.5625</c:v>
                </c:pt>
                <c:pt idx="708">
                  <c:v>28.226600000000001</c:v>
                </c:pt>
                <c:pt idx="709">
                  <c:v>25.096399999999999</c:v>
                </c:pt>
                <c:pt idx="710">
                  <c:v>22.895</c:v>
                </c:pt>
                <c:pt idx="711">
                  <c:v>23.010200000000001</c:v>
                </c:pt>
                <c:pt idx="712">
                  <c:v>20.930700000000002</c:v>
                </c:pt>
                <c:pt idx="713">
                  <c:v>21.123699999999999</c:v>
                </c:pt>
                <c:pt idx="714">
                  <c:v>19.347899999999999</c:v>
                </c:pt>
                <c:pt idx="715">
                  <c:v>18.520199999999999</c:v>
                </c:pt>
                <c:pt idx="716">
                  <c:v>18.3551</c:v>
                </c:pt>
                <c:pt idx="717">
                  <c:v>19.9117</c:v>
                </c:pt>
                <c:pt idx="718">
                  <c:v>20.025400000000001</c:v>
                </c:pt>
                <c:pt idx="719">
                  <c:v>21.910299999999999</c:v>
                </c:pt>
                <c:pt idx="720">
                  <c:v>21.658300000000001</c:v>
                </c:pt>
                <c:pt idx="721">
                  <c:v>21.3398</c:v>
                </c:pt>
                <c:pt idx="722">
                  <c:v>22.398700000000002</c:v>
                </c:pt>
                <c:pt idx="723">
                  <c:v>23.081299999999999</c:v>
                </c:pt>
                <c:pt idx="724">
                  <c:v>25.360900000000001</c:v>
                </c:pt>
                <c:pt idx="725">
                  <c:v>22.546299999999999</c:v>
                </c:pt>
                <c:pt idx="726">
                  <c:v>21.2165</c:v>
                </c:pt>
                <c:pt idx="727">
                  <c:v>22.273599999999998</c:v>
                </c:pt>
                <c:pt idx="728">
                  <c:v>25.859100000000002</c:v>
                </c:pt>
                <c:pt idx="729">
                  <c:v>25.587900000000001</c:v>
                </c:pt>
                <c:pt idx="730">
                  <c:v>30.677900000000001</c:v>
                </c:pt>
                <c:pt idx="731">
                  <c:v>29.4908</c:v>
                </c:pt>
                <c:pt idx="732">
                  <c:v>27.611799999999999</c:v>
                </c:pt>
                <c:pt idx="733">
                  <c:v>29.406300000000002</c:v>
                </c:pt>
                <c:pt idx="734">
                  <c:v>28.8612</c:v>
                </c:pt>
                <c:pt idx="735">
                  <c:v>26.594899999999999</c:v>
                </c:pt>
                <c:pt idx="736">
                  <c:v>27.684699999999999</c:v>
                </c:pt>
                <c:pt idx="737">
                  <c:v>28.284800000000001</c:v>
                </c:pt>
                <c:pt idx="738">
                  <c:v>26.231200000000001</c:v>
                </c:pt>
                <c:pt idx="739">
                  <c:v>29.972300000000001</c:v>
                </c:pt>
                <c:pt idx="740">
                  <c:v>28.6556</c:v>
                </c:pt>
                <c:pt idx="741">
                  <c:v>27.400300000000001</c:v>
                </c:pt>
                <c:pt idx="742">
                  <c:v>26.621600000000001</c:v>
                </c:pt>
                <c:pt idx="743">
                  <c:v>25.479500000000002</c:v>
                </c:pt>
                <c:pt idx="744">
                  <c:v>26.9511</c:v>
                </c:pt>
                <c:pt idx="745">
                  <c:v>28.012599999999999</c:v>
                </c:pt>
                <c:pt idx="746">
                  <c:v>27.680199999999999</c:v>
                </c:pt>
                <c:pt idx="747">
                  <c:v>29.383600000000001</c:v>
                </c:pt>
                <c:pt idx="748">
                  <c:v>28.9223</c:v>
                </c:pt>
                <c:pt idx="749">
                  <c:v>31.322600000000001</c:v>
                </c:pt>
                <c:pt idx="750">
                  <c:v>31.208300000000001</c:v>
                </c:pt>
                <c:pt idx="751">
                  <c:v>29.1479</c:v>
                </c:pt>
                <c:pt idx="752">
                  <c:v>28.385100000000001</c:v>
                </c:pt>
                <c:pt idx="753">
                  <c:v>31.694600000000001</c:v>
                </c:pt>
                <c:pt idx="754">
                  <c:v>33.314399999999999</c:v>
                </c:pt>
                <c:pt idx="755">
                  <c:v>33.116500000000002</c:v>
                </c:pt>
                <c:pt idx="756">
                  <c:v>34.477600000000002</c:v>
                </c:pt>
                <c:pt idx="757">
                  <c:v>33.108699999999999</c:v>
                </c:pt>
                <c:pt idx="758">
                  <c:v>31.025300000000001</c:v>
                </c:pt>
                <c:pt idx="759">
                  <c:v>30.005700000000001</c:v>
                </c:pt>
                <c:pt idx="760">
                  <c:v>32.861800000000002</c:v>
                </c:pt>
                <c:pt idx="761">
                  <c:v>31.4557</c:v>
                </c:pt>
                <c:pt idx="762">
                  <c:v>30.225000000000001</c:v>
                </c:pt>
                <c:pt idx="763">
                  <c:v>31.7697</c:v>
                </c:pt>
                <c:pt idx="764">
                  <c:v>31.409700000000001</c:v>
                </c:pt>
                <c:pt idx="765">
                  <c:v>34.5137</c:v>
                </c:pt>
                <c:pt idx="766">
                  <c:v>34.947800000000001</c:v>
                </c:pt>
                <c:pt idx="767">
                  <c:v>36.3842</c:v>
                </c:pt>
                <c:pt idx="768">
                  <c:v>36.453099999999999</c:v>
                </c:pt>
                <c:pt idx="769">
                  <c:v>34.573300000000003</c:v>
                </c:pt>
                <c:pt idx="770">
                  <c:v>31.5809</c:v>
                </c:pt>
                <c:pt idx="771">
                  <c:v>31.433800000000002</c:v>
                </c:pt>
                <c:pt idx="772">
                  <c:v>30.372299999999999</c:v>
                </c:pt>
                <c:pt idx="773">
                  <c:v>31.988399999999999</c:v>
                </c:pt>
                <c:pt idx="774">
                  <c:v>32.390599999999999</c:v>
                </c:pt>
                <c:pt idx="775">
                  <c:v>33.857199999999999</c:v>
                </c:pt>
                <c:pt idx="776">
                  <c:v>33.010399999999997</c:v>
                </c:pt>
                <c:pt idx="777">
                  <c:v>33.729500000000002</c:v>
                </c:pt>
                <c:pt idx="778">
                  <c:v>29.4574</c:v>
                </c:pt>
                <c:pt idx="779">
                  <c:v>27.644600000000001</c:v>
                </c:pt>
                <c:pt idx="780">
                  <c:v>26.941500000000001</c:v>
                </c:pt>
                <c:pt idx="781">
                  <c:v>25.463899999999999</c:v>
                </c:pt>
                <c:pt idx="782">
                  <c:v>25.166399999999999</c:v>
                </c:pt>
                <c:pt idx="783">
                  <c:v>27.649699999999999</c:v>
                </c:pt>
                <c:pt idx="784">
                  <c:v>28.0456</c:v>
                </c:pt>
                <c:pt idx="785">
                  <c:v>27.535900000000002</c:v>
                </c:pt>
                <c:pt idx="786">
                  <c:v>28.059799999999999</c:v>
                </c:pt>
                <c:pt idx="787">
                  <c:v>24.946300000000001</c:v>
                </c:pt>
                <c:pt idx="788">
                  <c:v>24.992000000000001</c:v>
                </c:pt>
                <c:pt idx="789">
                  <c:v>23.684999999999999</c:v>
                </c:pt>
                <c:pt idx="790">
                  <c:v>24.445699999999999</c:v>
                </c:pt>
                <c:pt idx="791">
                  <c:v>24.453099999999999</c:v>
                </c:pt>
                <c:pt idx="792">
                  <c:v>25.575900000000001</c:v>
                </c:pt>
                <c:pt idx="793">
                  <c:v>25.597300000000001</c:v>
                </c:pt>
                <c:pt idx="794">
                  <c:v>24.639700000000001</c:v>
                </c:pt>
                <c:pt idx="795">
                  <c:v>24.129200000000001</c:v>
                </c:pt>
                <c:pt idx="796">
                  <c:v>24.0824</c:v>
                </c:pt>
                <c:pt idx="797">
                  <c:v>22.609300000000001</c:v>
                </c:pt>
                <c:pt idx="798">
                  <c:v>22.1692</c:v>
                </c:pt>
                <c:pt idx="799">
                  <c:v>21.723600000000001</c:v>
                </c:pt>
                <c:pt idx="800">
                  <c:v>20.356200000000001</c:v>
                </c:pt>
                <c:pt idx="801">
                  <c:v>20.8276</c:v>
                </c:pt>
                <c:pt idx="802">
                  <c:v>24.2212</c:v>
                </c:pt>
                <c:pt idx="803">
                  <c:v>28.0807</c:v>
                </c:pt>
                <c:pt idx="804">
                  <c:v>28.445499999999999</c:v>
                </c:pt>
                <c:pt idx="805">
                  <c:v>27.179300000000001</c:v>
                </c:pt>
                <c:pt idx="806">
                  <c:v>25.635000000000002</c:v>
                </c:pt>
                <c:pt idx="807">
                  <c:v>25.316500000000001</c:v>
                </c:pt>
                <c:pt idx="808">
                  <c:v>26.464300000000001</c:v>
                </c:pt>
                <c:pt idx="809">
                  <c:v>28.008800000000001</c:v>
                </c:pt>
                <c:pt idx="810">
                  <c:v>28.100200000000001</c:v>
                </c:pt>
                <c:pt idx="811">
                  <c:v>26.400099999999998</c:v>
                </c:pt>
                <c:pt idx="812">
                  <c:v>23.803000000000001</c:v>
                </c:pt>
                <c:pt idx="813">
                  <c:v>24.235199999999999</c:v>
                </c:pt>
                <c:pt idx="814">
                  <c:v>23.869</c:v>
                </c:pt>
                <c:pt idx="815">
                  <c:v>23.678000000000001</c:v>
                </c:pt>
                <c:pt idx="816">
                  <c:v>23.336600000000001</c:v>
                </c:pt>
                <c:pt idx="817">
                  <c:v>22.7486</c:v>
                </c:pt>
                <c:pt idx="818">
                  <c:v>23.453099999999999</c:v>
                </c:pt>
                <c:pt idx="819">
                  <c:v>23.245899999999999</c:v>
                </c:pt>
                <c:pt idx="820">
                  <c:v>23.548100000000002</c:v>
                </c:pt>
                <c:pt idx="821">
                  <c:v>23.130600000000001</c:v>
                </c:pt>
                <c:pt idx="822">
                  <c:v>21.445599999999999</c:v>
                </c:pt>
                <c:pt idx="823">
                  <c:v>22.147600000000001</c:v>
                </c:pt>
                <c:pt idx="824">
                  <c:v>22.192499999999999</c:v>
                </c:pt>
                <c:pt idx="825">
                  <c:v>25.1159</c:v>
                </c:pt>
                <c:pt idx="826">
                  <c:v>24.386099999999999</c:v>
                </c:pt>
                <c:pt idx="827">
                  <c:v>24.639199999999999</c:v>
                </c:pt>
                <c:pt idx="828">
                  <c:v>24.3156</c:v>
                </c:pt>
                <c:pt idx="829">
                  <c:v>24.867999999999999</c:v>
                </c:pt>
                <c:pt idx="830">
                  <c:v>25.7209</c:v>
                </c:pt>
                <c:pt idx="831">
                  <c:v>27.162099999999999</c:v>
                </c:pt>
                <c:pt idx="832">
                  <c:v>25.703399999999998</c:v>
                </c:pt>
                <c:pt idx="833">
                  <c:v>26.652000000000001</c:v>
                </c:pt>
                <c:pt idx="834">
                  <c:v>27.754999999999999</c:v>
                </c:pt>
                <c:pt idx="835">
                  <c:v>27.6615</c:v>
                </c:pt>
                <c:pt idx="836">
                  <c:v>23.112500000000001</c:v>
                </c:pt>
                <c:pt idx="837">
                  <c:v>21.826599999999999</c:v>
                </c:pt>
                <c:pt idx="838">
                  <c:v>23.486899999999999</c:v>
                </c:pt>
                <c:pt idx="839">
                  <c:v>23.919899999999998</c:v>
                </c:pt>
                <c:pt idx="840">
                  <c:v>23.653600000000001</c:v>
                </c:pt>
                <c:pt idx="841">
                  <c:v>23.509599999999999</c:v>
                </c:pt>
                <c:pt idx="842">
                  <c:v>21.106200000000001</c:v>
                </c:pt>
                <c:pt idx="843">
                  <c:v>20.938400000000001</c:v>
                </c:pt>
                <c:pt idx="844">
                  <c:v>21.061399999999999</c:v>
                </c:pt>
                <c:pt idx="845">
                  <c:v>20.290900000000001</c:v>
                </c:pt>
                <c:pt idx="846">
                  <c:v>20.127600000000001</c:v>
                </c:pt>
                <c:pt idx="847">
                  <c:v>19.244499999999999</c:v>
                </c:pt>
                <c:pt idx="848">
                  <c:v>19.801300000000001</c:v>
                </c:pt>
                <c:pt idx="849">
                  <c:v>19.774699999999999</c:v>
                </c:pt>
                <c:pt idx="850">
                  <c:v>22.232299999999999</c:v>
                </c:pt>
                <c:pt idx="851">
                  <c:v>22.4909</c:v>
                </c:pt>
                <c:pt idx="852">
                  <c:v>23.383600000000001</c:v>
                </c:pt>
                <c:pt idx="853">
                  <c:v>22.869800000000001</c:v>
                </c:pt>
                <c:pt idx="854">
                  <c:v>23.147300000000001</c:v>
                </c:pt>
                <c:pt idx="855">
                  <c:v>22.125299999999999</c:v>
                </c:pt>
                <c:pt idx="856">
                  <c:v>21.995699999999999</c:v>
                </c:pt>
                <c:pt idx="857">
                  <c:v>20.348400000000002</c:v>
                </c:pt>
                <c:pt idx="858">
                  <c:v>21.58</c:v>
                </c:pt>
                <c:pt idx="859">
                  <c:v>22.949300000000001</c:v>
                </c:pt>
                <c:pt idx="860">
                  <c:v>22.67</c:v>
                </c:pt>
                <c:pt idx="861">
                  <c:v>21.5761</c:v>
                </c:pt>
                <c:pt idx="862">
                  <c:v>21.881699999999999</c:v>
                </c:pt>
                <c:pt idx="863">
                  <c:v>21.4496</c:v>
                </c:pt>
                <c:pt idx="864">
                  <c:v>20.400099999999998</c:v>
                </c:pt>
                <c:pt idx="865">
                  <c:v>19.877500000000001</c:v>
                </c:pt>
                <c:pt idx="866">
                  <c:v>19.580500000000001</c:v>
                </c:pt>
                <c:pt idx="867">
                  <c:v>20.599599999999999</c:v>
                </c:pt>
                <c:pt idx="868">
                  <c:v>21.261299999999999</c:v>
                </c:pt>
                <c:pt idx="869">
                  <c:v>23.392399999999999</c:v>
                </c:pt>
                <c:pt idx="870">
                  <c:v>22.761099999999999</c:v>
                </c:pt>
                <c:pt idx="871">
                  <c:v>22.485199999999999</c:v>
                </c:pt>
                <c:pt idx="872">
                  <c:v>22.137</c:v>
                </c:pt>
                <c:pt idx="873">
                  <c:v>23.2166</c:v>
                </c:pt>
                <c:pt idx="874">
                  <c:v>21.8978</c:v>
                </c:pt>
                <c:pt idx="875">
                  <c:v>22.212299999999999</c:v>
                </c:pt>
                <c:pt idx="876">
                  <c:v>21.2117</c:v>
                </c:pt>
                <c:pt idx="877">
                  <c:v>20.5608</c:v>
                </c:pt>
                <c:pt idx="878">
                  <c:v>22.216000000000001</c:v>
                </c:pt>
                <c:pt idx="879">
                  <c:v>21.792400000000001</c:v>
                </c:pt>
                <c:pt idx="880">
                  <c:v>23.284099999999999</c:v>
                </c:pt>
                <c:pt idx="881">
                  <c:v>23.095099999999999</c:v>
                </c:pt>
                <c:pt idx="882">
                  <c:v>22.57</c:v>
                </c:pt>
                <c:pt idx="883">
                  <c:v>22.710100000000001</c:v>
                </c:pt>
                <c:pt idx="884">
                  <c:v>21.847100000000001</c:v>
                </c:pt>
                <c:pt idx="885">
                  <c:v>21.529199999999999</c:v>
                </c:pt>
                <c:pt idx="886">
                  <c:v>21.9773</c:v>
                </c:pt>
                <c:pt idx="887">
                  <c:v>22.171900000000001</c:v>
                </c:pt>
                <c:pt idx="888">
                  <c:v>19.6356</c:v>
                </c:pt>
                <c:pt idx="889">
                  <c:v>18.769600000000001</c:v>
                </c:pt>
                <c:pt idx="890">
                  <c:v>17.8461</c:v>
                </c:pt>
                <c:pt idx="891">
                  <c:v>17.442299999999999</c:v>
                </c:pt>
                <c:pt idx="892">
                  <c:v>17.747299999999999</c:v>
                </c:pt>
                <c:pt idx="893">
                  <c:v>18.4984</c:v>
                </c:pt>
                <c:pt idx="894">
                  <c:v>17.699000000000002</c:v>
                </c:pt>
                <c:pt idx="895">
                  <c:v>17.255500000000001</c:v>
                </c:pt>
                <c:pt idx="896">
                  <c:v>16.485399999999998</c:v>
                </c:pt>
                <c:pt idx="897">
                  <c:v>16.5548</c:v>
                </c:pt>
                <c:pt idx="898">
                  <c:v>17.311199999999999</c:v>
                </c:pt>
                <c:pt idx="899">
                  <c:v>17.2837</c:v>
                </c:pt>
                <c:pt idx="900">
                  <c:v>17.390599999999999</c:v>
                </c:pt>
                <c:pt idx="901">
                  <c:v>16.9937</c:v>
                </c:pt>
                <c:pt idx="902">
                  <c:v>17.2026</c:v>
                </c:pt>
                <c:pt idx="903">
                  <c:v>17.4025</c:v>
                </c:pt>
                <c:pt idx="904">
                  <c:v>17.026199999999999</c:v>
                </c:pt>
                <c:pt idx="905">
                  <c:v>17.0471</c:v>
                </c:pt>
                <c:pt idx="906">
                  <c:v>16.9542</c:v>
                </c:pt>
                <c:pt idx="907">
                  <c:v>16.4818</c:v>
                </c:pt>
                <c:pt idx="908">
                  <c:v>16.4617</c:v>
                </c:pt>
                <c:pt idx="909">
                  <c:v>15.863799999999999</c:v>
                </c:pt>
                <c:pt idx="910">
                  <c:v>15.6463</c:v>
                </c:pt>
                <c:pt idx="911">
                  <c:v>15.7568</c:v>
                </c:pt>
                <c:pt idx="912">
                  <c:v>17.892600000000002</c:v>
                </c:pt>
                <c:pt idx="913">
                  <c:v>18.228899999999999</c:v>
                </c:pt>
                <c:pt idx="914">
                  <c:v>21.353400000000001</c:v>
                </c:pt>
                <c:pt idx="915">
                  <c:v>18.3628</c:v>
                </c:pt>
                <c:pt idx="916">
                  <c:v>17.54</c:v>
                </c:pt>
                <c:pt idx="917">
                  <c:v>16.070799999999998</c:v>
                </c:pt>
                <c:pt idx="918">
                  <c:v>16.818000000000001</c:v>
                </c:pt>
                <c:pt idx="919">
                  <c:v>16.899899999999999</c:v>
                </c:pt>
                <c:pt idx="920">
                  <c:v>16.147400000000001</c:v>
                </c:pt>
                <c:pt idx="921">
                  <c:v>16.115500000000001</c:v>
                </c:pt>
                <c:pt idx="922">
                  <c:v>15.5715</c:v>
                </c:pt>
                <c:pt idx="923">
                  <c:v>15.7019</c:v>
                </c:pt>
                <c:pt idx="924">
                  <c:v>15.9725</c:v>
                </c:pt>
                <c:pt idx="925">
                  <c:v>16.146000000000001</c:v>
                </c:pt>
                <c:pt idx="926">
                  <c:v>15.913399999999999</c:v>
                </c:pt>
                <c:pt idx="927">
                  <c:v>15.883100000000001</c:v>
                </c:pt>
                <c:pt idx="928">
                  <c:v>15.4605</c:v>
                </c:pt>
                <c:pt idx="929">
                  <c:v>16.062999999999999</c:v>
                </c:pt>
                <c:pt idx="930">
                  <c:v>16.220300000000002</c:v>
                </c:pt>
                <c:pt idx="931">
                  <c:v>15.314500000000001</c:v>
                </c:pt>
                <c:pt idx="932">
                  <c:v>14.9093</c:v>
                </c:pt>
                <c:pt idx="933">
                  <c:v>15.197900000000001</c:v>
                </c:pt>
                <c:pt idx="934">
                  <c:v>14.856199999999999</c:v>
                </c:pt>
                <c:pt idx="935">
                  <c:v>15.9384</c:v>
                </c:pt>
                <c:pt idx="936">
                  <c:v>16.639500000000002</c:v>
                </c:pt>
                <c:pt idx="937">
                  <c:v>15.987399999999999</c:v>
                </c:pt>
                <c:pt idx="938">
                  <c:v>20.145399999999999</c:v>
                </c:pt>
                <c:pt idx="939">
                  <c:v>19.2593</c:v>
                </c:pt>
                <c:pt idx="940">
                  <c:v>20.211300000000001</c:v>
                </c:pt>
                <c:pt idx="941">
                  <c:v>20.795500000000001</c:v>
                </c:pt>
                <c:pt idx="942">
                  <c:v>18.5593</c:v>
                </c:pt>
                <c:pt idx="943">
                  <c:v>18.934200000000001</c:v>
                </c:pt>
                <c:pt idx="944">
                  <c:v>18.368200000000002</c:v>
                </c:pt>
                <c:pt idx="945">
                  <c:v>18.281700000000001</c:v>
                </c:pt>
                <c:pt idx="946">
                  <c:v>18.653199999999998</c:v>
                </c:pt>
                <c:pt idx="947">
                  <c:v>18.846299999999999</c:v>
                </c:pt>
                <c:pt idx="948">
                  <c:v>19.3248</c:v>
                </c:pt>
                <c:pt idx="949">
                  <c:v>18.463100000000001</c:v>
                </c:pt>
                <c:pt idx="950">
                  <c:v>19.614699999999999</c:v>
                </c:pt>
                <c:pt idx="951">
                  <c:v>21.513300000000001</c:v>
                </c:pt>
                <c:pt idx="952">
                  <c:v>20.855599999999999</c:v>
                </c:pt>
                <c:pt idx="953">
                  <c:v>21.308599999999998</c:v>
                </c:pt>
                <c:pt idx="954">
                  <c:v>25.897500000000001</c:v>
                </c:pt>
                <c:pt idx="955">
                  <c:v>22.004300000000001</c:v>
                </c:pt>
                <c:pt idx="956">
                  <c:v>21.0046</c:v>
                </c:pt>
                <c:pt idx="957">
                  <c:v>21.7728</c:v>
                </c:pt>
                <c:pt idx="958">
                  <c:v>21.4361</c:v>
                </c:pt>
                <c:pt idx="959">
                  <c:v>19.553899999999999</c:v>
                </c:pt>
                <c:pt idx="960">
                  <c:v>20.1143</c:v>
                </c:pt>
                <c:pt idx="961">
                  <c:v>18.735299999999999</c:v>
                </c:pt>
                <c:pt idx="962">
                  <c:v>17.384399999999999</c:v>
                </c:pt>
                <c:pt idx="963">
                  <c:v>17.615400000000001</c:v>
                </c:pt>
                <c:pt idx="964">
                  <c:v>17.324300000000001</c:v>
                </c:pt>
                <c:pt idx="965">
                  <c:v>16.927900000000001</c:v>
                </c:pt>
                <c:pt idx="966">
                  <c:v>15.083500000000001</c:v>
                </c:pt>
                <c:pt idx="967">
                  <c:v>15.727600000000001</c:v>
                </c:pt>
                <c:pt idx="968">
                  <c:v>18.097899999999999</c:v>
                </c:pt>
                <c:pt idx="969">
                  <c:v>21.5306</c:v>
                </c:pt>
                <c:pt idx="970">
                  <c:v>18.874099999999999</c:v>
                </c:pt>
                <c:pt idx="971">
                  <c:v>19.7897</c:v>
                </c:pt>
                <c:pt idx="972">
                  <c:v>21.287600000000001</c:v>
                </c:pt>
                <c:pt idx="973">
                  <c:v>21.238700000000001</c:v>
                </c:pt>
                <c:pt idx="974">
                  <c:v>20.875499999999999</c:v>
                </c:pt>
                <c:pt idx="975">
                  <c:v>21.8599</c:v>
                </c:pt>
                <c:pt idx="976">
                  <c:v>20.894400000000001</c:v>
                </c:pt>
                <c:pt idx="977">
                  <c:v>19.616499999999998</c:v>
                </c:pt>
                <c:pt idx="978">
                  <c:v>20.764500000000002</c:v>
                </c:pt>
                <c:pt idx="979">
                  <c:v>21.0977</c:v>
                </c:pt>
                <c:pt idx="980">
                  <c:v>22.285499999999999</c:v>
                </c:pt>
                <c:pt idx="981">
                  <c:v>21.485700000000001</c:v>
                </c:pt>
                <c:pt idx="982">
                  <c:v>20.422899999999998</c:v>
                </c:pt>
                <c:pt idx="983">
                  <c:v>19.1768</c:v>
                </c:pt>
                <c:pt idx="984">
                  <c:v>18.847999999999999</c:v>
                </c:pt>
                <c:pt idx="985">
                  <c:v>20.214500000000001</c:v>
                </c:pt>
                <c:pt idx="986">
                  <c:v>20.198899999999998</c:v>
                </c:pt>
                <c:pt idx="987">
                  <c:v>20.506699999999999</c:v>
                </c:pt>
                <c:pt idx="988">
                  <c:v>22.7545</c:v>
                </c:pt>
                <c:pt idx="989">
                  <c:v>21.949000000000002</c:v>
                </c:pt>
                <c:pt idx="990">
                  <c:v>20.4999</c:v>
                </c:pt>
                <c:pt idx="991">
                  <c:v>20.638000000000002</c:v>
                </c:pt>
                <c:pt idx="992">
                  <c:v>19.2103</c:v>
                </c:pt>
                <c:pt idx="993">
                  <c:v>18.981400000000001</c:v>
                </c:pt>
                <c:pt idx="994">
                  <c:v>19.409700000000001</c:v>
                </c:pt>
                <c:pt idx="995">
                  <c:v>19.711099999999998</c:v>
                </c:pt>
                <c:pt idx="996">
                  <c:v>19.9773</c:v>
                </c:pt>
                <c:pt idx="997">
                  <c:v>20.260999999999999</c:v>
                </c:pt>
                <c:pt idx="998">
                  <c:v>18.7486</c:v>
                </c:pt>
                <c:pt idx="999">
                  <c:v>17.632899999999999</c:v>
                </c:pt>
                <c:pt idx="1000">
                  <c:v>18.055099999999999</c:v>
                </c:pt>
                <c:pt idx="1001">
                  <c:v>17.447199999999999</c:v>
                </c:pt>
                <c:pt idx="1002">
                  <c:v>17.357500000000002</c:v>
                </c:pt>
                <c:pt idx="1003">
                  <c:v>17.218599999999999</c:v>
                </c:pt>
                <c:pt idx="1004">
                  <c:v>17.427700000000002</c:v>
                </c:pt>
                <c:pt idx="1005">
                  <c:v>17.6724</c:v>
                </c:pt>
                <c:pt idx="1006">
                  <c:v>17.136500000000002</c:v>
                </c:pt>
                <c:pt idx="1007">
                  <c:v>16.638999999999999</c:v>
                </c:pt>
                <c:pt idx="1008">
                  <c:v>16.260899999999999</c:v>
                </c:pt>
                <c:pt idx="1009">
                  <c:v>16.312999999999999</c:v>
                </c:pt>
                <c:pt idx="1010">
                  <c:v>16.672000000000001</c:v>
                </c:pt>
                <c:pt idx="1011">
                  <c:v>16.907299999999999</c:v>
                </c:pt>
                <c:pt idx="1012">
                  <c:v>16.293299999999999</c:v>
                </c:pt>
                <c:pt idx="1013">
                  <c:v>18.363299999999999</c:v>
                </c:pt>
                <c:pt idx="1014">
                  <c:v>18.4925</c:v>
                </c:pt>
                <c:pt idx="1015">
                  <c:v>18.152000000000001</c:v>
                </c:pt>
                <c:pt idx="1016">
                  <c:v>17.747299999999999</c:v>
                </c:pt>
                <c:pt idx="1017">
                  <c:v>19.680800000000001</c:v>
                </c:pt>
                <c:pt idx="1018">
                  <c:v>18.864100000000001</c:v>
                </c:pt>
                <c:pt idx="1019">
                  <c:v>19.604800000000001</c:v>
                </c:pt>
                <c:pt idx="1020">
                  <c:v>21.377199999999998</c:v>
                </c:pt>
                <c:pt idx="1021">
                  <c:v>21.004300000000001</c:v>
                </c:pt>
                <c:pt idx="1022">
                  <c:v>22.2683</c:v>
                </c:pt>
                <c:pt idx="1023">
                  <c:v>22.195599999999999</c:v>
                </c:pt>
                <c:pt idx="1024">
                  <c:v>19.9529</c:v>
                </c:pt>
                <c:pt idx="1025">
                  <c:v>19.590299999999999</c:v>
                </c:pt>
                <c:pt idx="1026">
                  <c:v>21.005099999999999</c:v>
                </c:pt>
                <c:pt idx="1027">
                  <c:v>21.741299999999999</c:v>
                </c:pt>
                <c:pt idx="1028">
                  <c:v>22.1068</c:v>
                </c:pt>
                <c:pt idx="1029">
                  <c:v>21.264500000000002</c:v>
                </c:pt>
                <c:pt idx="1030">
                  <c:v>21.102499999999999</c:v>
                </c:pt>
                <c:pt idx="1031">
                  <c:v>20.840299999999999</c:v>
                </c:pt>
                <c:pt idx="1032">
                  <c:v>20.406500000000001</c:v>
                </c:pt>
                <c:pt idx="1033">
                  <c:v>23.609400000000001</c:v>
                </c:pt>
                <c:pt idx="1034">
                  <c:v>24.0473</c:v>
                </c:pt>
                <c:pt idx="1035">
                  <c:v>25.3001</c:v>
                </c:pt>
                <c:pt idx="1036">
                  <c:v>24.137699999999999</c:v>
                </c:pt>
                <c:pt idx="1037">
                  <c:v>22.5505</c:v>
                </c:pt>
                <c:pt idx="1038">
                  <c:v>21.692900000000002</c:v>
                </c:pt>
                <c:pt idx="1039">
                  <c:v>21.817499999999999</c:v>
                </c:pt>
                <c:pt idx="1040">
                  <c:v>21.828199999999999</c:v>
                </c:pt>
                <c:pt idx="1041">
                  <c:v>21.589700000000001</c:v>
                </c:pt>
                <c:pt idx="1042">
                  <c:v>22.6511</c:v>
                </c:pt>
                <c:pt idx="1043">
                  <c:v>21.341899999999999</c:v>
                </c:pt>
                <c:pt idx="1044">
                  <c:v>22.5944</c:v>
                </c:pt>
                <c:pt idx="1045">
                  <c:v>21.582899999999999</c:v>
                </c:pt>
                <c:pt idx="1046">
                  <c:v>20.639299999999999</c:v>
                </c:pt>
                <c:pt idx="1047">
                  <c:v>20.370799999999999</c:v>
                </c:pt>
                <c:pt idx="1048">
                  <c:v>18.9757</c:v>
                </c:pt>
                <c:pt idx="1049">
                  <c:v>19.071999999999999</c:v>
                </c:pt>
                <c:pt idx="1050">
                  <c:v>18.9011</c:v>
                </c:pt>
                <c:pt idx="1051">
                  <c:v>19.2437</c:v>
                </c:pt>
                <c:pt idx="1052">
                  <c:v>18.486899999999999</c:v>
                </c:pt>
                <c:pt idx="1053">
                  <c:v>17.6938</c:v>
                </c:pt>
                <c:pt idx="1054">
                  <c:v>17.234300000000001</c:v>
                </c:pt>
                <c:pt idx="1055">
                  <c:v>17.470600000000001</c:v>
                </c:pt>
                <c:pt idx="1056">
                  <c:v>17.336600000000001</c:v>
                </c:pt>
                <c:pt idx="1057">
                  <c:v>17.085000000000001</c:v>
                </c:pt>
                <c:pt idx="1058">
                  <c:v>17.483499999999999</c:v>
                </c:pt>
                <c:pt idx="1059">
                  <c:v>18.114100000000001</c:v>
                </c:pt>
                <c:pt idx="1060">
                  <c:v>18.703199999999999</c:v>
                </c:pt>
                <c:pt idx="1061">
                  <c:v>18.843900000000001</c:v>
                </c:pt>
                <c:pt idx="1062">
                  <c:v>19.064399999999999</c:v>
                </c:pt>
                <c:pt idx="1063">
                  <c:v>23.312100000000001</c:v>
                </c:pt>
                <c:pt idx="1064">
                  <c:v>16.818300000000001</c:v>
                </c:pt>
                <c:pt idx="1065">
                  <c:v>17.331399999999999</c:v>
                </c:pt>
                <c:pt idx="1066">
                  <c:v>17.924199999999999</c:v>
                </c:pt>
                <c:pt idx="1067">
                  <c:v>18.271100000000001</c:v>
                </c:pt>
                <c:pt idx="1068">
                  <c:v>17.346800000000002</c:v>
                </c:pt>
                <c:pt idx="1069">
                  <c:v>17.1706</c:v>
                </c:pt>
                <c:pt idx="1070">
                  <c:v>17.3567</c:v>
                </c:pt>
                <c:pt idx="1071">
                  <c:v>17.078099999999999</c:v>
                </c:pt>
                <c:pt idx="1072">
                  <c:v>16.639600000000002</c:v>
                </c:pt>
                <c:pt idx="1073">
                  <c:v>17.289400000000001</c:v>
                </c:pt>
                <c:pt idx="1074">
                  <c:v>16.408200000000001</c:v>
                </c:pt>
                <c:pt idx="1075">
                  <c:v>17.492599999999999</c:v>
                </c:pt>
                <c:pt idx="1076">
                  <c:v>19.195799999999998</c:v>
                </c:pt>
                <c:pt idx="1077">
                  <c:v>20.537400000000002</c:v>
                </c:pt>
                <c:pt idx="1078">
                  <c:v>18.713699999999999</c:v>
                </c:pt>
                <c:pt idx="1079">
                  <c:v>17.823799999999999</c:v>
                </c:pt>
                <c:pt idx="1080">
                  <c:v>17.904699999999998</c:v>
                </c:pt>
                <c:pt idx="1081">
                  <c:v>22.168299999999999</c:v>
                </c:pt>
                <c:pt idx="1082">
                  <c:v>22.3124</c:v>
                </c:pt>
                <c:pt idx="1083">
                  <c:v>21.149799999999999</c:v>
                </c:pt>
                <c:pt idx="1084">
                  <c:v>23.4785</c:v>
                </c:pt>
                <c:pt idx="1085">
                  <c:v>21.902799999999999</c:v>
                </c:pt>
                <c:pt idx="1086">
                  <c:v>23.0533</c:v>
                </c:pt>
                <c:pt idx="1087">
                  <c:v>22.0945</c:v>
                </c:pt>
                <c:pt idx="1088">
                  <c:v>21.509499999999999</c:v>
                </c:pt>
                <c:pt idx="1089">
                  <c:v>20.229199999999999</c:v>
                </c:pt>
                <c:pt idx="1090">
                  <c:v>20.470199999999998</c:v>
                </c:pt>
                <c:pt idx="1091">
                  <c:v>19.314299999999999</c:v>
                </c:pt>
                <c:pt idx="1092">
                  <c:v>18.4298</c:v>
                </c:pt>
                <c:pt idx="1093">
                  <c:v>18.4084</c:v>
                </c:pt>
                <c:pt idx="1094">
                  <c:v>18.3842</c:v>
                </c:pt>
                <c:pt idx="1095">
                  <c:v>18.719799999999999</c:v>
                </c:pt>
                <c:pt idx="1096">
                  <c:v>18.986999999999998</c:v>
                </c:pt>
                <c:pt idx="1097">
                  <c:v>18.165600000000001</c:v>
                </c:pt>
                <c:pt idx="1098">
                  <c:v>16.869599999999998</c:v>
                </c:pt>
                <c:pt idx="1099">
                  <c:v>16.762599999999999</c:v>
                </c:pt>
                <c:pt idx="1100">
                  <c:v>17.453900000000001</c:v>
                </c:pt>
                <c:pt idx="1101">
                  <c:v>16.623699999999999</c:v>
                </c:pt>
                <c:pt idx="1102">
                  <c:v>16.4038</c:v>
                </c:pt>
                <c:pt idx="1103">
                  <c:v>16.468900000000001</c:v>
                </c:pt>
                <c:pt idx="1104">
                  <c:v>16.919599999999999</c:v>
                </c:pt>
                <c:pt idx="1105">
                  <c:v>19.450299999999999</c:v>
                </c:pt>
                <c:pt idx="1106">
                  <c:v>18.324200000000001</c:v>
                </c:pt>
                <c:pt idx="1107">
                  <c:v>19.261099999999999</c:v>
                </c:pt>
                <c:pt idx="1108">
                  <c:v>20.058900000000001</c:v>
                </c:pt>
                <c:pt idx="1109">
                  <c:v>19.544599999999999</c:v>
                </c:pt>
                <c:pt idx="1110">
                  <c:v>20.156400000000001</c:v>
                </c:pt>
                <c:pt idx="1111">
                  <c:v>20.890499999999999</c:v>
                </c:pt>
                <c:pt idx="1112">
                  <c:v>23.3614</c:v>
                </c:pt>
                <c:pt idx="1113">
                  <c:v>19.842600000000001</c:v>
                </c:pt>
                <c:pt idx="1114">
                  <c:v>18.260100000000001</c:v>
                </c:pt>
                <c:pt idx="1115">
                  <c:v>20.158100000000001</c:v>
                </c:pt>
                <c:pt idx="1116">
                  <c:v>18.621400000000001</c:v>
                </c:pt>
                <c:pt idx="1117">
                  <c:v>18.595099999999999</c:v>
                </c:pt>
                <c:pt idx="1118">
                  <c:v>16.833300000000001</c:v>
                </c:pt>
                <c:pt idx="1119">
                  <c:v>15.4232</c:v>
                </c:pt>
                <c:pt idx="1120">
                  <c:v>15.997999999999999</c:v>
                </c:pt>
                <c:pt idx="1121">
                  <c:v>15.605700000000001</c:v>
                </c:pt>
                <c:pt idx="1122">
                  <c:v>16.616299999999999</c:v>
                </c:pt>
                <c:pt idx="1123">
                  <c:v>15.5581</c:v>
                </c:pt>
                <c:pt idx="1124">
                  <c:v>15.017899999999999</c:v>
                </c:pt>
                <c:pt idx="1125">
                  <c:v>15.888400000000001</c:v>
                </c:pt>
                <c:pt idx="1126">
                  <c:v>15.1884</c:v>
                </c:pt>
                <c:pt idx="1127">
                  <c:v>16.154800000000002</c:v>
                </c:pt>
                <c:pt idx="1128">
                  <c:v>15.888</c:v>
                </c:pt>
                <c:pt idx="1129">
                  <c:v>16.204999999999998</c:v>
                </c:pt>
                <c:pt idx="1130">
                  <c:v>16.248799999999999</c:v>
                </c:pt>
                <c:pt idx="1131">
                  <c:v>16.754100000000001</c:v>
                </c:pt>
                <c:pt idx="1132">
                  <c:v>16.827999999999999</c:v>
                </c:pt>
                <c:pt idx="1133">
                  <c:v>16.690000000000001</c:v>
                </c:pt>
                <c:pt idx="1134">
                  <c:v>17.2896</c:v>
                </c:pt>
                <c:pt idx="1135">
                  <c:v>17.235600000000002</c:v>
                </c:pt>
                <c:pt idx="1136">
                  <c:v>17.268799999999999</c:v>
                </c:pt>
                <c:pt idx="1137">
                  <c:v>17.127300000000002</c:v>
                </c:pt>
                <c:pt idx="1138">
                  <c:v>15.9077</c:v>
                </c:pt>
                <c:pt idx="1139">
                  <c:v>15.1624</c:v>
                </c:pt>
                <c:pt idx="1140">
                  <c:v>15.3971</c:v>
                </c:pt>
                <c:pt idx="1141">
                  <c:v>15.656499999999999</c:v>
                </c:pt>
                <c:pt idx="1142">
                  <c:v>15.5212</c:v>
                </c:pt>
                <c:pt idx="1143">
                  <c:v>15.082000000000001</c:v>
                </c:pt>
                <c:pt idx="1144">
                  <c:v>14.2629</c:v>
                </c:pt>
                <c:pt idx="1145">
                  <c:v>14.525399999999999</c:v>
                </c:pt>
                <c:pt idx="1146">
                  <c:v>14.514699999999999</c:v>
                </c:pt>
                <c:pt idx="1147">
                  <c:v>14.117000000000001</c:v>
                </c:pt>
                <c:pt idx="1148">
                  <c:v>13.8195</c:v>
                </c:pt>
                <c:pt idx="1149">
                  <c:v>14.6502</c:v>
                </c:pt>
                <c:pt idx="1150">
                  <c:v>15.436400000000001</c:v>
                </c:pt>
                <c:pt idx="1151">
                  <c:v>17.097999999999999</c:v>
                </c:pt>
                <c:pt idx="1152">
                  <c:v>17.879100000000001</c:v>
                </c:pt>
                <c:pt idx="1153">
                  <c:v>18.378</c:v>
                </c:pt>
                <c:pt idx="1154">
                  <c:v>16.499400000000001</c:v>
                </c:pt>
                <c:pt idx="1155">
                  <c:v>16.213799999999999</c:v>
                </c:pt>
                <c:pt idx="1156">
                  <c:v>16.735099999999999</c:v>
                </c:pt>
                <c:pt idx="1157">
                  <c:v>17.355799999999999</c:v>
                </c:pt>
                <c:pt idx="1158">
                  <c:v>18.059899999999999</c:v>
                </c:pt>
                <c:pt idx="1159">
                  <c:v>18.203600000000002</c:v>
                </c:pt>
                <c:pt idx="1160">
                  <c:v>18.488600000000002</c:v>
                </c:pt>
                <c:pt idx="1161">
                  <c:v>18.178999999999998</c:v>
                </c:pt>
                <c:pt idx="1162">
                  <c:v>17.2028</c:v>
                </c:pt>
                <c:pt idx="1163">
                  <c:v>15.402900000000001</c:v>
                </c:pt>
                <c:pt idx="1164">
                  <c:v>16.008800000000001</c:v>
                </c:pt>
                <c:pt idx="1165">
                  <c:v>15.806699999999999</c:v>
                </c:pt>
                <c:pt idx="1166">
                  <c:v>16.464300000000001</c:v>
                </c:pt>
                <c:pt idx="1167">
                  <c:v>17.254899999999999</c:v>
                </c:pt>
                <c:pt idx="1168">
                  <c:v>18.928599999999999</c:v>
                </c:pt>
                <c:pt idx="1169">
                  <c:v>18.001799999999999</c:v>
                </c:pt>
                <c:pt idx="1170">
                  <c:v>18.167200000000001</c:v>
                </c:pt>
                <c:pt idx="1171">
                  <c:v>17.193200000000001</c:v>
                </c:pt>
                <c:pt idx="1172">
                  <c:v>17.367100000000001</c:v>
                </c:pt>
                <c:pt idx="1173">
                  <c:v>17.3584</c:v>
                </c:pt>
                <c:pt idx="1174">
                  <c:v>16.5627</c:v>
                </c:pt>
                <c:pt idx="1175">
                  <c:v>17.097799999999999</c:v>
                </c:pt>
                <c:pt idx="1176">
                  <c:v>16.8066</c:v>
                </c:pt>
                <c:pt idx="1177">
                  <c:v>16.508900000000001</c:v>
                </c:pt>
                <c:pt idx="1178">
                  <c:v>17.056100000000001</c:v>
                </c:pt>
                <c:pt idx="1179">
                  <c:v>15.735200000000001</c:v>
                </c:pt>
                <c:pt idx="1180">
                  <c:v>16.0913</c:v>
                </c:pt>
                <c:pt idx="1181">
                  <c:v>16.174900000000001</c:v>
                </c:pt>
                <c:pt idx="1182">
                  <c:v>16.446899999999999</c:v>
                </c:pt>
                <c:pt idx="1183">
                  <c:v>17.5122</c:v>
                </c:pt>
                <c:pt idx="1184">
                  <c:v>20.933299999999999</c:v>
                </c:pt>
                <c:pt idx="1185">
                  <c:v>20.684200000000001</c:v>
                </c:pt>
                <c:pt idx="1186">
                  <c:v>19.972300000000001</c:v>
                </c:pt>
                <c:pt idx="1187">
                  <c:v>21.8127</c:v>
                </c:pt>
                <c:pt idx="1188">
                  <c:v>21.118099999999998</c:v>
                </c:pt>
                <c:pt idx="1189">
                  <c:v>21.8188</c:v>
                </c:pt>
                <c:pt idx="1190">
                  <c:v>24.020700000000001</c:v>
                </c:pt>
                <c:pt idx="1191">
                  <c:v>23.011399999999998</c:v>
                </c:pt>
                <c:pt idx="1192">
                  <c:v>22.648599999999998</c:v>
                </c:pt>
                <c:pt idx="1193">
                  <c:v>20.800999999999998</c:v>
                </c:pt>
                <c:pt idx="1194">
                  <c:v>19.2347</c:v>
                </c:pt>
                <c:pt idx="1195">
                  <c:v>19.307500000000001</c:v>
                </c:pt>
                <c:pt idx="1196">
                  <c:v>17.671900000000001</c:v>
                </c:pt>
                <c:pt idx="1197">
                  <c:v>17.925899999999999</c:v>
                </c:pt>
                <c:pt idx="1198">
                  <c:v>17.497800000000002</c:v>
                </c:pt>
                <c:pt idx="1199">
                  <c:v>16.382100000000001</c:v>
                </c:pt>
                <c:pt idx="1200">
                  <c:v>17.203800000000001</c:v>
                </c:pt>
                <c:pt idx="1201">
                  <c:v>17.097300000000001</c:v>
                </c:pt>
                <c:pt idx="1202">
                  <c:v>17.448</c:v>
                </c:pt>
                <c:pt idx="1203">
                  <c:v>17.772099999999998</c:v>
                </c:pt>
                <c:pt idx="1204">
                  <c:v>17.377199999999998</c:v>
                </c:pt>
                <c:pt idx="1205">
                  <c:v>16.717500000000001</c:v>
                </c:pt>
                <c:pt idx="1206">
                  <c:v>16.239899999999999</c:v>
                </c:pt>
                <c:pt idx="1207">
                  <c:v>16.141500000000001</c:v>
                </c:pt>
                <c:pt idx="1208">
                  <c:v>17.1187</c:v>
                </c:pt>
                <c:pt idx="1209">
                  <c:v>16.7667</c:v>
                </c:pt>
                <c:pt idx="1210">
                  <c:v>21.860900000000001</c:v>
                </c:pt>
                <c:pt idx="1211">
                  <c:v>18.645499999999998</c:v>
                </c:pt>
                <c:pt idx="1212">
                  <c:v>18.700399999999998</c:v>
                </c:pt>
                <c:pt idx="1213">
                  <c:v>17.816600000000001</c:v>
                </c:pt>
                <c:pt idx="1214">
                  <c:v>20.472999999999999</c:v>
                </c:pt>
                <c:pt idx="1215">
                  <c:v>20.123699999999999</c:v>
                </c:pt>
                <c:pt idx="1216">
                  <c:v>19.768799999999999</c:v>
                </c:pt>
                <c:pt idx="1217">
                  <c:v>20.212</c:v>
                </c:pt>
                <c:pt idx="1218">
                  <c:v>22.089600000000001</c:v>
                </c:pt>
                <c:pt idx="1219">
                  <c:v>23.209499999999998</c:v>
                </c:pt>
                <c:pt idx="1220">
                  <c:v>21.4617</c:v>
                </c:pt>
                <c:pt idx="1221">
                  <c:v>20.108899999999998</c:v>
                </c:pt>
                <c:pt idx="1222">
                  <c:v>19.292999999999999</c:v>
                </c:pt>
                <c:pt idx="1223">
                  <c:v>18.129200000000001</c:v>
                </c:pt>
                <c:pt idx="1224">
                  <c:v>17.191600000000001</c:v>
                </c:pt>
                <c:pt idx="1225">
                  <c:v>19.424800000000001</c:v>
                </c:pt>
                <c:pt idx="1226">
                  <c:v>18.2637</c:v>
                </c:pt>
                <c:pt idx="1227">
                  <c:v>17.5869</c:v>
                </c:pt>
                <c:pt idx="1228">
                  <c:v>17.639700000000001</c:v>
                </c:pt>
                <c:pt idx="1229">
                  <c:v>17.032399999999999</c:v>
                </c:pt>
                <c:pt idx="1230">
                  <c:v>17.663900000000002</c:v>
                </c:pt>
                <c:pt idx="1231">
                  <c:v>16.906400000000001</c:v>
                </c:pt>
                <c:pt idx="1232">
                  <c:v>17.110800000000001</c:v>
                </c:pt>
                <c:pt idx="1233">
                  <c:v>16.374199999999998</c:v>
                </c:pt>
                <c:pt idx="1234">
                  <c:v>15.875</c:v>
                </c:pt>
                <c:pt idx="1235">
                  <c:v>17.543700000000001</c:v>
                </c:pt>
                <c:pt idx="1236">
                  <c:v>17.603100000000001</c:v>
                </c:pt>
                <c:pt idx="1237">
                  <c:v>16.928699999999999</c:v>
                </c:pt>
                <c:pt idx="1238">
                  <c:v>17.254200000000001</c:v>
                </c:pt>
                <c:pt idx="1239">
                  <c:v>18.295500000000001</c:v>
                </c:pt>
                <c:pt idx="1240">
                  <c:v>18.4986</c:v>
                </c:pt>
                <c:pt idx="1241">
                  <c:v>19.6432</c:v>
                </c:pt>
                <c:pt idx="1242">
                  <c:v>17.318100000000001</c:v>
                </c:pt>
                <c:pt idx="1243">
                  <c:v>16.9939</c:v>
                </c:pt>
                <c:pt idx="1244">
                  <c:v>16.812100000000001</c:v>
                </c:pt>
                <c:pt idx="1245">
                  <c:v>17.1008</c:v>
                </c:pt>
                <c:pt idx="1246">
                  <c:v>16.998100000000001</c:v>
                </c:pt>
                <c:pt idx="1247">
                  <c:v>18.767800000000001</c:v>
                </c:pt>
                <c:pt idx="1248">
                  <c:v>18.451699999999999</c:v>
                </c:pt>
                <c:pt idx="1249">
                  <c:v>17.343</c:v>
                </c:pt>
                <c:pt idx="1250">
                  <c:v>17.071300000000001</c:v>
                </c:pt>
                <c:pt idx="1251">
                  <c:v>17.9023</c:v>
                </c:pt>
                <c:pt idx="1252">
                  <c:v>18.064399999999999</c:v>
                </c:pt>
                <c:pt idx="1253">
                  <c:v>18.509699999999999</c:v>
                </c:pt>
                <c:pt idx="1254">
                  <c:v>17.5579</c:v>
                </c:pt>
                <c:pt idx="1255">
                  <c:v>16.734200000000001</c:v>
                </c:pt>
                <c:pt idx="1256">
                  <c:v>16.666799999999999</c:v>
                </c:pt>
                <c:pt idx="1257">
                  <c:v>16.249099999999999</c:v>
                </c:pt>
                <c:pt idx="1258">
                  <c:v>15.9994</c:v>
                </c:pt>
                <c:pt idx="1259">
                  <c:v>15.8782</c:v>
                </c:pt>
                <c:pt idx="1260">
                  <c:v>17.4465</c:v>
                </c:pt>
                <c:pt idx="1261">
                  <c:v>15.7941</c:v>
                </c:pt>
                <c:pt idx="1262">
                  <c:v>15.9315</c:v>
                </c:pt>
                <c:pt idx="1263">
                  <c:v>15.723100000000001</c:v>
                </c:pt>
                <c:pt idx="1264">
                  <c:v>15.290100000000001</c:v>
                </c:pt>
                <c:pt idx="1265">
                  <c:v>15.260199999999999</c:v>
                </c:pt>
                <c:pt idx="1266">
                  <c:v>15.5997</c:v>
                </c:pt>
                <c:pt idx="1267">
                  <c:v>15.249000000000001</c:v>
                </c:pt>
                <c:pt idx="1268">
                  <c:v>15.152200000000001</c:v>
                </c:pt>
                <c:pt idx="1269">
                  <c:v>15.0184</c:v>
                </c:pt>
                <c:pt idx="1270">
                  <c:v>15.517099999999999</c:v>
                </c:pt>
                <c:pt idx="1271">
                  <c:v>15.7845</c:v>
                </c:pt>
                <c:pt idx="1272">
                  <c:v>16.258600000000001</c:v>
                </c:pt>
                <c:pt idx="1273">
                  <c:v>16.520800000000001</c:v>
                </c:pt>
                <c:pt idx="1274">
                  <c:v>16.508299999999998</c:v>
                </c:pt>
                <c:pt idx="1275">
                  <c:v>14.6235</c:v>
                </c:pt>
                <c:pt idx="1276">
                  <c:v>13.460699999999999</c:v>
                </c:pt>
                <c:pt idx="1277">
                  <c:v>13.1403</c:v>
                </c:pt>
                <c:pt idx="1278">
                  <c:v>13.039899999999999</c:v>
                </c:pt>
                <c:pt idx="1279">
                  <c:v>13.7325</c:v>
                </c:pt>
                <c:pt idx="1280">
                  <c:v>13.846399999999999</c:v>
                </c:pt>
                <c:pt idx="1281">
                  <c:v>14.151300000000001</c:v>
                </c:pt>
                <c:pt idx="1282">
                  <c:v>15.371600000000001</c:v>
                </c:pt>
                <c:pt idx="1283">
                  <c:v>14.3399</c:v>
                </c:pt>
                <c:pt idx="1284">
                  <c:v>13.882300000000001</c:v>
                </c:pt>
                <c:pt idx="1285">
                  <c:v>12.712999999999999</c:v>
                </c:pt>
                <c:pt idx="1286">
                  <c:v>12.7797</c:v>
                </c:pt>
                <c:pt idx="1287">
                  <c:v>13.583399999999999</c:v>
                </c:pt>
                <c:pt idx="1288">
                  <c:v>13.129099999999999</c:v>
                </c:pt>
                <c:pt idx="1289">
                  <c:v>14.300700000000001</c:v>
                </c:pt>
                <c:pt idx="1290">
                  <c:v>14.7994</c:v>
                </c:pt>
                <c:pt idx="1291">
                  <c:v>15.296099999999999</c:v>
                </c:pt>
                <c:pt idx="1292">
                  <c:v>15.269</c:v>
                </c:pt>
                <c:pt idx="1293">
                  <c:v>14.3916</c:v>
                </c:pt>
                <c:pt idx="1294">
                  <c:v>13.9595</c:v>
                </c:pt>
                <c:pt idx="1295">
                  <c:v>12.885199999999999</c:v>
                </c:pt>
                <c:pt idx="1296">
                  <c:v>13.0962</c:v>
                </c:pt>
                <c:pt idx="1297">
                  <c:v>14.3276</c:v>
                </c:pt>
                <c:pt idx="1298">
                  <c:v>15.886699999999999</c:v>
                </c:pt>
                <c:pt idx="1299">
                  <c:v>15.092000000000001</c:v>
                </c:pt>
                <c:pt idx="1300">
                  <c:v>16.6584</c:v>
                </c:pt>
                <c:pt idx="1301">
                  <c:v>16.338200000000001</c:v>
                </c:pt>
                <c:pt idx="1302">
                  <c:v>14.9871</c:v>
                </c:pt>
                <c:pt idx="1303">
                  <c:v>15.870699999999999</c:v>
                </c:pt>
                <c:pt idx="1304">
                  <c:v>14.8111</c:v>
                </c:pt>
                <c:pt idx="1305">
                  <c:v>17.646799999999999</c:v>
                </c:pt>
                <c:pt idx="1306">
                  <c:v>16.5305</c:v>
                </c:pt>
                <c:pt idx="1307">
                  <c:v>17.722200000000001</c:v>
                </c:pt>
                <c:pt idx="1308">
                  <c:v>15.6723</c:v>
                </c:pt>
                <c:pt idx="1309">
                  <c:v>15.5898</c:v>
                </c:pt>
                <c:pt idx="1310">
                  <c:v>14.8523</c:v>
                </c:pt>
                <c:pt idx="1311">
                  <c:v>16.730899999999998</c:v>
                </c:pt>
                <c:pt idx="1312">
                  <c:v>17.069700000000001</c:v>
                </c:pt>
                <c:pt idx="1313">
                  <c:v>16.760100000000001</c:v>
                </c:pt>
                <c:pt idx="1314">
                  <c:v>17.4831</c:v>
                </c:pt>
                <c:pt idx="1315">
                  <c:v>19.1221</c:v>
                </c:pt>
                <c:pt idx="1316">
                  <c:v>19.8142</c:v>
                </c:pt>
                <c:pt idx="1317">
                  <c:v>19.094000000000001</c:v>
                </c:pt>
                <c:pt idx="1318">
                  <c:v>18.4436</c:v>
                </c:pt>
                <c:pt idx="1319">
                  <c:v>19.1494</c:v>
                </c:pt>
                <c:pt idx="1320">
                  <c:v>20.7973</c:v>
                </c:pt>
                <c:pt idx="1321">
                  <c:v>21.238600000000002</c:v>
                </c:pt>
                <c:pt idx="1322">
                  <c:v>19.428799999999999</c:v>
                </c:pt>
                <c:pt idx="1323">
                  <c:v>19.562000000000001</c:v>
                </c:pt>
                <c:pt idx="1324">
                  <c:v>18.231400000000001</c:v>
                </c:pt>
                <c:pt idx="1325">
                  <c:v>17.297799999999999</c:v>
                </c:pt>
                <c:pt idx="1326">
                  <c:v>20.3569</c:v>
                </c:pt>
                <c:pt idx="1327">
                  <c:v>17.029399999999999</c:v>
                </c:pt>
                <c:pt idx="1328">
                  <c:v>16.308299999999999</c:v>
                </c:pt>
                <c:pt idx="1329">
                  <c:v>16.727799999999998</c:v>
                </c:pt>
                <c:pt idx="1330">
                  <c:v>16.034500000000001</c:v>
                </c:pt>
                <c:pt idx="1331">
                  <c:v>17.2349</c:v>
                </c:pt>
                <c:pt idx="1332">
                  <c:v>16.451899999999998</c:v>
                </c:pt>
                <c:pt idx="1333">
                  <c:v>15.8972</c:v>
                </c:pt>
                <c:pt idx="1334">
                  <c:v>16.106100000000001</c:v>
                </c:pt>
                <c:pt idx="1335">
                  <c:v>17.279499999999999</c:v>
                </c:pt>
                <c:pt idx="1336">
                  <c:v>17.188800000000001</c:v>
                </c:pt>
                <c:pt idx="1337">
                  <c:v>17.732299999999999</c:v>
                </c:pt>
                <c:pt idx="1338">
                  <c:v>17.835000000000001</c:v>
                </c:pt>
                <c:pt idx="1339">
                  <c:v>16.810300000000002</c:v>
                </c:pt>
                <c:pt idx="1340">
                  <c:v>16.161000000000001</c:v>
                </c:pt>
                <c:pt idx="1341">
                  <c:v>15.4702</c:v>
                </c:pt>
                <c:pt idx="1342">
                  <c:v>15.847899999999999</c:v>
                </c:pt>
                <c:pt idx="1343">
                  <c:v>15.878</c:v>
                </c:pt>
                <c:pt idx="1344">
                  <c:v>16.418700000000001</c:v>
                </c:pt>
                <c:pt idx="1345">
                  <c:v>16.6097</c:v>
                </c:pt>
                <c:pt idx="1346">
                  <c:v>15.9108</c:v>
                </c:pt>
                <c:pt idx="1347">
                  <c:v>16.7209</c:v>
                </c:pt>
                <c:pt idx="1348">
                  <c:v>17.096</c:v>
                </c:pt>
                <c:pt idx="1349">
                  <c:v>16.431999999999999</c:v>
                </c:pt>
                <c:pt idx="1350">
                  <c:v>16.6266</c:v>
                </c:pt>
                <c:pt idx="1351">
                  <c:v>15.0596</c:v>
                </c:pt>
                <c:pt idx="1352">
                  <c:v>15.830299999999999</c:v>
                </c:pt>
                <c:pt idx="1353">
                  <c:v>17.7684</c:v>
                </c:pt>
                <c:pt idx="1354">
                  <c:v>15.9504</c:v>
                </c:pt>
                <c:pt idx="1355">
                  <c:v>17.565799999999999</c:v>
                </c:pt>
                <c:pt idx="1356">
                  <c:v>17.601199999999999</c:v>
                </c:pt>
                <c:pt idx="1357">
                  <c:v>18.797499999999999</c:v>
                </c:pt>
                <c:pt idx="1358">
                  <c:v>17.851400000000002</c:v>
                </c:pt>
                <c:pt idx="1359">
                  <c:v>19.013999999999999</c:v>
                </c:pt>
                <c:pt idx="1360">
                  <c:v>21.078800000000001</c:v>
                </c:pt>
                <c:pt idx="1361">
                  <c:v>19.695</c:v>
                </c:pt>
                <c:pt idx="1362">
                  <c:v>19.761399999999998</c:v>
                </c:pt>
                <c:pt idx="1363">
                  <c:v>21.0076</c:v>
                </c:pt>
                <c:pt idx="1364">
                  <c:v>20.903600000000001</c:v>
                </c:pt>
                <c:pt idx="1365">
                  <c:v>20.516200000000001</c:v>
                </c:pt>
                <c:pt idx="1366">
                  <c:v>23.116800000000001</c:v>
                </c:pt>
                <c:pt idx="1367">
                  <c:v>23.496600000000001</c:v>
                </c:pt>
                <c:pt idx="1368">
                  <c:v>23.3811</c:v>
                </c:pt>
                <c:pt idx="1369">
                  <c:v>28.7576</c:v>
                </c:pt>
                <c:pt idx="1370">
                  <c:v>31.523299999999999</c:v>
                </c:pt>
                <c:pt idx="1371">
                  <c:v>25.352699999999999</c:v>
                </c:pt>
                <c:pt idx="1372">
                  <c:v>25.185300000000002</c:v>
                </c:pt>
                <c:pt idx="1373">
                  <c:v>22.2422</c:v>
                </c:pt>
                <c:pt idx="1374">
                  <c:v>21.6951</c:v>
                </c:pt>
                <c:pt idx="1375">
                  <c:v>20.879200000000001</c:v>
                </c:pt>
                <c:pt idx="1376">
                  <c:v>21.322900000000001</c:v>
                </c:pt>
                <c:pt idx="1377">
                  <c:v>23.020499999999998</c:v>
                </c:pt>
                <c:pt idx="1378">
                  <c:v>20.412299999999998</c:v>
                </c:pt>
                <c:pt idx="1379">
                  <c:v>20.740300000000001</c:v>
                </c:pt>
                <c:pt idx="1380">
                  <c:v>20.884599999999999</c:v>
                </c:pt>
                <c:pt idx="1381">
                  <c:v>20.3172</c:v>
                </c:pt>
                <c:pt idx="1382">
                  <c:v>21.364000000000001</c:v>
                </c:pt>
                <c:pt idx="1383">
                  <c:v>22.894600000000001</c:v>
                </c:pt>
                <c:pt idx="1384">
                  <c:v>21.945499999999999</c:v>
                </c:pt>
                <c:pt idx="1385">
                  <c:v>20.7181</c:v>
                </c:pt>
                <c:pt idx="1386">
                  <c:v>21.116199999999999</c:v>
                </c:pt>
                <c:pt idx="1387">
                  <c:v>19.1799</c:v>
                </c:pt>
                <c:pt idx="1388">
                  <c:v>18.258900000000001</c:v>
                </c:pt>
                <c:pt idx="1389">
                  <c:v>20.6145</c:v>
                </c:pt>
                <c:pt idx="1390">
                  <c:v>20.040600000000001</c:v>
                </c:pt>
                <c:pt idx="1391">
                  <c:v>19.558599999999998</c:v>
                </c:pt>
                <c:pt idx="1392">
                  <c:v>19.416</c:v>
                </c:pt>
                <c:pt idx="1393">
                  <c:v>18.9696</c:v>
                </c:pt>
                <c:pt idx="1394">
                  <c:v>19.575299999999999</c:v>
                </c:pt>
                <c:pt idx="1395">
                  <c:v>19.906500000000001</c:v>
                </c:pt>
                <c:pt idx="1396">
                  <c:v>18.9133</c:v>
                </c:pt>
                <c:pt idx="1397">
                  <c:v>19.3169</c:v>
                </c:pt>
                <c:pt idx="1398">
                  <c:v>19.148499999999999</c:v>
                </c:pt>
                <c:pt idx="1399">
                  <c:v>18.2837</c:v>
                </c:pt>
                <c:pt idx="1400">
                  <c:v>18.155999999999999</c:v>
                </c:pt>
                <c:pt idx="1401">
                  <c:v>18.025300000000001</c:v>
                </c:pt>
                <c:pt idx="1402">
                  <c:v>19.340599999999998</c:v>
                </c:pt>
                <c:pt idx="1403">
                  <c:v>19.1189</c:v>
                </c:pt>
                <c:pt idx="1404">
                  <c:v>18.7911</c:v>
                </c:pt>
                <c:pt idx="1405">
                  <c:v>18.1098</c:v>
                </c:pt>
                <c:pt idx="1406">
                  <c:v>16.3307</c:v>
                </c:pt>
                <c:pt idx="1407">
                  <c:v>16.634699999999999</c:v>
                </c:pt>
                <c:pt idx="1408">
                  <c:v>21.441800000000001</c:v>
                </c:pt>
                <c:pt idx="1409">
                  <c:v>21.734200000000001</c:v>
                </c:pt>
                <c:pt idx="1410">
                  <c:v>20.810300000000002</c:v>
                </c:pt>
                <c:pt idx="1411">
                  <c:v>26.498100000000001</c:v>
                </c:pt>
                <c:pt idx="1412">
                  <c:v>29.526499999999999</c:v>
                </c:pt>
                <c:pt idx="1413">
                  <c:v>25.6614</c:v>
                </c:pt>
                <c:pt idx="1414">
                  <c:v>27.228000000000002</c:v>
                </c:pt>
                <c:pt idx="1415">
                  <c:v>22.5806</c:v>
                </c:pt>
                <c:pt idx="1416">
                  <c:v>23.617599999999999</c:v>
                </c:pt>
                <c:pt idx="1417">
                  <c:v>22.965599999999998</c:v>
                </c:pt>
                <c:pt idx="1418">
                  <c:v>22.080400000000001</c:v>
                </c:pt>
                <c:pt idx="1419">
                  <c:v>24.935400000000001</c:v>
                </c:pt>
                <c:pt idx="1420">
                  <c:v>26.1876</c:v>
                </c:pt>
                <c:pt idx="1421">
                  <c:v>26.2531</c:v>
                </c:pt>
                <c:pt idx="1422">
                  <c:v>29.6236</c:v>
                </c:pt>
                <c:pt idx="1423">
                  <c:v>28.831700000000001</c:v>
                </c:pt>
                <c:pt idx="1424">
                  <c:v>28.171500000000002</c:v>
                </c:pt>
                <c:pt idx="1425">
                  <c:v>25.9087</c:v>
                </c:pt>
                <c:pt idx="1426">
                  <c:v>28.778700000000001</c:v>
                </c:pt>
                <c:pt idx="1427">
                  <c:v>29.724900000000002</c:v>
                </c:pt>
                <c:pt idx="1428">
                  <c:v>28.540400000000002</c:v>
                </c:pt>
                <c:pt idx="1429">
                  <c:v>29.484500000000001</c:v>
                </c:pt>
                <c:pt idx="1430">
                  <c:v>29.026</c:v>
                </c:pt>
                <c:pt idx="1431">
                  <c:v>29.328700000000001</c:v>
                </c:pt>
                <c:pt idx="1432">
                  <c:v>28.32</c:v>
                </c:pt>
                <c:pt idx="1433">
                  <c:v>27.072399999999998</c:v>
                </c:pt>
                <c:pt idx="1434">
                  <c:v>26.017600000000002</c:v>
                </c:pt>
                <c:pt idx="1435">
                  <c:v>22.944099999999999</c:v>
                </c:pt>
                <c:pt idx="1436">
                  <c:v>23.112500000000001</c:v>
                </c:pt>
                <c:pt idx="1437">
                  <c:v>21.342600000000001</c:v>
                </c:pt>
                <c:pt idx="1438">
                  <c:v>22.4298</c:v>
                </c:pt>
                <c:pt idx="1439">
                  <c:v>21.825900000000001</c:v>
                </c:pt>
                <c:pt idx="1440">
                  <c:v>23.323699999999999</c:v>
                </c:pt>
                <c:pt idx="1441">
                  <c:v>24.731000000000002</c:v>
                </c:pt>
                <c:pt idx="1442">
                  <c:v>24.321400000000001</c:v>
                </c:pt>
                <c:pt idx="1443">
                  <c:v>22.7637</c:v>
                </c:pt>
                <c:pt idx="1444">
                  <c:v>22.273599999999998</c:v>
                </c:pt>
                <c:pt idx="1445">
                  <c:v>22.261099999999999</c:v>
                </c:pt>
                <c:pt idx="1446">
                  <c:v>21.833200000000001</c:v>
                </c:pt>
                <c:pt idx="1447">
                  <c:v>25.371200000000002</c:v>
                </c:pt>
                <c:pt idx="1448">
                  <c:v>25.1067</c:v>
                </c:pt>
                <c:pt idx="1449">
                  <c:v>25.721</c:v>
                </c:pt>
                <c:pt idx="1450">
                  <c:v>24.363499999999998</c:v>
                </c:pt>
                <c:pt idx="1451">
                  <c:v>24.184899999999999</c:v>
                </c:pt>
                <c:pt idx="1452">
                  <c:v>25.250699999999998</c:v>
                </c:pt>
                <c:pt idx="1453">
                  <c:v>24.904699999999998</c:v>
                </c:pt>
                <c:pt idx="1454">
                  <c:v>23.339200000000002</c:v>
                </c:pt>
                <c:pt idx="1455">
                  <c:v>23.208600000000001</c:v>
                </c:pt>
                <c:pt idx="1456">
                  <c:v>24.203900000000001</c:v>
                </c:pt>
                <c:pt idx="1457">
                  <c:v>20.625</c:v>
                </c:pt>
                <c:pt idx="1458">
                  <c:v>18.398</c:v>
                </c:pt>
                <c:pt idx="1459">
                  <c:v>17.823499999999999</c:v>
                </c:pt>
                <c:pt idx="1460">
                  <c:v>17.351900000000001</c:v>
                </c:pt>
                <c:pt idx="1461">
                  <c:v>17.752800000000001</c:v>
                </c:pt>
                <c:pt idx="1462">
                  <c:v>17.799199999999999</c:v>
                </c:pt>
                <c:pt idx="1463">
                  <c:v>19.584299999999999</c:v>
                </c:pt>
                <c:pt idx="1464">
                  <c:v>18.918800000000001</c:v>
                </c:pt>
                <c:pt idx="1465">
                  <c:v>18.184100000000001</c:v>
                </c:pt>
                <c:pt idx="1466">
                  <c:v>18.414899999999999</c:v>
                </c:pt>
                <c:pt idx="1467">
                  <c:v>18.811199999999999</c:v>
                </c:pt>
                <c:pt idx="1468">
                  <c:v>20.465199999999999</c:v>
                </c:pt>
                <c:pt idx="1469">
                  <c:v>19.469799999999999</c:v>
                </c:pt>
                <c:pt idx="1470">
                  <c:v>18.966999999999999</c:v>
                </c:pt>
                <c:pt idx="1471">
                  <c:v>18.8262</c:v>
                </c:pt>
                <c:pt idx="1472">
                  <c:v>19.3889</c:v>
                </c:pt>
                <c:pt idx="1473">
                  <c:v>20.247599999999998</c:v>
                </c:pt>
                <c:pt idx="1474">
                  <c:v>19.6938</c:v>
                </c:pt>
                <c:pt idx="1475">
                  <c:v>18.913799999999998</c:v>
                </c:pt>
                <c:pt idx="1476">
                  <c:v>17.4772</c:v>
                </c:pt>
                <c:pt idx="1477">
                  <c:v>19.8323</c:v>
                </c:pt>
                <c:pt idx="1478">
                  <c:v>17.6675</c:v>
                </c:pt>
                <c:pt idx="1479">
                  <c:v>19.158000000000001</c:v>
                </c:pt>
                <c:pt idx="1480">
                  <c:v>19.653500000000001</c:v>
                </c:pt>
                <c:pt idx="1481">
                  <c:v>20.471499999999999</c:v>
                </c:pt>
                <c:pt idx="1482">
                  <c:v>19.7608</c:v>
                </c:pt>
                <c:pt idx="1483">
                  <c:v>21.1004</c:v>
                </c:pt>
                <c:pt idx="1484">
                  <c:v>20.969100000000001</c:v>
                </c:pt>
                <c:pt idx="1485">
                  <c:v>20.720300000000002</c:v>
                </c:pt>
                <c:pt idx="1486">
                  <c:v>20.056100000000001</c:v>
                </c:pt>
                <c:pt idx="1487">
                  <c:v>19.428100000000001</c:v>
                </c:pt>
                <c:pt idx="1488">
                  <c:v>18.313600000000001</c:v>
                </c:pt>
                <c:pt idx="1489">
                  <c:v>17.511600000000001</c:v>
                </c:pt>
                <c:pt idx="1490">
                  <c:v>17.863800000000001</c:v>
                </c:pt>
                <c:pt idx="1491">
                  <c:v>18.857600000000001</c:v>
                </c:pt>
                <c:pt idx="1492">
                  <c:v>18.2074</c:v>
                </c:pt>
                <c:pt idx="1493">
                  <c:v>20.108599999999999</c:v>
                </c:pt>
                <c:pt idx="1494">
                  <c:v>25.055299999999999</c:v>
                </c:pt>
                <c:pt idx="1495">
                  <c:v>22.3</c:v>
                </c:pt>
                <c:pt idx="1496">
                  <c:v>22.399100000000001</c:v>
                </c:pt>
                <c:pt idx="1497">
                  <c:v>22.327300000000001</c:v>
                </c:pt>
                <c:pt idx="1498">
                  <c:v>22.572299999999998</c:v>
                </c:pt>
                <c:pt idx="1499">
                  <c:v>21.92</c:v>
                </c:pt>
                <c:pt idx="1500">
                  <c:v>20.886299999999999</c:v>
                </c:pt>
                <c:pt idx="1501">
                  <c:v>22.119499999999999</c:v>
                </c:pt>
                <c:pt idx="1502">
                  <c:v>24.046600000000002</c:v>
                </c:pt>
                <c:pt idx="1503">
                  <c:v>24.212800000000001</c:v>
                </c:pt>
                <c:pt idx="1504">
                  <c:v>23.426400000000001</c:v>
                </c:pt>
                <c:pt idx="1505">
                  <c:v>25.223600000000001</c:v>
                </c:pt>
                <c:pt idx="1506">
                  <c:v>24.723199999999999</c:v>
                </c:pt>
                <c:pt idx="1507">
                  <c:v>23.752700000000001</c:v>
                </c:pt>
                <c:pt idx="1508">
                  <c:v>21.1296</c:v>
                </c:pt>
                <c:pt idx="1509">
                  <c:v>21.835799999999999</c:v>
                </c:pt>
                <c:pt idx="1510">
                  <c:v>23.232600000000001</c:v>
                </c:pt>
                <c:pt idx="1511">
                  <c:v>23.054600000000001</c:v>
                </c:pt>
                <c:pt idx="1512">
                  <c:v>21.7425</c:v>
                </c:pt>
                <c:pt idx="1513">
                  <c:v>21.508800000000001</c:v>
                </c:pt>
                <c:pt idx="1514">
                  <c:v>21.006599999999999</c:v>
                </c:pt>
                <c:pt idx="1515">
                  <c:v>20.054099999999998</c:v>
                </c:pt>
                <c:pt idx="1516">
                  <c:v>19.569500000000001</c:v>
                </c:pt>
                <c:pt idx="1517">
                  <c:v>19.529599999999999</c:v>
                </c:pt>
                <c:pt idx="1518">
                  <c:v>19.6309</c:v>
                </c:pt>
                <c:pt idx="1519">
                  <c:v>22.501200000000001</c:v>
                </c:pt>
                <c:pt idx="1520">
                  <c:v>20.818300000000001</c:v>
                </c:pt>
                <c:pt idx="1521">
                  <c:v>22.0181</c:v>
                </c:pt>
                <c:pt idx="1522">
                  <c:v>23.538599999999999</c:v>
                </c:pt>
                <c:pt idx="1523">
                  <c:v>24.564800000000002</c:v>
                </c:pt>
                <c:pt idx="1524">
                  <c:v>24.5107</c:v>
                </c:pt>
                <c:pt idx="1525">
                  <c:v>24.051300000000001</c:v>
                </c:pt>
                <c:pt idx="1526">
                  <c:v>24.4495</c:v>
                </c:pt>
                <c:pt idx="1527">
                  <c:v>25.2745</c:v>
                </c:pt>
                <c:pt idx="1528">
                  <c:v>25.603999999999999</c:v>
                </c:pt>
                <c:pt idx="1529">
                  <c:v>24.986499999999999</c:v>
                </c:pt>
                <c:pt idx="1530">
                  <c:v>23.8291</c:v>
                </c:pt>
                <c:pt idx="1531">
                  <c:v>23.6341</c:v>
                </c:pt>
                <c:pt idx="1532">
                  <c:v>25.259399999999999</c:v>
                </c:pt>
                <c:pt idx="1533">
                  <c:v>27.846699999999998</c:v>
                </c:pt>
                <c:pt idx="1534">
                  <c:v>28.744700000000002</c:v>
                </c:pt>
                <c:pt idx="1535">
                  <c:v>28.272400000000001</c:v>
                </c:pt>
                <c:pt idx="1536">
                  <c:v>28.4283</c:v>
                </c:pt>
                <c:pt idx="1537">
                  <c:v>28.618400000000001</c:v>
                </c:pt>
                <c:pt idx="1538">
                  <c:v>23.543600000000001</c:v>
                </c:pt>
                <c:pt idx="1539">
                  <c:v>23.517900000000001</c:v>
                </c:pt>
                <c:pt idx="1540">
                  <c:v>24.934799999999999</c:v>
                </c:pt>
                <c:pt idx="1541">
                  <c:v>25.6433</c:v>
                </c:pt>
                <c:pt idx="1542">
                  <c:v>26.717199999999998</c:v>
                </c:pt>
                <c:pt idx="1543">
                  <c:v>30.646799999999999</c:v>
                </c:pt>
                <c:pt idx="1544">
                  <c:v>32.307099999999998</c:v>
                </c:pt>
                <c:pt idx="1545">
                  <c:v>30.285</c:v>
                </c:pt>
                <c:pt idx="1546">
                  <c:v>31.6721</c:v>
                </c:pt>
                <c:pt idx="1547">
                  <c:v>32.284999999999997</c:v>
                </c:pt>
                <c:pt idx="1548">
                  <c:v>29.9819</c:v>
                </c:pt>
                <c:pt idx="1549">
                  <c:v>30.9878</c:v>
                </c:pt>
                <c:pt idx="1550">
                  <c:v>31.634799999999998</c:v>
                </c:pt>
                <c:pt idx="1551">
                  <c:v>30.765599999999999</c:v>
                </c:pt>
                <c:pt idx="1552">
                  <c:v>27.876300000000001</c:v>
                </c:pt>
                <c:pt idx="1553">
                  <c:v>23.248200000000001</c:v>
                </c:pt>
                <c:pt idx="1554">
                  <c:v>21.548500000000001</c:v>
                </c:pt>
                <c:pt idx="1555">
                  <c:v>21.096900000000002</c:v>
                </c:pt>
                <c:pt idx="1556">
                  <c:v>19.018000000000001</c:v>
                </c:pt>
                <c:pt idx="1557">
                  <c:v>18.965599999999998</c:v>
                </c:pt>
                <c:pt idx="1558">
                  <c:v>18.116499999999998</c:v>
                </c:pt>
                <c:pt idx="1559">
                  <c:v>17.914400000000001</c:v>
                </c:pt>
                <c:pt idx="1560">
                  <c:v>18.16</c:v>
                </c:pt>
                <c:pt idx="1561">
                  <c:v>17.431699999999999</c:v>
                </c:pt>
                <c:pt idx="1562">
                  <c:v>19.040800000000001</c:v>
                </c:pt>
                <c:pt idx="1563">
                  <c:v>21.915099999999999</c:v>
                </c:pt>
                <c:pt idx="1564">
                  <c:v>20.809200000000001</c:v>
                </c:pt>
                <c:pt idx="1565">
                  <c:v>20.0336</c:v>
                </c:pt>
                <c:pt idx="1566">
                  <c:v>20.2348</c:v>
                </c:pt>
                <c:pt idx="1567">
                  <c:v>19.287800000000001</c:v>
                </c:pt>
                <c:pt idx="1568">
                  <c:v>18.593499999999999</c:v>
                </c:pt>
                <c:pt idx="1569">
                  <c:v>18.253599999999999</c:v>
                </c:pt>
                <c:pt idx="1570">
                  <c:v>17.548200000000001</c:v>
                </c:pt>
                <c:pt idx="1571">
                  <c:v>18.260300000000001</c:v>
                </c:pt>
                <c:pt idx="1572">
                  <c:v>18.706600000000002</c:v>
                </c:pt>
                <c:pt idx="1573">
                  <c:v>18.306699999999999</c:v>
                </c:pt>
                <c:pt idx="1574">
                  <c:v>20.401199999999999</c:v>
                </c:pt>
                <c:pt idx="1575">
                  <c:v>24.4678</c:v>
                </c:pt>
                <c:pt idx="1576">
                  <c:v>23.243400000000001</c:v>
                </c:pt>
                <c:pt idx="1577">
                  <c:v>22.836400000000001</c:v>
                </c:pt>
                <c:pt idx="1578">
                  <c:v>22.3811</c:v>
                </c:pt>
                <c:pt idx="1579">
                  <c:v>22.5001</c:v>
                </c:pt>
                <c:pt idx="1580">
                  <c:v>23.7117</c:v>
                </c:pt>
                <c:pt idx="1581">
                  <c:v>25.494900000000001</c:v>
                </c:pt>
                <c:pt idx="1582">
                  <c:v>30.210100000000001</c:v>
                </c:pt>
                <c:pt idx="1583">
                  <c:v>40.802999999999997</c:v>
                </c:pt>
                <c:pt idx="1584">
                  <c:v>33.648499999999999</c:v>
                </c:pt>
                <c:pt idx="1585">
                  <c:v>35.2896</c:v>
                </c:pt>
                <c:pt idx="1586">
                  <c:v>30.560199999999998</c:v>
                </c:pt>
                <c:pt idx="1587">
                  <c:v>31.0337</c:v>
                </c:pt>
                <c:pt idx="1588">
                  <c:v>31.0718</c:v>
                </c:pt>
                <c:pt idx="1589">
                  <c:v>34.264000000000003</c:v>
                </c:pt>
                <c:pt idx="1590">
                  <c:v>33.702100000000002</c:v>
                </c:pt>
                <c:pt idx="1591">
                  <c:v>29.877300000000002</c:v>
                </c:pt>
                <c:pt idx="1592">
                  <c:v>34.815199999999997</c:v>
                </c:pt>
                <c:pt idx="1593">
                  <c:v>35.153599999999997</c:v>
                </c:pt>
                <c:pt idx="1594">
                  <c:v>32.229799999999997</c:v>
                </c:pt>
                <c:pt idx="1595">
                  <c:v>30.4496</c:v>
                </c:pt>
                <c:pt idx="1596">
                  <c:v>32.003399999999999</c:v>
                </c:pt>
                <c:pt idx="1597">
                  <c:v>31.6478</c:v>
                </c:pt>
                <c:pt idx="1598">
                  <c:v>31.355</c:v>
                </c:pt>
                <c:pt idx="1599">
                  <c:v>29.9496</c:v>
                </c:pt>
                <c:pt idx="1600">
                  <c:v>27.9163</c:v>
                </c:pt>
                <c:pt idx="1601">
                  <c:v>27.064900000000002</c:v>
                </c:pt>
                <c:pt idx="1602">
                  <c:v>28.4011</c:v>
                </c:pt>
                <c:pt idx="1603">
                  <c:v>27.0169</c:v>
                </c:pt>
                <c:pt idx="1604">
                  <c:v>32.161799999999999</c:v>
                </c:pt>
                <c:pt idx="1605">
                  <c:v>31.056100000000001</c:v>
                </c:pt>
                <c:pt idx="1606">
                  <c:v>33.456699999999998</c:v>
                </c:pt>
                <c:pt idx="1607">
                  <c:v>30.5182</c:v>
                </c:pt>
                <c:pt idx="1608">
                  <c:v>33.082500000000003</c:v>
                </c:pt>
                <c:pt idx="1609">
                  <c:v>33.736600000000003</c:v>
                </c:pt>
                <c:pt idx="1610">
                  <c:v>32.045900000000003</c:v>
                </c:pt>
                <c:pt idx="1611">
                  <c:v>31.717400000000001</c:v>
                </c:pt>
                <c:pt idx="1612">
                  <c:v>30.939499999999999</c:v>
                </c:pt>
                <c:pt idx="1613">
                  <c:v>28.6187</c:v>
                </c:pt>
                <c:pt idx="1614">
                  <c:v>26.257000000000001</c:v>
                </c:pt>
                <c:pt idx="1615">
                  <c:v>26.391200000000001</c:v>
                </c:pt>
                <c:pt idx="1616">
                  <c:v>24.5243</c:v>
                </c:pt>
                <c:pt idx="1617">
                  <c:v>23.417300000000001</c:v>
                </c:pt>
                <c:pt idx="1618">
                  <c:v>23.187200000000001</c:v>
                </c:pt>
                <c:pt idx="1619">
                  <c:v>24.0398</c:v>
                </c:pt>
                <c:pt idx="1620">
                  <c:v>25.158000000000001</c:v>
                </c:pt>
                <c:pt idx="1621">
                  <c:v>24.1188</c:v>
                </c:pt>
                <c:pt idx="1622">
                  <c:v>22.7408</c:v>
                </c:pt>
                <c:pt idx="1623">
                  <c:v>22.452200000000001</c:v>
                </c:pt>
                <c:pt idx="1624">
                  <c:v>21.715599999999998</c:v>
                </c:pt>
                <c:pt idx="1625">
                  <c:v>21.829699999999999</c:v>
                </c:pt>
                <c:pt idx="1626">
                  <c:v>19.972200000000001</c:v>
                </c:pt>
                <c:pt idx="1627">
                  <c:v>19.800899999999999</c:v>
                </c:pt>
                <c:pt idx="1628">
                  <c:v>20.6403</c:v>
                </c:pt>
                <c:pt idx="1629">
                  <c:v>20.686299999999999</c:v>
                </c:pt>
                <c:pt idx="1630">
                  <c:v>20.7149</c:v>
                </c:pt>
                <c:pt idx="1631">
                  <c:v>21.041799999999999</c:v>
                </c:pt>
                <c:pt idx="1632">
                  <c:v>20.3569</c:v>
                </c:pt>
                <c:pt idx="1633">
                  <c:v>20.767199999999999</c:v>
                </c:pt>
                <c:pt idx="1634">
                  <c:v>20.063199999999998</c:v>
                </c:pt>
                <c:pt idx="1635">
                  <c:v>20.746400000000001</c:v>
                </c:pt>
                <c:pt idx="1636">
                  <c:v>20.9361</c:v>
                </c:pt>
                <c:pt idx="1637">
                  <c:v>20.436299999999999</c:v>
                </c:pt>
                <c:pt idx="1638">
                  <c:v>21.984000000000002</c:v>
                </c:pt>
                <c:pt idx="1639">
                  <c:v>22.392299999999999</c:v>
                </c:pt>
                <c:pt idx="1640">
                  <c:v>21.838999999999999</c:v>
                </c:pt>
                <c:pt idx="1641">
                  <c:v>23.4483</c:v>
                </c:pt>
                <c:pt idx="1642">
                  <c:v>24.9526</c:v>
                </c:pt>
                <c:pt idx="1643">
                  <c:v>25.848800000000001</c:v>
                </c:pt>
                <c:pt idx="1644">
                  <c:v>23.619900000000001</c:v>
                </c:pt>
                <c:pt idx="1645">
                  <c:v>24.748000000000001</c:v>
                </c:pt>
                <c:pt idx="1646">
                  <c:v>23.442299999999999</c:v>
                </c:pt>
                <c:pt idx="1647">
                  <c:v>22.652799999999999</c:v>
                </c:pt>
                <c:pt idx="1648">
                  <c:v>22.984100000000002</c:v>
                </c:pt>
                <c:pt idx="1649">
                  <c:v>24.813300000000002</c:v>
                </c:pt>
                <c:pt idx="1650">
                  <c:v>23.937200000000001</c:v>
                </c:pt>
                <c:pt idx="1651">
                  <c:v>22.8903</c:v>
                </c:pt>
                <c:pt idx="1652">
                  <c:v>23.0669</c:v>
                </c:pt>
                <c:pt idx="1653">
                  <c:v>23.650300000000001</c:v>
                </c:pt>
                <c:pt idx="1654">
                  <c:v>23.6051</c:v>
                </c:pt>
                <c:pt idx="1655">
                  <c:v>22.817599999999999</c:v>
                </c:pt>
                <c:pt idx="1656">
                  <c:v>22.6526</c:v>
                </c:pt>
                <c:pt idx="1657">
                  <c:v>22.6816</c:v>
                </c:pt>
                <c:pt idx="1658">
                  <c:v>22.044699999999999</c:v>
                </c:pt>
                <c:pt idx="1659">
                  <c:v>23.5733</c:v>
                </c:pt>
                <c:pt idx="1660">
                  <c:v>24.294699999999999</c:v>
                </c:pt>
                <c:pt idx="1661">
                  <c:v>24.534300000000002</c:v>
                </c:pt>
                <c:pt idx="1662">
                  <c:v>26.576599999999999</c:v>
                </c:pt>
                <c:pt idx="1663">
                  <c:v>30.411000000000001</c:v>
                </c:pt>
                <c:pt idx="1664">
                  <c:v>27.459099999999999</c:v>
                </c:pt>
                <c:pt idx="1665">
                  <c:v>25.436199999999999</c:v>
                </c:pt>
                <c:pt idx="1666">
                  <c:v>22.5761</c:v>
                </c:pt>
                <c:pt idx="1667">
                  <c:v>23.898900000000001</c:v>
                </c:pt>
                <c:pt idx="1668">
                  <c:v>23.883600000000001</c:v>
                </c:pt>
                <c:pt idx="1669">
                  <c:v>22.536100000000001</c:v>
                </c:pt>
                <c:pt idx="1670">
                  <c:v>20.250399999999999</c:v>
                </c:pt>
                <c:pt idx="1671">
                  <c:v>22.4544</c:v>
                </c:pt>
                <c:pt idx="1672">
                  <c:v>21.6067</c:v>
                </c:pt>
                <c:pt idx="1673">
                  <c:v>22.7102</c:v>
                </c:pt>
                <c:pt idx="1674">
                  <c:v>26.998000000000001</c:v>
                </c:pt>
                <c:pt idx="1675">
                  <c:v>26.2087</c:v>
                </c:pt>
                <c:pt idx="1676">
                  <c:v>26.309000000000001</c:v>
                </c:pt>
                <c:pt idx="1677">
                  <c:v>29.789899999999999</c:v>
                </c:pt>
                <c:pt idx="1678">
                  <c:v>30.400500000000001</c:v>
                </c:pt>
                <c:pt idx="1679">
                  <c:v>30.2182</c:v>
                </c:pt>
                <c:pt idx="1680">
                  <c:v>28.538799999999998</c:v>
                </c:pt>
                <c:pt idx="1681">
                  <c:v>28.134799999999998</c:v>
                </c:pt>
                <c:pt idx="1682">
                  <c:v>29.939</c:v>
                </c:pt>
                <c:pt idx="1683">
                  <c:v>34.585599999999999</c:v>
                </c:pt>
                <c:pt idx="1684">
                  <c:v>34.325000000000003</c:v>
                </c:pt>
                <c:pt idx="1685">
                  <c:v>30.757100000000001</c:v>
                </c:pt>
                <c:pt idx="1686">
                  <c:v>35.113300000000002</c:v>
                </c:pt>
                <c:pt idx="1687">
                  <c:v>31.789400000000001</c:v>
                </c:pt>
                <c:pt idx="1688">
                  <c:v>28.335599999999999</c:v>
                </c:pt>
                <c:pt idx="1689">
                  <c:v>28.444299999999998</c:v>
                </c:pt>
                <c:pt idx="1690">
                  <c:v>28.1187</c:v>
                </c:pt>
                <c:pt idx="1691">
                  <c:v>27.783200000000001</c:v>
                </c:pt>
                <c:pt idx="1692">
                  <c:v>29.831499999999998</c:v>
                </c:pt>
                <c:pt idx="1693">
                  <c:v>27.388999999999999</c:v>
                </c:pt>
                <c:pt idx="1694">
                  <c:v>27.330300000000001</c:v>
                </c:pt>
                <c:pt idx="1695">
                  <c:v>29.154199999999999</c:v>
                </c:pt>
                <c:pt idx="1696">
                  <c:v>30.736899999999999</c:v>
                </c:pt>
                <c:pt idx="1697">
                  <c:v>29.642299999999999</c:v>
                </c:pt>
                <c:pt idx="1698">
                  <c:v>30.052900000000001</c:v>
                </c:pt>
                <c:pt idx="1699">
                  <c:v>33.3917</c:v>
                </c:pt>
                <c:pt idx="1700">
                  <c:v>33.9664</c:v>
                </c:pt>
                <c:pt idx="1701">
                  <c:v>33.452800000000003</c:v>
                </c:pt>
                <c:pt idx="1702">
                  <c:v>38.305100000000003</c:v>
                </c:pt>
                <c:pt idx="1703">
                  <c:v>35.684600000000003</c:v>
                </c:pt>
                <c:pt idx="1704">
                  <c:v>33.915399999999998</c:v>
                </c:pt>
                <c:pt idx="1705">
                  <c:v>33.521299999999997</c:v>
                </c:pt>
                <c:pt idx="1706">
                  <c:v>30.4983</c:v>
                </c:pt>
                <c:pt idx="1707">
                  <c:v>30.917200000000001</c:v>
                </c:pt>
                <c:pt idx="1708">
                  <c:v>31.265599999999999</c:v>
                </c:pt>
                <c:pt idx="1709">
                  <c:v>29.9498</c:v>
                </c:pt>
                <c:pt idx="1710">
                  <c:v>30.5366</c:v>
                </c:pt>
                <c:pt idx="1711">
                  <c:v>33.117800000000003</c:v>
                </c:pt>
                <c:pt idx="1712">
                  <c:v>31.0305</c:v>
                </c:pt>
                <c:pt idx="1713">
                  <c:v>29.275600000000001</c:v>
                </c:pt>
                <c:pt idx="1714">
                  <c:v>29.729800000000001</c:v>
                </c:pt>
                <c:pt idx="1715">
                  <c:v>28.542400000000001</c:v>
                </c:pt>
                <c:pt idx="1716">
                  <c:v>27.124300000000002</c:v>
                </c:pt>
                <c:pt idx="1717">
                  <c:v>26.518599999999999</c:v>
                </c:pt>
                <c:pt idx="1718">
                  <c:v>24.511600000000001</c:v>
                </c:pt>
                <c:pt idx="1719">
                  <c:v>26.205200000000001</c:v>
                </c:pt>
                <c:pt idx="1720">
                  <c:v>27.8475</c:v>
                </c:pt>
                <c:pt idx="1721">
                  <c:v>28.060700000000001</c:v>
                </c:pt>
                <c:pt idx="1722">
                  <c:v>28.178100000000001</c:v>
                </c:pt>
                <c:pt idx="1723">
                  <c:v>24.110700000000001</c:v>
                </c:pt>
                <c:pt idx="1724">
                  <c:v>22.960699999999999</c:v>
                </c:pt>
                <c:pt idx="1725">
                  <c:v>23.2425</c:v>
                </c:pt>
                <c:pt idx="1726">
                  <c:v>23.099399999999999</c:v>
                </c:pt>
                <c:pt idx="1727">
                  <c:v>22.753599999999999</c:v>
                </c:pt>
                <c:pt idx="1728">
                  <c:v>20.656700000000001</c:v>
                </c:pt>
                <c:pt idx="1729">
                  <c:v>21.826499999999999</c:v>
                </c:pt>
                <c:pt idx="1730">
                  <c:v>22.0365</c:v>
                </c:pt>
                <c:pt idx="1731">
                  <c:v>22.097100000000001</c:v>
                </c:pt>
                <c:pt idx="1732">
                  <c:v>24.628699999999998</c:v>
                </c:pt>
                <c:pt idx="1733">
                  <c:v>24.904299999999999</c:v>
                </c:pt>
                <c:pt idx="1734">
                  <c:v>22.644300000000001</c:v>
                </c:pt>
                <c:pt idx="1735">
                  <c:v>23.448699999999999</c:v>
                </c:pt>
                <c:pt idx="1736">
                  <c:v>25.108799999999999</c:v>
                </c:pt>
                <c:pt idx="1737">
                  <c:v>24.509</c:v>
                </c:pt>
                <c:pt idx="1738">
                  <c:v>26.623000000000001</c:v>
                </c:pt>
                <c:pt idx="1739">
                  <c:v>25.168600000000001</c:v>
                </c:pt>
                <c:pt idx="1740">
                  <c:v>26.1571</c:v>
                </c:pt>
                <c:pt idx="1741">
                  <c:v>24.805399999999999</c:v>
                </c:pt>
                <c:pt idx="1742">
                  <c:v>24.886299999999999</c:v>
                </c:pt>
                <c:pt idx="1743">
                  <c:v>24.077500000000001</c:v>
                </c:pt>
                <c:pt idx="1744">
                  <c:v>22.311800000000002</c:v>
                </c:pt>
                <c:pt idx="1745">
                  <c:v>20.630199999999999</c:v>
                </c:pt>
                <c:pt idx="1746">
                  <c:v>20.5487</c:v>
                </c:pt>
                <c:pt idx="1747">
                  <c:v>21.284600000000001</c:v>
                </c:pt>
                <c:pt idx="1748">
                  <c:v>20.361699999999999</c:v>
                </c:pt>
                <c:pt idx="1749">
                  <c:v>19.883099999999999</c:v>
                </c:pt>
                <c:pt idx="1750">
                  <c:v>20.311399999999999</c:v>
                </c:pt>
                <c:pt idx="1751">
                  <c:v>20.6022</c:v>
                </c:pt>
                <c:pt idx="1752">
                  <c:v>21.838799999999999</c:v>
                </c:pt>
                <c:pt idx="1753">
                  <c:v>21.281600000000001</c:v>
                </c:pt>
                <c:pt idx="1754">
                  <c:v>21.284300000000002</c:v>
                </c:pt>
                <c:pt idx="1755">
                  <c:v>20.8538</c:v>
                </c:pt>
                <c:pt idx="1756">
                  <c:v>24.033000000000001</c:v>
                </c:pt>
                <c:pt idx="1757">
                  <c:v>25.116700000000002</c:v>
                </c:pt>
                <c:pt idx="1758">
                  <c:v>26.409500000000001</c:v>
                </c:pt>
                <c:pt idx="1759">
                  <c:v>27.037299999999998</c:v>
                </c:pt>
                <c:pt idx="1760">
                  <c:v>25.9343</c:v>
                </c:pt>
                <c:pt idx="1761">
                  <c:v>25.1235</c:v>
                </c:pt>
                <c:pt idx="1762">
                  <c:v>24.956</c:v>
                </c:pt>
                <c:pt idx="1763">
                  <c:v>23.890999999999998</c:v>
                </c:pt>
                <c:pt idx="1764">
                  <c:v>23.859500000000001</c:v>
                </c:pt>
                <c:pt idx="1765">
                  <c:v>24.447099999999999</c:v>
                </c:pt>
                <c:pt idx="1766">
                  <c:v>23.595700000000001</c:v>
                </c:pt>
                <c:pt idx="1767">
                  <c:v>24.212499999999999</c:v>
                </c:pt>
                <c:pt idx="1768">
                  <c:v>24.474</c:v>
                </c:pt>
                <c:pt idx="1769">
                  <c:v>23.296700000000001</c:v>
                </c:pt>
                <c:pt idx="1770">
                  <c:v>24.381699999999999</c:v>
                </c:pt>
                <c:pt idx="1771">
                  <c:v>22.604299999999999</c:v>
                </c:pt>
                <c:pt idx="1772">
                  <c:v>23.292899999999999</c:v>
                </c:pt>
                <c:pt idx="1773">
                  <c:v>21.785699999999999</c:v>
                </c:pt>
                <c:pt idx="1774">
                  <c:v>21.060400000000001</c:v>
                </c:pt>
                <c:pt idx="1775">
                  <c:v>20.818999999999999</c:v>
                </c:pt>
                <c:pt idx="1776">
                  <c:v>20.462900000000001</c:v>
                </c:pt>
                <c:pt idx="1777">
                  <c:v>20.944099999999999</c:v>
                </c:pt>
                <c:pt idx="1778">
                  <c:v>22.114899999999999</c:v>
                </c:pt>
                <c:pt idx="1779">
                  <c:v>23.931699999999999</c:v>
                </c:pt>
                <c:pt idx="1780">
                  <c:v>23.1068</c:v>
                </c:pt>
                <c:pt idx="1781">
                  <c:v>23.554099999999998</c:v>
                </c:pt>
                <c:pt idx="1782">
                  <c:v>24.052700000000002</c:v>
                </c:pt>
                <c:pt idx="1783">
                  <c:v>23.349599999999999</c:v>
                </c:pt>
                <c:pt idx="1784">
                  <c:v>24.316600000000001</c:v>
                </c:pt>
                <c:pt idx="1785">
                  <c:v>25.8413</c:v>
                </c:pt>
                <c:pt idx="1786">
                  <c:v>30.225100000000001</c:v>
                </c:pt>
                <c:pt idx="1787">
                  <c:v>34.364400000000003</c:v>
                </c:pt>
                <c:pt idx="1788">
                  <c:v>38.335299999999997</c:v>
                </c:pt>
                <c:pt idx="1789">
                  <c:v>37.687100000000001</c:v>
                </c:pt>
                <c:pt idx="1790">
                  <c:v>39.897500000000001</c:v>
                </c:pt>
                <c:pt idx="1791">
                  <c:v>38.027299999999997</c:v>
                </c:pt>
                <c:pt idx="1792">
                  <c:v>34.220700000000001</c:v>
                </c:pt>
                <c:pt idx="1793">
                  <c:v>34.468400000000003</c:v>
                </c:pt>
                <c:pt idx="1794">
                  <c:v>36.037500000000001</c:v>
                </c:pt>
                <c:pt idx="1795">
                  <c:v>32.055500000000002</c:v>
                </c:pt>
                <c:pt idx="1796">
                  <c:v>35.427900000000001</c:v>
                </c:pt>
                <c:pt idx="1797">
                  <c:v>34.998800000000003</c:v>
                </c:pt>
                <c:pt idx="1798">
                  <c:v>31.014700000000001</c:v>
                </c:pt>
                <c:pt idx="1799">
                  <c:v>28.553000000000001</c:v>
                </c:pt>
                <c:pt idx="1800">
                  <c:v>26.076499999999999</c:v>
                </c:pt>
                <c:pt idx="1801">
                  <c:v>25.019600000000001</c:v>
                </c:pt>
                <c:pt idx="1802">
                  <c:v>24.979800000000001</c:v>
                </c:pt>
                <c:pt idx="1803">
                  <c:v>26.705500000000001</c:v>
                </c:pt>
                <c:pt idx="1804">
                  <c:v>28.257899999999999</c:v>
                </c:pt>
                <c:pt idx="1805">
                  <c:v>26.545000000000002</c:v>
                </c:pt>
                <c:pt idx="1806">
                  <c:v>24.615100000000002</c:v>
                </c:pt>
                <c:pt idx="1807">
                  <c:v>23.570399999999999</c:v>
                </c:pt>
                <c:pt idx="1808">
                  <c:v>22.319800000000001</c:v>
                </c:pt>
                <c:pt idx="1809">
                  <c:v>23.091799999999999</c:v>
                </c:pt>
                <c:pt idx="1810">
                  <c:v>21.8141</c:v>
                </c:pt>
                <c:pt idx="1811">
                  <c:v>20.92</c:v>
                </c:pt>
                <c:pt idx="1812">
                  <c:v>20.8355</c:v>
                </c:pt>
                <c:pt idx="1813">
                  <c:v>21.011900000000001</c:v>
                </c:pt>
                <c:pt idx="1814">
                  <c:v>20.344999999999999</c:v>
                </c:pt>
                <c:pt idx="1815">
                  <c:v>19.450099999999999</c:v>
                </c:pt>
                <c:pt idx="1816">
                  <c:v>19.1159</c:v>
                </c:pt>
                <c:pt idx="1817">
                  <c:v>19.917999999999999</c:v>
                </c:pt>
                <c:pt idx="1818">
                  <c:v>20.1355</c:v>
                </c:pt>
                <c:pt idx="1819">
                  <c:v>20.5334</c:v>
                </c:pt>
                <c:pt idx="1820">
                  <c:v>20.992899999999999</c:v>
                </c:pt>
                <c:pt idx="1821">
                  <c:v>20.245100000000001</c:v>
                </c:pt>
                <c:pt idx="1822">
                  <c:v>20.329799999999999</c:v>
                </c:pt>
                <c:pt idx="1823">
                  <c:v>23.1234</c:v>
                </c:pt>
                <c:pt idx="1824">
                  <c:v>22.9514</c:v>
                </c:pt>
                <c:pt idx="1825">
                  <c:v>21.412800000000001</c:v>
                </c:pt>
                <c:pt idx="1826">
                  <c:v>19.3019</c:v>
                </c:pt>
                <c:pt idx="1827">
                  <c:v>18.937799999999999</c:v>
                </c:pt>
                <c:pt idx="1828">
                  <c:v>18.2898</c:v>
                </c:pt>
                <c:pt idx="1829">
                  <c:v>19.190200000000001</c:v>
                </c:pt>
                <c:pt idx="1830">
                  <c:v>18.358799999999999</c:v>
                </c:pt>
                <c:pt idx="1831">
                  <c:v>17.898099999999999</c:v>
                </c:pt>
                <c:pt idx="1832">
                  <c:v>18.834299999999999</c:v>
                </c:pt>
                <c:pt idx="1833">
                  <c:v>20.067900000000002</c:v>
                </c:pt>
                <c:pt idx="1834">
                  <c:v>21.190300000000001</c:v>
                </c:pt>
                <c:pt idx="1835">
                  <c:v>20.319800000000001</c:v>
                </c:pt>
                <c:pt idx="1836">
                  <c:v>21.1313</c:v>
                </c:pt>
                <c:pt idx="1837">
                  <c:v>21.664899999999999</c:v>
                </c:pt>
                <c:pt idx="1838">
                  <c:v>20.223099999999999</c:v>
                </c:pt>
                <c:pt idx="1839">
                  <c:v>19.831099999999999</c:v>
                </c:pt>
                <c:pt idx="1840">
                  <c:v>20.409600000000001</c:v>
                </c:pt>
                <c:pt idx="1841">
                  <c:v>19.4893</c:v>
                </c:pt>
                <c:pt idx="1842">
                  <c:v>20.185099999999998</c:v>
                </c:pt>
                <c:pt idx="1843">
                  <c:v>19.372299999999999</c:v>
                </c:pt>
                <c:pt idx="1844">
                  <c:v>19.416599999999999</c:v>
                </c:pt>
                <c:pt idx="1845">
                  <c:v>20.063600000000001</c:v>
                </c:pt>
                <c:pt idx="1846">
                  <c:v>18.296299999999999</c:v>
                </c:pt>
                <c:pt idx="1847">
                  <c:v>18.411000000000001</c:v>
                </c:pt>
                <c:pt idx="1848">
                  <c:v>19.084700000000002</c:v>
                </c:pt>
                <c:pt idx="1849">
                  <c:v>18.574300000000001</c:v>
                </c:pt>
                <c:pt idx="1850">
                  <c:v>17.814900000000002</c:v>
                </c:pt>
                <c:pt idx="1851">
                  <c:v>19.299099999999999</c:v>
                </c:pt>
                <c:pt idx="1852">
                  <c:v>21.899899999999999</c:v>
                </c:pt>
                <c:pt idx="1853">
                  <c:v>22.781400000000001</c:v>
                </c:pt>
                <c:pt idx="1854">
                  <c:v>22.214200000000002</c:v>
                </c:pt>
                <c:pt idx="1855">
                  <c:v>20.550699999999999</c:v>
                </c:pt>
                <c:pt idx="1856">
                  <c:v>21.305199999999999</c:v>
                </c:pt>
                <c:pt idx="1857">
                  <c:v>20.318300000000001</c:v>
                </c:pt>
                <c:pt idx="1858">
                  <c:v>20.699200000000001</c:v>
                </c:pt>
                <c:pt idx="1859">
                  <c:v>20.092300000000002</c:v>
                </c:pt>
                <c:pt idx="1860">
                  <c:v>17.270299999999999</c:v>
                </c:pt>
                <c:pt idx="1861">
                  <c:v>16.8292</c:v>
                </c:pt>
                <c:pt idx="1862">
                  <c:v>20.2181</c:v>
                </c:pt>
                <c:pt idx="1863">
                  <c:v>20.656700000000001</c:v>
                </c:pt>
                <c:pt idx="1864">
                  <c:v>19.694800000000001</c:v>
                </c:pt>
                <c:pt idx="1865">
                  <c:v>19.959800000000001</c:v>
                </c:pt>
                <c:pt idx="1866">
                  <c:v>19.769300000000001</c:v>
                </c:pt>
                <c:pt idx="1867">
                  <c:v>20.395099999999999</c:v>
                </c:pt>
                <c:pt idx="1868">
                  <c:v>19.209700000000002</c:v>
                </c:pt>
                <c:pt idx="1869">
                  <c:v>19.444099999999999</c:v>
                </c:pt>
                <c:pt idx="1870">
                  <c:v>19.1722</c:v>
                </c:pt>
                <c:pt idx="1871">
                  <c:v>20.038699999999999</c:v>
                </c:pt>
                <c:pt idx="1872">
                  <c:v>19.260100000000001</c:v>
                </c:pt>
                <c:pt idx="1873">
                  <c:v>19.878799999999998</c:v>
                </c:pt>
                <c:pt idx="1874">
                  <c:v>20.131799999999998</c:v>
                </c:pt>
                <c:pt idx="1875">
                  <c:v>20.927299999999999</c:v>
                </c:pt>
                <c:pt idx="1876">
                  <c:v>19.4618</c:v>
                </c:pt>
                <c:pt idx="1877">
                  <c:v>20.623100000000001</c:v>
                </c:pt>
                <c:pt idx="1878">
                  <c:v>19.068999999999999</c:v>
                </c:pt>
                <c:pt idx="1879">
                  <c:v>18.0718</c:v>
                </c:pt>
                <c:pt idx="1880">
                  <c:v>17.217199999999998</c:v>
                </c:pt>
                <c:pt idx="1881">
                  <c:v>16.599</c:v>
                </c:pt>
                <c:pt idx="1882">
                  <c:v>17.705500000000001</c:v>
                </c:pt>
                <c:pt idx="1883">
                  <c:v>18.2257</c:v>
                </c:pt>
                <c:pt idx="1884">
                  <c:v>18.673999999999999</c:v>
                </c:pt>
                <c:pt idx="1885">
                  <c:v>18.7315</c:v>
                </c:pt>
                <c:pt idx="1886">
                  <c:v>19.269400000000001</c:v>
                </c:pt>
                <c:pt idx="1887">
                  <c:v>21.444900000000001</c:v>
                </c:pt>
                <c:pt idx="1888">
                  <c:v>23.463100000000001</c:v>
                </c:pt>
                <c:pt idx="1889">
                  <c:v>23.654599999999999</c:v>
                </c:pt>
                <c:pt idx="1890">
                  <c:v>24.680399999999999</c:v>
                </c:pt>
                <c:pt idx="1891">
                  <c:v>25.207799999999999</c:v>
                </c:pt>
                <c:pt idx="1892">
                  <c:v>24.619599999999998</c:v>
                </c:pt>
                <c:pt idx="1893">
                  <c:v>24.934100000000001</c:v>
                </c:pt>
                <c:pt idx="1894">
                  <c:v>21.101099999999999</c:v>
                </c:pt>
                <c:pt idx="1895">
                  <c:v>21.0959</c:v>
                </c:pt>
                <c:pt idx="1896">
                  <c:v>21.958500000000001</c:v>
                </c:pt>
                <c:pt idx="1897">
                  <c:v>22.194099999999999</c:v>
                </c:pt>
                <c:pt idx="1898">
                  <c:v>20.638100000000001</c:v>
                </c:pt>
                <c:pt idx="1899">
                  <c:v>21.114699999999999</c:v>
                </c:pt>
                <c:pt idx="1900">
                  <c:v>19.9481</c:v>
                </c:pt>
                <c:pt idx="1901">
                  <c:v>20.369700000000002</c:v>
                </c:pt>
                <c:pt idx="1902">
                  <c:v>20.553899999999999</c:v>
                </c:pt>
                <c:pt idx="1903">
                  <c:v>20.2468</c:v>
                </c:pt>
                <c:pt idx="1904">
                  <c:v>20.192799999999998</c:v>
                </c:pt>
                <c:pt idx="1905">
                  <c:v>20.029199999999999</c:v>
                </c:pt>
                <c:pt idx="1906">
                  <c:v>20.4086</c:v>
                </c:pt>
                <c:pt idx="1907">
                  <c:v>22.533000000000001</c:v>
                </c:pt>
                <c:pt idx="1908">
                  <c:v>21.7987</c:v>
                </c:pt>
                <c:pt idx="1909">
                  <c:v>21.437200000000001</c:v>
                </c:pt>
                <c:pt idx="1910">
                  <c:v>22.601400000000002</c:v>
                </c:pt>
                <c:pt idx="1911">
                  <c:v>22.6159</c:v>
                </c:pt>
                <c:pt idx="1912">
                  <c:v>18.9556</c:v>
                </c:pt>
                <c:pt idx="1913">
                  <c:v>17.6341</c:v>
                </c:pt>
                <c:pt idx="1914">
                  <c:v>17.143599999999999</c:v>
                </c:pt>
                <c:pt idx="1915">
                  <c:v>16.159300000000002</c:v>
                </c:pt>
                <c:pt idx="1916">
                  <c:v>16.6203</c:v>
                </c:pt>
                <c:pt idx="1917">
                  <c:v>16.931799999999999</c:v>
                </c:pt>
                <c:pt idx="1918">
                  <c:v>16.8704</c:v>
                </c:pt>
                <c:pt idx="1919">
                  <c:v>17.114699999999999</c:v>
                </c:pt>
                <c:pt idx="1920">
                  <c:v>15.863300000000001</c:v>
                </c:pt>
                <c:pt idx="1921">
                  <c:v>15.098000000000001</c:v>
                </c:pt>
                <c:pt idx="1922">
                  <c:v>15.117699999999999</c:v>
                </c:pt>
                <c:pt idx="1923">
                  <c:v>14.875400000000001</c:v>
                </c:pt>
                <c:pt idx="1924">
                  <c:v>14.737299999999999</c:v>
                </c:pt>
                <c:pt idx="1925">
                  <c:v>14.8767</c:v>
                </c:pt>
                <c:pt idx="1926">
                  <c:v>15.0936</c:v>
                </c:pt>
                <c:pt idx="1927">
                  <c:v>16.718</c:v>
                </c:pt>
                <c:pt idx="1928">
                  <c:v>17.064800000000002</c:v>
                </c:pt>
                <c:pt idx="1929">
                  <c:v>17.771000000000001</c:v>
                </c:pt>
                <c:pt idx="1930">
                  <c:v>18.123000000000001</c:v>
                </c:pt>
                <c:pt idx="1931">
                  <c:v>17.957799999999999</c:v>
                </c:pt>
                <c:pt idx="1932">
                  <c:v>17.351900000000001</c:v>
                </c:pt>
                <c:pt idx="1933">
                  <c:v>16.464099999999998</c:v>
                </c:pt>
                <c:pt idx="1934">
                  <c:v>15.9801</c:v>
                </c:pt>
                <c:pt idx="1935">
                  <c:v>15.3421</c:v>
                </c:pt>
                <c:pt idx="1936">
                  <c:v>15.5143</c:v>
                </c:pt>
                <c:pt idx="1937">
                  <c:v>15.354699999999999</c:v>
                </c:pt>
                <c:pt idx="1938">
                  <c:v>15.7011</c:v>
                </c:pt>
                <c:pt idx="1939">
                  <c:v>16.293500000000002</c:v>
                </c:pt>
                <c:pt idx="1940">
                  <c:v>14.861800000000001</c:v>
                </c:pt>
                <c:pt idx="1941">
                  <c:v>15.4655</c:v>
                </c:pt>
                <c:pt idx="1942">
                  <c:v>15.6671</c:v>
                </c:pt>
                <c:pt idx="1943">
                  <c:v>14.8506</c:v>
                </c:pt>
                <c:pt idx="1944">
                  <c:v>14.8475</c:v>
                </c:pt>
                <c:pt idx="1945">
                  <c:v>14.596299999999999</c:v>
                </c:pt>
                <c:pt idx="1946">
                  <c:v>17.110800000000001</c:v>
                </c:pt>
                <c:pt idx="1947">
                  <c:v>16.308299999999999</c:v>
                </c:pt>
                <c:pt idx="1948">
                  <c:v>15.6958</c:v>
                </c:pt>
                <c:pt idx="1949">
                  <c:v>15.6052</c:v>
                </c:pt>
                <c:pt idx="1950">
                  <c:v>15.847</c:v>
                </c:pt>
                <c:pt idx="1951">
                  <c:v>17.465299999999999</c:v>
                </c:pt>
                <c:pt idx="1952">
                  <c:v>17.368200000000002</c:v>
                </c:pt>
                <c:pt idx="1953">
                  <c:v>16.642700000000001</c:v>
                </c:pt>
                <c:pt idx="1954">
                  <c:v>16.193899999999999</c:v>
                </c:pt>
                <c:pt idx="1955">
                  <c:v>15.1332</c:v>
                </c:pt>
                <c:pt idx="1956">
                  <c:v>16.4328</c:v>
                </c:pt>
                <c:pt idx="1957">
                  <c:v>16.9147</c:v>
                </c:pt>
                <c:pt idx="1958">
                  <c:v>16.831</c:v>
                </c:pt>
                <c:pt idx="1959">
                  <c:v>15.2973</c:v>
                </c:pt>
                <c:pt idx="1960">
                  <c:v>15.112500000000001</c:v>
                </c:pt>
                <c:pt idx="1961">
                  <c:v>14.8043</c:v>
                </c:pt>
                <c:pt idx="1962">
                  <c:v>14.6469</c:v>
                </c:pt>
                <c:pt idx="1963">
                  <c:v>14.6829</c:v>
                </c:pt>
                <c:pt idx="1964">
                  <c:v>15.399900000000001</c:v>
                </c:pt>
                <c:pt idx="1965">
                  <c:v>14.8315</c:v>
                </c:pt>
                <c:pt idx="1966">
                  <c:v>14.890599999999999</c:v>
                </c:pt>
                <c:pt idx="1967">
                  <c:v>14.570600000000001</c:v>
                </c:pt>
                <c:pt idx="1968">
                  <c:v>14.857699999999999</c:v>
                </c:pt>
                <c:pt idx="1969">
                  <c:v>15.457800000000001</c:v>
                </c:pt>
                <c:pt idx="1970">
                  <c:v>15.8552</c:v>
                </c:pt>
                <c:pt idx="1971">
                  <c:v>16.040199999999999</c:v>
                </c:pt>
                <c:pt idx="1972">
                  <c:v>16.2849</c:v>
                </c:pt>
                <c:pt idx="1973">
                  <c:v>15.390499999999999</c:v>
                </c:pt>
                <c:pt idx="1974">
                  <c:v>15.275399999999999</c:v>
                </c:pt>
                <c:pt idx="1975">
                  <c:v>15.270799999999999</c:v>
                </c:pt>
                <c:pt idx="1976">
                  <c:v>15.7683</c:v>
                </c:pt>
                <c:pt idx="1977">
                  <c:v>15.3718</c:v>
                </c:pt>
                <c:pt idx="1978">
                  <c:v>14.975099999999999</c:v>
                </c:pt>
                <c:pt idx="1979">
                  <c:v>15.212300000000001</c:v>
                </c:pt>
                <c:pt idx="1980">
                  <c:v>15.344099999999999</c:v>
                </c:pt>
                <c:pt idx="1981">
                  <c:v>15.580299999999999</c:v>
                </c:pt>
                <c:pt idx="1982">
                  <c:v>15.973699999999999</c:v>
                </c:pt>
                <c:pt idx="1983">
                  <c:v>15.5983</c:v>
                </c:pt>
                <c:pt idx="1984">
                  <c:v>11.5181</c:v>
                </c:pt>
                <c:pt idx="1985">
                  <c:v>11.1647</c:v>
                </c:pt>
                <c:pt idx="1986">
                  <c:v>13.079700000000001</c:v>
                </c:pt>
                <c:pt idx="1987">
                  <c:v>13.7745</c:v>
                </c:pt>
                <c:pt idx="1988">
                  <c:v>14.514799999999999</c:v>
                </c:pt>
                <c:pt idx="1989">
                  <c:v>15.0982</c:v>
                </c:pt>
                <c:pt idx="1990">
                  <c:v>15.1975</c:v>
                </c:pt>
                <c:pt idx="1991">
                  <c:v>16.349299999999999</c:v>
                </c:pt>
                <c:pt idx="1992">
                  <c:v>15.8635</c:v>
                </c:pt>
                <c:pt idx="1993">
                  <c:v>15.930400000000001</c:v>
                </c:pt>
                <c:pt idx="1994">
                  <c:v>16.104099999999999</c:v>
                </c:pt>
                <c:pt idx="1995">
                  <c:v>16.522099999999998</c:v>
                </c:pt>
                <c:pt idx="1996">
                  <c:v>17.959700000000002</c:v>
                </c:pt>
                <c:pt idx="1997">
                  <c:v>18.004999999999999</c:v>
                </c:pt>
                <c:pt idx="1998">
                  <c:v>18.520499999999998</c:v>
                </c:pt>
                <c:pt idx="1999">
                  <c:v>18.8703</c:v>
                </c:pt>
                <c:pt idx="2000">
                  <c:v>19.537299999999998</c:v>
                </c:pt>
                <c:pt idx="2001">
                  <c:v>22.093399999999999</c:v>
                </c:pt>
                <c:pt idx="2002">
                  <c:v>22.951799999999999</c:v>
                </c:pt>
                <c:pt idx="2003">
                  <c:v>22.715499999999999</c:v>
                </c:pt>
                <c:pt idx="2004">
                  <c:v>23.388300000000001</c:v>
                </c:pt>
                <c:pt idx="2005">
                  <c:v>25.594200000000001</c:v>
                </c:pt>
                <c:pt idx="2006">
                  <c:v>24.202100000000002</c:v>
                </c:pt>
                <c:pt idx="2007">
                  <c:v>24.8992</c:v>
                </c:pt>
                <c:pt idx="2008">
                  <c:v>25.0928</c:v>
                </c:pt>
                <c:pt idx="2009">
                  <c:v>16.246300000000002</c:v>
                </c:pt>
                <c:pt idx="2010">
                  <c:v>15.419600000000001</c:v>
                </c:pt>
                <c:pt idx="2011">
                  <c:v>15.584</c:v>
                </c:pt>
                <c:pt idx="2012">
                  <c:v>16.106999999999999</c:v>
                </c:pt>
                <c:pt idx="2013">
                  <c:v>17.049499999999998</c:v>
                </c:pt>
                <c:pt idx="2014">
                  <c:v>17.267299999999999</c:v>
                </c:pt>
                <c:pt idx="2015">
                  <c:v>17.398199999999999</c:v>
                </c:pt>
                <c:pt idx="2016">
                  <c:v>16.484300000000001</c:v>
                </c:pt>
                <c:pt idx="2017">
                  <c:v>17.014299999999999</c:v>
                </c:pt>
                <c:pt idx="2018">
                  <c:v>14.393000000000001</c:v>
                </c:pt>
                <c:pt idx="2019">
                  <c:v>14.0868</c:v>
                </c:pt>
                <c:pt idx="2020">
                  <c:v>14.0655</c:v>
                </c:pt>
                <c:pt idx="2021">
                  <c:v>14.3491</c:v>
                </c:pt>
                <c:pt idx="2022">
                  <c:v>13.8689</c:v>
                </c:pt>
                <c:pt idx="2023">
                  <c:v>14.2041</c:v>
                </c:pt>
                <c:pt idx="2024">
                  <c:v>13.540100000000001</c:v>
                </c:pt>
                <c:pt idx="2025">
                  <c:v>16.143799999999999</c:v>
                </c:pt>
                <c:pt idx="2026">
                  <c:v>17.0825</c:v>
                </c:pt>
                <c:pt idx="2027">
                  <c:v>15.4679</c:v>
                </c:pt>
                <c:pt idx="2028">
                  <c:v>14.825900000000001</c:v>
                </c:pt>
                <c:pt idx="2029">
                  <c:v>13.8428</c:v>
                </c:pt>
                <c:pt idx="2030">
                  <c:v>13.8757</c:v>
                </c:pt>
                <c:pt idx="2031">
                  <c:v>13.959899999999999</c:v>
                </c:pt>
                <c:pt idx="2032">
                  <c:v>13.854699999999999</c:v>
                </c:pt>
                <c:pt idx="2033">
                  <c:v>14.178100000000001</c:v>
                </c:pt>
                <c:pt idx="2034">
                  <c:v>14.471500000000001</c:v>
                </c:pt>
                <c:pt idx="2035">
                  <c:v>14.553800000000001</c:v>
                </c:pt>
                <c:pt idx="2036">
                  <c:v>13.6227</c:v>
                </c:pt>
                <c:pt idx="2037">
                  <c:v>13.3345</c:v>
                </c:pt>
                <c:pt idx="2038">
                  <c:v>13.943099999999999</c:v>
                </c:pt>
                <c:pt idx="2039">
                  <c:v>14.386200000000001</c:v>
                </c:pt>
                <c:pt idx="2040">
                  <c:v>14.6073</c:v>
                </c:pt>
                <c:pt idx="2041">
                  <c:v>14.0799</c:v>
                </c:pt>
                <c:pt idx="2042">
                  <c:v>13.3926</c:v>
                </c:pt>
                <c:pt idx="2043">
                  <c:v>14.510199999999999</c:v>
                </c:pt>
                <c:pt idx="2044">
                  <c:v>13.5587</c:v>
                </c:pt>
                <c:pt idx="2045">
                  <c:v>13.946400000000001</c:v>
                </c:pt>
                <c:pt idx="2046">
                  <c:v>14.9445</c:v>
                </c:pt>
                <c:pt idx="2047">
                  <c:v>13.744199999999999</c:v>
                </c:pt>
                <c:pt idx="2048">
                  <c:v>13.032500000000001</c:v>
                </c:pt>
                <c:pt idx="2049">
                  <c:v>14.0291</c:v>
                </c:pt>
                <c:pt idx="2050">
                  <c:v>14.178800000000001</c:v>
                </c:pt>
                <c:pt idx="2051">
                  <c:v>14.0328</c:v>
                </c:pt>
                <c:pt idx="2052">
                  <c:v>14.221399999999999</c:v>
                </c:pt>
                <c:pt idx="2053">
                  <c:v>13.656700000000001</c:v>
                </c:pt>
                <c:pt idx="2054">
                  <c:v>14.7743</c:v>
                </c:pt>
                <c:pt idx="2055">
                  <c:v>14.852499999999999</c:v>
                </c:pt>
                <c:pt idx="2056">
                  <c:v>17.603200000000001</c:v>
                </c:pt>
                <c:pt idx="2057">
                  <c:v>17.253299999999999</c:v>
                </c:pt>
                <c:pt idx="2058">
                  <c:v>14.488799999999999</c:v>
                </c:pt>
                <c:pt idx="2059">
                  <c:v>14.392899999999999</c:v>
                </c:pt>
                <c:pt idx="2060">
                  <c:v>14.7011</c:v>
                </c:pt>
                <c:pt idx="2061">
                  <c:v>15.472200000000001</c:v>
                </c:pt>
                <c:pt idx="2062">
                  <c:v>15.182399999999999</c:v>
                </c:pt>
                <c:pt idx="2063">
                  <c:v>14.782999999999999</c:v>
                </c:pt>
                <c:pt idx="2064">
                  <c:v>14.773199999999999</c:v>
                </c:pt>
                <c:pt idx="2065">
                  <c:v>13.7485</c:v>
                </c:pt>
                <c:pt idx="2066">
                  <c:v>13.1228</c:v>
                </c:pt>
                <c:pt idx="2067">
                  <c:v>12.650399999999999</c:v>
                </c:pt>
                <c:pt idx="2068">
                  <c:v>12.6334</c:v>
                </c:pt>
                <c:pt idx="2069">
                  <c:v>13.684100000000001</c:v>
                </c:pt>
                <c:pt idx="2070">
                  <c:v>13.2685</c:v>
                </c:pt>
                <c:pt idx="2071">
                  <c:v>13.087899999999999</c:v>
                </c:pt>
                <c:pt idx="2072">
                  <c:v>15.3262</c:v>
                </c:pt>
                <c:pt idx="2073">
                  <c:v>15.082700000000001</c:v>
                </c:pt>
                <c:pt idx="2074">
                  <c:v>13.6357</c:v>
                </c:pt>
                <c:pt idx="2075">
                  <c:v>12.9971</c:v>
                </c:pt>
                <c:pt idx="2076">
                  <c:v>12.7697</c:v>
                </c:pt>
                <c:pt idx="2077">
                  <c:v>13.7331</c:v>
                </c:pt>
                <c:pt idx="2078">
                  <c:v>13.9033</c:v>
                </c:pt>
                <c:pt idx="2079">
                  <c:v>13.4724</c:v>
                </c:pt>
                <c:pt idx="2080">
                  <c:v>13.7531</c:v>
                </c:pt>
                <c:pt idx="2081">
                  <c:v>13.7302</c:v>
                </c:pt>
                <c:pt idx="2082">
                  <c:v>13.0654</c:v>
                </c:pt>
                <c:pt idx="2083">
                  <c:v>13.199199999999999</c:v>
                </c:pt>
                <c:pt idx="2084">
                  <c:v>12.7883</c:v>
                </c:pt>
                <c:pt idx="2085">
                  <c:v>15.0152</c:v>
                </c:pt>
                <c:pt idx="2086">
                  <c:v>18.9131</c:v>
                </c:pt>
                <c:pt idx="2087">
                  <c:v>19.310099999999998</c:v>
                </c:pt>
                <c:pt idx="2088">
                  <c:v>15.666399999999999</c:v>
                </c:pt>
                <c:pt idx="2089">
                  <c:v>14.880100000000001</c:v>
                </c:pt>
                <c:pt idx="2090">
                  <c:v>14.2468</c:v>
                </c:pt>
                <c:pt idx="2091">
                  <c:v>15.385899999999999</c:v>
                </c:pt>
                <c:pt idx="2092">
                  <c:v>17.5746</c:v>
                </c:pt>
                <c:pt idx="2093">
                  <c:v>18.555299999999999</c:v>
                </c:pt>
                <c:pt idx="2094">
                  <c:v>16.411999999999999</c:v>
                </c:pt>
                <c:pt idx="2095">
                  <c:v>16.227499999999999</c:v>
                </c:pt>
                <c:pt idx="2096">
                  <c:v>15.666499999999999</c:v>
                </c:pt>
                <c:pt idx="2097">
                  <c:v>15.3262</c:v>
                </c:pt>
                <c:pt idx="2098">
                  <c:v>15.8508</c:v>
                </c:pt>
                <c:pt idx="2099">
                  <c:v>17.3169</c:v>
                </c:pt>
                <c:pt idx="2100">
                  <c:v>16.468</c:v>
                </c:pt>
                <c:pt idx="2101">
                  <c:v>15.6317</c:v>
                </c:pt>
                <c:pt idx="2102">
                  <c:v>14.716699999999999</c:v>
                </c:pt>
                <c:pt idx="2103">
                  <c:v>16.2117</c:v>
                </c:pt>
                <c:pt idx="2104">
                  <c:v>16.4848</c:v>
                </c:pt>
                <c:pt idx="2105">
                  <c:v>16.378599999999999</c:v>
                </c:pt>
                <c:pt idx="2106">
                  <c:v>15.148199999999999</c:v>
                </c:pt>
                <c:pt idx="2107">
                  <c:v>15.199</c:v>
                </c:pt>
                <c:pt idx="2108">
                  <c:v>13.96</c:v>
                </c:pt>
                <c:pt idx="2109">
                  <c:v>13.446400000000001</c:v>
                </c:pt>
                <c:pt idx="2110">
                  <c:v>13.042299999999999</c:v>
                </c:pt>
                <c:pt idx="2111">
                  <c:v>12.273899999999999</c:v>
                </c:pt>
                <c:pt idx="2112">
                  <c:v>12.1972</c:v>
                </c:pt>
                <c:pt idx="2113">
                  <c:v>11.943</c:v>
                </c:pt>
                <c:pt idx="2114">
                  <c:v>11.7216</c:v>
                </c:pt>
                <c:pt idx="2115">
                  <c:v>11.7949</c:v>
                </c:pt>
                <c:pt idx="2116">
                  <c:v>11.1906</c:v>
                </c:pt>
                <c:pt idx="2117">
                  <c:v>11.708</c:v>
                </c:pt>
                <c:pt idx="2118">
                  <c:v>12.366300000000001</c:v>
                </c:pt>
                <c:pt idx="2119">
                  <c:v>12.5406</c:v>
                </c:pt>
                <c:pt idx="2120">
                  <c:v>12.1282</c:v>
                </c:pt>
                <c:pt idx="2121">
                  <c:v>12.1259</c:v>
                </c:pt>
                <c:pt idx="2122">
                  <c:v>12.120799999999999</c:v>
                </c:pt>
                <c:pt idx="2123">
                  <c:v>12.1739</c:v>
                </c:pt>
                <c:pt idx="2124">
                  <c:v>11.836499999999999</c:v>
                </c:pt>
                <c:pt idx="2125">
                  <c:v>12.7752</c:v>
                </c:pt>
                <c:pt idx="2126">
                  <c:v>12.087</c:v>
                </c:pt>
                <c:pt idx="2127">
                  <c:v>12.5055</c:v>
                </c:pt>
                <c:pt idx="2128">
                  <c:v>12.610200000000001</c:v>
                </c:pt>
                <c:pt idx="2129">
                  <c:v>13.394399999999999</c:v>
                </c:pt>
                <c:pt idx="2130">
                  <c:v>12.669499999999999</c:v>
                </c:pt>
                <c:pt idx="2131">
                  <c:v>12.3247</c:v>
                </c:pt>
                <c:pt idx="2132">
                  <c:v>11.845800000000001</c:v>
                </c:pt>
                <c:pt idx="2133">
                  <c:v>11.903700000000001</c:v>
                </c:pt>
                <c:pt idx="2134">
                  <c:v>11.629899999999999</c:v>
                </c:pt>
                <c:pt idx="2135">
                  <c:v>11.051399999999999</c:v>
                </c:pt>
                <c:pt idx="2136">
                  <c:v>12.4435</c:v>
                </c:pt>
                <c:pt idx="2137">
                  <c:v>12.216699999999999</c:v>
                </c:pt>
                <c:pt idx="2138">
                  <c:v>12.590400000000001</c:v>
                </c:pt>
                <c:pt idx="2139">
                  <c:v>12.942399999999999</c:v>
                </c:pt>
                <c:pt idx="2140">
                  <c:v>14.5349</c:v>
                </c:pt>
                <c:pt idx="2141">
                  <c:v>12.915900000000001</c:v>
                </c:pt>
                <c:pt idx="2142">
                  <c:v>12.495100000000001</c:v>
                </c:pt>
                <c:pt idx="2143">
                  <c:v>12.8308</c:v>
                </c:pt>
                <c:pt idx="2144">
                  <c:v>11.9864</c:v>
                </c:pt>
                <c:pt idx="2145">
                  <c:v>11.792400000000001</c:v>
                </c:pt>
                <c:pt idx="2146">
                  <c:v>12.0219</c:v>
                </c:pt>
                <c:pt idx="2147">
                  <c:v>11.563499999999999</c:v>
                </c:pt>
                <c:pt idx="2148">
                  <c:v>11.6934</c:v>
                </c:pt>
                <c:pt idx="2149">
                  <c:v>12.133699999999999</c:v>
                </c:pt>
                <c:pt idx="2150">
                  <c:v>12.4069</c:v>
                </c:pt>
                <c:pt idx="2151">
                  <c:v>13.915800000000001</c:v>
                </c:pt>
                <c:pt idx="2152">
                  <c:v>14.452999999999999</c:v>
                </c:pt>
                <c:pt idx="2153">
                  <c:v>14.381600000000001</c:v>
                </c:pt>
                <c:pt idx="2154">
                  <c:v>15.2348</c:v>
                </c:pt>
                <c:pt idx="2155">
                  <c:v>15.5778</c:v>
                </c:pt>
                <c:pt idx="2156">
                  <c:v>15.0291</c:v>
                </c:pt>
                <c:pt idx="2157">
                  <c:v>14.742800000000001</c:v>
                </c:pt>
                <c:pt idx="2158">
                  <c:v>13.703900000000001</c:v>
                </c:pt>
                <c:pt idx="2159">
                  <c:v>12.935499999999999</c:v>
                </c:pt>
                <c:pt idx="2160">
                  <c:v>12.871700000000001</c:v>
                </c:pt>
                <c:pt idx="2161">
                  <c:v>12.7296</c:v>
                </c:pt>
                <c:pt idx="2162">
                  <c:v>12.8582</c:v>
                </c:pt>
                <c:pt idx="2163">
                  <c:v>13.5459</c:v>
                </c:pt>
                <c:pt idx="2164">
                  <c:v>12.8773</c:v>
                </c:pt>
                <c:pt idx="2165">
                  <c:v>13.5436</c:v>
                </c:pt>
                <c:pt idx="2166">
                  <c:v>13.470800000000001</c:v>
                </c:pt>
                <c:pt idx="2167">
                  <c:v>16.0124</c:v>
                </c:pt>
                <c:pt idx="2168">
                  <c:v>13.7242</c:v>
                </c:pt>
                <c:pt idx="2169">
                  <c:v>13.1587</c:v>
                </c:pt>
                <c:pt idx="2170">
                  <c:v>13.9107</c:v>
                </c:pt>
                <c:pt idx="2171">
                  <c:v>13.4513</c:v>
                </c:pt>
                <c:pt idx="2172">
                  <c:v>12.8484</c:v>
                </c:pt>
                <c:pt idx="2173">
                  <c:v>12.9236</c:v>
                </c:pt>
                <c:pt idx="2174">
                  <c:v>12.4734</c:v>
                </c:pt>
                <c:pt idx="2175">
                  <c:v>12.734400000000001</c:v>
                </c:pt>
                <c:pt idx="2176">
                  <c:v>12.263500000000001</c:v>
                </c:pt>
                <c:pt idx="2177">
                  <c:v>11.792</c:v>
                </c:pt>
                <c:pt idx="2178">
                  <c:v>10.6783</c:v>
                </c:pt>
                <c:pt idx="2179">
                  <c:v>11.196999999999999</c:v>
                </c:pt>
                <c:pt idx="2180">
                  <c:v>12.5108</c:v>
                </c:pt>
                <c:pt idx="2181">
                  <c:v>11.7371</c:v>
                </c:pt>
                <c:pt idx="2182">
                  <c:v>12.005699999999999</c:v>
                </c:pt>
                <c:pt idx="2183">
                  <c:v>12.7143</c:v>
                </c:pt>
                <c:pt idx="2184">
                  <c:v>13.6229</c:v>
                </c:pt>
                <c:pt idx="2185">
                  <c:v>13.5114</c:v>
                </c:pt>
                <c:pt idx="2186">
                  <c:v>13.367599999999999</c:v>
                </c:pt>
                <c:pt idx="2187">
                  <c:v>12.136699999999999</c:v>
                </c:pt>
                <c:pt idx="2188">
                  <c:v>11.410500000000001</c:v>
                </c:pt>
                <c:pt idx="2189">
                  <c:v>11.124499999999999</c:v>
                </c:pt>
                <c:pt idx="2190">
                  <c:v>11.4954</c:v>
                </c:pt>
                <c:pt idx="2191">
                  <c:v>11.262</c:v>
                </c:pt>
                <c:pt idx="2192">
                  <c:v>11.759</c:v>
                </c:pt>
                <c:pt idx="2193">
                  <c:v>11.359500000000001</c:v>
                </c:pt>
                <c:pt idx="2194">
                  <c:v>10.9024</c:v>
                </c:pt>
                <c:pt idx="2195">
                  <c:v>11.072699999999999</c:v>
                </c:pt>
                <c:pt idx="2196">
                  <c:v>11.3466</c:v>
                </c:pt>
                <c:pt idx="2197">
                  <c:v>11.9473</c:v>
                </c:pt>
                <c:pt idx="2198">
                  <c:v>11.988300000000001</c:v>
                </c:pt>
                <c:pt idx="2199">
                  <c:v>11.853300000000001</c:v>
                </c:pt>
                <c:pt idx="2200">
                  <c:v>11.9678</c:v>
                </c:pt>
                <c:pt idx="2201">
                  <c:v>11.950799999999999</c:v>
                </c:pt>
                <c:pt idx="2202">
                  <c:v>12.3924</c:v>
                </c:pt>
                <c:pt idx="2203">
                  <c:v>12.691000000000001</c:v>
                </c:pt>
                <c:pt idx="2204">
                  <c:v>12.4779</c:v>
                </c:pt>
                <c:pt idx="2205">
                  <c:v>13.2927</c:v>
                </c:pt>
                <c:pt idx="2206">
                  <c:v>14.811</c:v>
                </c:pt>
                <c:pt idx="2207">
                  <c:v>15.164400000000001</c:v>
                </c:pt>
                <c:pt idx="2208">
                  <c:v>16.139399999999998</c:v>
                </c:pt>
                <c:pt idx="2209">
                  <c:v>17.5594</c:v>
                </c:pt>
                <c:pt idx="2210">
                  <c:v>18.855</c:v>
                </c:pt>
                <c:pt idx="2211">
                  <c:v>30.177099999999999</c:v>
                </c:pt>
                <c:pt idx="2212">
                  <c:v>21.365600000000001</c:v>
                </c:pt>
                <c:pt idx="2213">
                  <c:v>32.040199999999999</c:v>
                </c:pt>
                <c:pt idx="2214">
                  <c:v>34.737000000000002</c:v>
                </c:pt>
                <c:pt idx="2215">
                  <c:v>28.162600000000001</c:v>
                </c:pt>
                <c:pt idx="2216">
                  <c:v>25.950099999999999</c:v>
                </c:pt>
                <c:pt idx="2217">
                  <c:v>20.705300000000001</c:v>
                </c:pt>
                <c:pt idx="2218">
                  <c:v>20.515799999999999</c:v>
                </c:pt>
                <c:pt idx="2219">
                  <c:v>17.7606</c:v>
                </c:pt>
                <c:pt idx="2220">
                  <c:v>19.128299999999999</c:v>
                </c:pt>
                <c:pt idx="2221">
                  <c:v>18.6401</c:v>
                </c:pt>
                <c:pt idx="2222">
                  <c:v>18.648900000000001</c:v>
                </c:pt>
                <c:pt idx="2223">
                  <c:v>18.690300000000001</c:v>
                </c:pt>
                <c:pt idx="2224">
                  <c:v>18.1752</c:v>
                </c:pt>
                <c:pt idx="2225">
                  <c:v>16.770900000000001</c:v>
                </c:pt>
                <c:pt idx="2226">
                  <c:v>17.5944</c:v>
                </c:pt>
                <c:pt idx="2227">
                  <c:v>18.0002</c:v>
                </c:pt>
                <c:pt idx="2228">
                  <c:v>20.567299999999999</c:v>
                </c:pt>
                <c:pt idx="2229">
                  <c:v>23.385999999999999</c:v>
                </c:pt>
                <c:pt idx="2230">
                  <c:v>18.892199999999999</c:v>
                </c:pt>
                <c:pt idx="2231">
                  <c:v>18.685199999999998</c:v>
                </c:pt>
                <c:pt idx="2232">
                  <c:v>18.154599999999999</c:v>
                </c:pt>
                <c:pt idx="2233">
                  <c:v>16.6065</c:v>
                </c:pt>
                <c:pt idx="2234">
                  <c:v>15.4054</c:v>
                </c:pt>
                <c:pt idx="2235">
                  <c:v>15.4002</c:v>
                </c:pt>
                <c:pt idx="2236">
                  <c:v>16.619499999999999</c:v>
                </c:pt>
                <c:pt idx="2237">
                  <c:v>16.910599999999999</c:v>
                </c:pt>
                <c:pt idx="2238">
                  <c:v>15.224600000000001</c:v>
                </c:pt>
                <c:pt idx="2239">
                  <c:v>13.388999999999999</c:v>
                </c:pt>
                <c:pt idx="2240">
                  <c:v>16.498799999999999</c:v>
                </c:pt>
                <c:pt idx="2241">
                  <c:v>15.383599999999999</c:v>
                </c:pt>
                <c:pt idx="2242">
                  <c:v>14.8531</c:v>
                </c:pt>
                <c:pt idx="2243">
                  <c:v>18.550999999999998</c:v>
                </c:pt>
                <c:pt idx="2244">
                  <c:v>21.075800000000001</c:v>
                </c:pt>
                <c:pt idx="2245">
                  <c:v>22.054300000000001</c:v>
                </c:pt>
                <c:pt idx="2246">
                  <c:v>18.976099999999999</c:v>
                </c:pt>
                <c:pt idx="2247">
                  <c:v>19.685700000000001</c:v>
                </c:pt>
                <c:pt idx="2248">
                  <c:v>17.436399999999999</c:v>
                </c:pt>
                <c:pt idx="2249">
                  <c:v>18.814599999999999</c:v>
                </c:pt>
                <c:pt idx="2250">
                  <c:v>19.5763</c:v>
                </c:pt>
                <c:pt idx="2251">
                  <c:v>16.9025</c:v>
                </c:pt>
                <c:pt idx="2252">
                  <c:v>17.436800000000002</c:v>
                </c:pt>
                <c:pt idx="2253">
                  <c:v>17.353000000000002</c:v>
                </c:pt>
                <c:pt idx="2254">
                  <c:v>16.316400000000002</c:v>
                </c:pt>
                <c:pt idx="2255">
                  <c:v>16.983699999999999</c:v>
                </c:pt>
                <c:pt idx="2256">
                  <c:v>15.8108</c:v>
                </c:pt>
                <c:pt idx="2257">
                  <c:v>15.2974</c:v>
                </c:pt>
                <c:pt idx="2258">
                  <c:v>14.5036</c:v>
                </c:pt>
                <c:pt idx="2259">
                  <c:v>13.288</c:v>
                </c:pt>
                <c:pt idx="2260">
                  <c:v>13.0383</c:v>
                </c:pt>
                <c:pt idx="2261">
                  <c:v>13.7415</c:v>
                </c:pt>
                <c:pt idx="2262">
                  <c:v>13.756</c:v>
                </c:pt>
                <c:pt idx="2263">
                  <c:v>13.327999999999999</c:v>
                </c:pt>
                <c:pt idx="2264">
                  <c:v>13.4086</c:v>
                </c:pt>
                <c:pt idx="2265">
                  <c:v>14.6576</c:v>
                </c:pt>
                <c:pt idx="2266">
                  <c:v>13.6785</c:v>
                </c:pt>
                <c:pt idx="2267">
                  <c:v>13.131500000000001</c:v>
                </c:pt>
                <c:pt idx="2268">
                  <c:v>13.715400000000001</c:v>
                </c:pt>
                <c:pt idx="2269">
                  <c:v>13.5282</c:v>
                </c:pt>
                <c:pt idx="2270">
                  <c:v>14.457599999999999</c:v>
                </c:pt>
                <c:pt idx="2271">
                  <c:v>13.4198</c:v>
                </c:pt>
                <c:pt idx="2272">
                  <c:v>13.315899999999999</c:v>
                </c:pt>
                <c:pt idx="2273">
                  <c:v>13.716100000000001</c:v>
                </c:pt>
                <c:pt idx="2274">
                  <c:v>13.3529</c:v>
                </c:pt>
                <c:pt idx="2275">
                  <c:v>12.822900000000001</c:v>
                </c:pt>
                <c:pt idx="2276">
                  <c:v>12.4351</c:v>
                </c:pt>
                <c:pt idx="2277">
                  <c:v>12.6448</c:v>
                </c:pt>
                <c:pt idx="2278">
                  <c:v>12.676500000000001</c:v>
                </c:pt>
                <c:pt idx="2279">
                  <c:v>13.5725</c:v>
                </c:pt>
                <c:pt idx="2280">
                  <c:v>13.0848</c:v>
                </c:pt>
                <c:pt idx="2281">
                  <c:v>13.9673</c:v>
                </c:pt>
                <c:pt idx="2282">
                  <c:v>13.7761</c:v>
                </c:pt>
                <c:pt idx="2283">
                  <c:v>12.984500000000001</c:v>
                </c:pt>
                <c:pt idx="2284">
                  <c:v>15.0616</c:v>
                </c:pt>
                <c:pt idx="2285">
                  <c:v>15.690200000000001</c:v>
                </c:pt>
                <c:pt idx="2286">
                  <c:v>16.0228</c:v>
                </c:pt>
                <c:pt idx="2287">
                  <c:v>17.778600000000001</c:v>
                </c:pt>
                <c:pt idx="2288">
                  <c:v>20.154499999999999</c:v>
                </c:pt>
                <c:pt idx="2289">
                  <c:v>18.341100000000001</c:v>
                </c:pt>
                <c:pt idx="2290">
                  <c:v>17.654699999999998</c:v>
                </c:pt>
                <c:pt idx="2291">
                  <c:v>15.623100000000001</c:v>
                </c:pt>
                <c:pt idx="2292">
                  <c:v>14.364100000000001</c:v>
                </c:pt>
                <c:pt idx="2293">
                  <c:v>14.7988</c:v>
                </c:pt>
                <c:pt idx="2294">
                  <c:v>14.7989</c:v>
                </c:pt>
                <c:pt idx="2295">
                  <c:v>14.420400000000001</c:v>
                </c:pt>
                <c:pt idx="2296">
                  <c:v>14.961600000000001</c:v>
                </c:pt>
                <c:pt idx="2297">
                  <c:v>13.9917</c:v>
                </c:pt>
                <c:pt idx="2298">
                  <c:v>13.688499999999999</c:v>
                </c:pt>
                <c:pt idx="2299">
                  <c:v>13.198</c:v>
                </c:pt>
                <c:pt idx="2300">
                  <c:v>11.441800000000001</c:v>
                </c:pt>
                <c:pt idx="2301">
                  <c:v>12.1297</c:v>
                </c:pt>
                <c:pt idx="2302">
                  <c:v>13.763</c:v>
                </c:pt>
                <c:pt idx="2303">
                  <c:v>14.868499999999999</c:v>
                </c:pt>
                <c:pt idx="2304">
                  <c:v>13.9834</c:v>
                </c:pt>
                <c:pt idx="2305">
                  <c:v>16.0901</c:v>
                </c:pt>
                <c:pt idx="2306">
                  <c:v>14.2065</c:v>
                </c:pt>
                <c:pt idx="2307">
                  <c:v>17.872699999999998</c:v>
                </c:pt>
                <c:pt idx="2308">
                  <c:v>17.241099999999999</c:v>
                </c:pt>
                <c:pt idx="2309">
                  <c:v>17.180199999999999</c:v>
                </c:pt>
                <c:pt idx="2310">
                  <c:v>18.4191</c:v>
                </c:pt>
                <c:pt idx="2311">
                  <c:v>16.633299999999998</c:v>
                </c:pt>
                <c:pt idx="2312">
                  <c:v>17.995899999999999</c:v>
                </c:pt>
                <c:pt idx="2313">
                  <c:v>16.390899999999998</c:v>
                </c:pt>
                <c:pt idx="2314">
                  <c:v>16.221299999999999</c:v>
                </c:pt>
                <c:pt idx="2315">
                  <c:v>15.731</c:v>
                </c:pt>
                <c:pt idx="2316">
                  <c:v>14.742800000000001</c:v>
                </c:pt>
                <c:pt idx="2317">
                  <c:v>14.071099999999999</c:v>
                </c:pt>
                <c:pt idx="2318">
                  <c:v>12.993499999999999</c:v>
                </c:pt>
                <c:pt idx="2319">
                  <c:v>14.5961</c:v>
                </c:pt>
                <c:pt idx="2320">
                  <c:v>13.4596</c:v>
                </c:pt>
                <c:pt idx="2321">
                  <c:v>12.8035</c:v>
                </c:pt>
                <c:pt idx="2322">
                  <c:v>13.032299999999999</c:v>
                </c:pt>
                <c:pt idx="2323">
                  <c:v>12.555999999999999</c:v>
                </c:pt>
                <c:pt idx="2324">
                  <c:v>11.9617</c:v>
                </c:pt>
                <c:pt idx="2325">
                  <c:v>12.8476</c:v>
                </c:pt>
                <c:pt idx="2326">
                  <c:v>13.774699999999999</c:v>
                </c:pt>
                <c:pt idx="2327">
                  <c:v>14.1892</c:v>
                </c:pt>
                <c:pt idx="2328">
                  <c:v>12.725899999999999</c:v>
                </c:pt>
                <c:pt idx="2329">
                  <c:v>13.5029</c:v>
                </c:pt>
                <c:pt idx="2330">
                  <c:v>12.136100000000001</c:v>
                </c:pt>
                <c:pt idx="2331">
                  <c:v>11.6594</c:v>
                </c:pt>
                <c:pt idx="2332">
                  <c:v>12.710699999999999</c:v>
                </c:pt>
                <c:pt idx="2333">
                  <c:v>12.5596</c:v>
                </c:pt>
                <c:pt idx="2334">
                  <c:v>13.028</c:v>
                </c:pt>
                <c:pt idx="2335">
                  <c:v>14.505100000000001</c:v>
                </c:pt>
                <c:pt idx="2336">
                  <c:v>13.3973</c:v>
                </c:pt>
                <c:pt idx="2337">
                  <c:v>13.47</c:v>
                </c:pt>
                <c:pt idx="2338">
                  <c:v>12.6265</c:v>
                </c:pt>
                <c:pt idx="2339">
                  <c:v>12.865399999999999</c:v>
                </c:pt>
                <c:pt idx="2340">
                  <c:v>12.488200000000001</c:v>
                </c:pt>
                <c:pt idx="2341">
                  <c:v>15.1113</c:v>
                </c:pt>
                <c:pt idx="2342">
                  <c:v>15.9406</c:v>
                </c:pt>
                <c:pt idx="2343">
                  <c:v>15.861000000000001</c:v>
                </c:pt>
                <c:pt idx="2344">
                  <c:v>18.4755</c:v>
                </c:pt>
                <c:pt idx="2345">
                  <c:v>16.263300000000001</c:v>
                </c:pt>
                <c:pt idx="2346">
                  <c:v>16.098199999999999</c:v>
                </c:pt>
                <c:pt idx="2347">
                  <c:v>14.501899999999999</c:v>
                </c:pt>
                <c:pt idx="2348">
                  <c:v>13.8748</c:v>
                </c:pt>
                <c:pt idx="2349">
                  <c:v>13.8512</c:v>
                </c:pt>
                <c:pt idx="2350">
                  <c:v>13.643800000000001</c:v>
                </c:pt>
                <c:pt idx="2351">
                  <c:v>13.1882</c:v>
                </c:pt>
                <c:pt idx="2352">
                  <c:v>13.1149</c:v>
                </c:pt>
                <c:pt idx="2353">
                  <c:v>13.1602</c:v>
                </c:pt>
                <c:pt idx="2354">
                  <c:v>12.991400000000001</c:v>
                </c:pt>
                <c:pt idx="2355">
                  <c:v>14.1532</c:v>
                </c:pt>
                <c:pt idx="2356">
                  <c:v>15.6343</c:v>
                </c:pt>
                <c:pt idx="2357">
                  <c:v>15.4945</c:v>
                </c:pt>
                <c:pt idx="2358">
                  <c:v>16.385400000000001</c:v>
                </c:pt>
                <c:pt idx="2359">
                  <c:v>17.288599999999999</c:v>
                </c:pt>
                <c:pt idx="2360">
                  <c:v>17.101199999999999</c:v>
                </c:pt>
                <c:pt idx="2361">
                  <c:v>16.454599999999999</c:v>
                </c:pt>
                <c:pt idx="2362">
                  <c:v>15.8948</c:v>
                </c:pt>
                <c:pt idx="2363">
                  <c:v>15.786199999999999</c:v>
                </c:pt>
                <c:pt idx="2364">
                  <c:v>15.323499999999999</c:v>
                </c:pt>
                <c:pt idx="2365">
                  <c:v>14.593400000000001</c:v>
                </c:pt>
                <c:pt idx="2366">
                  <c:v>13.8963</c:v>
                </c:pt>
                <c:pt idx="2367">
                  <c:v>14.5708</c:v>
                </c:pt>
                <c:pt idx="2368">
                  <c:v>14.356</c:v>
                </c:pt>
                <c:pt idx="2369">
                  <c:v>13.5296</c:v>
                </c:pt>
                <c:pt idx="2370">
                  <c:v>13.1843</c:v>
                </c:pt>
                <c:pt idx="2371">
                  <c:v>12.815099999999999</c:v>
                </c:pt>
                <c:pt idx="2372">
                  <c:v>13.732799999999999</c:v>
                </c:pt>
                <c:pt idx="2373">
                  <c:v>13.163600000000001</c:v>
                </c:pt>
                <c:pt idx="2374">
                  <c:v>12.851800000000001</c:v>
                </c:pt>
                <c:pt idx="2375">
                  <c:v>13.170999999999999</c:v>
                </c:pt>
                <c:pt idx="2376">
                  <c:v>14.7637</c:v>
                </c:pt>
                <c:pt idx="2377">
                  <c:v>14.2333</c:v>
                </c:pt>
                <c:pt idx="2378">
                  <c:v>15.478400000000001</c:v>
                </c:pt>
                <c:pt idx="2379">
                  <c:v>14.606400000000001</c:v>
                </c:pt>
                <c:pt idx="2380">
                  <c:v>16.024899999999999</c:v>
                </c:pt>
                <c:pt idx="2381">
                  <c:v>16.680700000000002</c:v>
                </c:pt>
                <c:pt idx="2382">
                  <c:v>17.6264</c:v>
                </c:pt>
                <c:pt idx="2383">
                  <c:v>16.900200000000002</c:v>
                </c:pt>
                <c:pt idx="2384">
                  <c:v>18.402899999999999</c:v>
                </c:pt>
                <c:pt idx="2385">
                  <c:v>21.237300000000001</c:v>
                </c:pt>
                <c:pt idx="2386">
                  <c:v>20.2103</c:v>
                </c:pt>
                <c:pt idx="2387">
                  <c:v>19.0703</c:v>
                </c:pt>
                <c:pt idx="2388">
                  <c:v>16.834099999999999</c:v>
                </c:pt>
                <c:pt idx="2389">
                  <c:v>17.016300000000001</c:v>
                </c:pt>
                <c:pt idx="2390">
                  <c:v>18.171199999999999</c:v>
                </c:pt>
                <c:pt idx="2391">
                  <c:v>18.783799999999999</c:v>
                </c:pt>
                <c:pt idx="2392">
                  <c:v>19.3581</c:v>
                </c:pt>
                <c:pt idx="2393">
                  <c:v>21.362400000000001</c:v>
                </c:pt>
                <c:pt idx="2394">
                  <c:v>21.9772</c:v>
                </c:pt>
                <c:pt idx="2395">
                  <c:v>20.755199999999999</c:v>
                </c:pt>
                <c:pt idx="2396">
                  <c:v>23.739100000000001</c:v>
                </c:pt>
                <c:pt idx="2397">
                  <c:v>22.287199999999999</c:v>
                </c:pt>
                <c:pt idx="2398">
                  <c:v>22.224900000000002</c:v>
                </c:pt>
                <c:pt idx="2399">
                  <c:v>20.303799999999999</c:v>
                </c:pt>
                <c:pt idx="2400">
                  <c:v>18.995000000000001</c:v>
                </c:pt>
                <c:pt idx="2401">
                  <c:v>18.847999999999999</c:v>
                </c:pt>
                <c:pt idx="2402">
                  <c:v>18.329599999999999</c:v>
                </c:pt>
                <c:pt idx="2403">
                  <c:v>18.109100000000002</c:v>
                </c:pt>
                <c:pt idx="2404">
                  <c:v>16.426400000000001</c:v>
                </c:pt>
                <c:pt idx="2405">
                  <c:v>15.881</c:v>
                </c:pt>
                <c:pt idx="2406">
                  <c:v>16.377300000000002</c:v>
                </c:pt>
                <c:pt idx="2407">
                  <c:v>17.858699999999999</c:v>
                </c:pt>
                <c:pt idx="2408">
                  <c:v>17.029</c:v>
                </c:pt>
                <c:pt idx="2409">
                  <c:v>18.454899999999999</c:v>
                </c:pt>
                <c:pt idx="2410">
                  <c:v>20.152200000000001</c:v>
                </c:pt>
                <c:pt idx="2411">
                  <c:v>18.0762</c:v>
                </c:pt>
                <c:pt idx="2412">
                  <c:v>18.032</c:v>
                </c:pt>
                <c:pt idx="2413">
                  <c:v>19.962199999999999</c:v>
                </c:pt>
                <c:pt idx="2414">
                  <c:v>18.239699999999999</c:v>
                </c:pt>
                <c:pt idx="2415">
                  <c:v>19.2881</c:v>
                </c:pt>
                <c:pt idx="2416">
                  <c:v>18.973800000000001</c:v>
                </c:pt>
                <c:pt idx="2417">
                  <c:v>18.422799999999999</c:v>
                </c:pt>
                <c:pt idx="2418">
                  <c:v>18.478999999999999</c:v>
                </c:pt>
                <c:pt idx="2419">
                  <c:v>18.595199999999998</c:v>
                </c:pt>
                <c:pt idx="2420">
                  <c:v>18.61</c:v>
                </c:pt>
                <c:pt idx="2421">
                  <c:v>18.493500000000001</c:v>
                </c:pt>
                <c:pt idx="2422">
                  <c:v>16.915199999999999</c:v>
                </c:pt>
                <c:pt idx="2423">
                  <c:v>17.208500000000001</c:v>
                </c:pt>
                <c:pt idx="2424">
                  <c:v>19.090399999999999</c:v>
                </c:pt>
                <c:pt idx="2425">
                  <c:v>24.615500000000001</c:v>
                </c:pt>
                <c:pt idx="2426">
                  <c:v>21.668800000000001</c:v>
                </c:pt>
                <c:pt idx="2427">
                  <c:v>23.659199999999998</c:v>
                </c:pt>
                <c:pt idx="2428">
                  <c:v>21.092500000000001</c:v>
                </c:pt>
                <c:pt idx="2429">
                  <c:v>19.7254</c:v>
                </c:pt>
                <c:pt idx="2430">
                  <c:v>19.177299999999999</c:v>
                </c:pt>
                <c:pt idx="2431">
                  <c:v>19.164300000000001</c:v>
                </c:pt>
                <c:pt idx="2432">
                  <c:v>19.8187</c:v>
                </c:pt>
                <c:pt idx="2433">
                  <c:v>20.0366</c:v>
                </c:pt>
                <c:pt idx="2434">
                  <c:v>19.602399999999999</c:v>
                </c:pt>
                <c:pt idx="2435">
                  <c:v>20.733000000000001</c:v>
                </c:pt>
                <c:pt idx="2436">
                  <c:v>20.398399999999999</c:v>
                </c:pt>
                <c:pt idx="2437">
                  <c:v>25.688199999999998</c:v>
                </c:pt>
                <c:pt idx="2438">
                  <c:v>23.8643</c:v>
                </c:pt>
                <c:pt idx="2439">
                  <c:v>23.392399999999999</c:v>
                </c:pt>
                <c:pt idx="2440">
                  <c:v>22.997800000000002</c:v>
                </c:pt>
                <c:pt idx="2441">
                  <c:v>20.482700000000001</c:v>
                </c:pt>
                <c:pt idx="2442">
                  <c:v>20.151</c:v>
                </c:pt>
                <c:pt idx="2443">
                  <c:v>19.4803</c:v>
                </c:pt>
                <c:pt idx="2444">
                  <c:v>18.997</c:v>
                </c:pt>
                <c:pt idx="2445">
                  <c:v>18.687899999999999</c:v>
                </c:pt>
                <c:pt idx="2446">
                  <c:v>17.418199999999999</c:v>
                </c:pt>
                <c:pt idx="2447">
                  <c:v>17.898700000000002</c:v>
                </c:pt>
                <c:pt idx="2448">
                  <c:v>16.933399999999999</c:v>
                </c:pt>
                <c:pt idx="2449">
                  <c:v>15.717700000000001</c:v>
                </c:pt>
                <c:pt idx="2450">
                  <c:v>15.4064</c:v>
                </c:pt>
                <c:pt idx="2451">
                  <c:v>14.28</c:v>
                </c:pt>
                <c:pt idx="2452">
                  <c:v>15.385</c:v>
                </c:pt>
                <c:pt idx="2453">
                  <c:v>15.9971</c:v>
                </c:pt>
                <c:pt idx="2454">
                  <c:v>16.479199999999999</c:v>
                </c:pt>
                <c:pt idx="2455">
                  <c:v>15.5603</c:v>
                </c:pt>
                <c:pt idx="2456">
                  <c:v>14.782299999999999</c:v>
                </c:pt>
                <c:pt idx="2457">
                  <c:v>16.155100000000001</c:v>
                </c:pt>
                <c:pt idx="2458">
                  <c:v>16.0456</c:v>
                </c:pt>
                <c:pt idx="2459">
                  <c:v>16.0154</c:v>
                </c:pt>
                <c:pt idx="2460">
                  <c:v>15.1126</c:v>
                </c:pt>
                <c:pt idx="2461">
                  <c:v>13.9879</c:v>
                </c:pt>
                <c:pt idx="2462">
                  <c:v>14.2075</c:v>
                </c:pt>
                <c:pt idx="2463">
                  <c:v>13.5808</c:v>
                </c:pt>
                <c:pt idx="2464">
                  <c:v>13.616</c:v>
                </c:pt>
                <c:pt idx="2465">
                  <c:v>16.1706</c:v>
                </c:pt>
                <c:pt idx="2466">
                  <c:v>16.313199999999998</c:v>
                </c:pt>
                <c:pt idx="2467">
                  <c:v>15.2186</c:v>
                </c:pt>
                <c:pt idx="2468">
                  <c:v>14.2814</c:v>
                </c:pt>
                <c:pt idx="2469">
                  <c:v>13.9695</c:v>
                </c:pt>
                <c:pt idx="2470">
                  <c:v>15.757</c:v>
                </c:pt>
                <c:pt idx="2471">
                  <c:v>14.2944</c:v>
                </c:pt>
                <c:pt idx="2472">
                  <c:v>14.537800000000001</c:v>
                </c:pt>
                <c:pt idx="2473">
                  <c:v>14.6143</c:v>
                </c:pt>
                <c:pt idx="2474">
                  <c:v>14.2742</c:v>
                </c:pt>
                <c:pt idx="2475">
                  <c:v>14.3444</c:v>
                </c:pt>
                <c:pt idx="2476">
                  <c:v>13.976699999999999</c:v>
                </c:pt>
                <c:pt idx="2477">
                  <c:v>13.846399999999999</c:v>
                </c:pt>
                <c:pt idx="2478">
                  <c:v>13.8942</c:v>
                </c:pt>
                <c:pt idx="2479">
                  <c:v>14.3497</c:v>
                </c:pt>
                <c:pt idx="2480">
                  <c:v>13.5876</c:v>
                </c:pt>
                <c:pt idx="2481">
                  <c:v>13.370900000000001</c:v>
                </c:pt>
                <c:pt idx="2482">
                  <c:v>13.649900000000001</c:v>
                </c:pt>
                <c:pt idx="2483">
                  <c:v>13.5075</c:v>
                </c:pt>
                <c:pt idx="2484">
                  <c:v>13.440899999999999</c:v>
                </c:pt>
                <c:pt idx="2485">
                  <c:v>13.867100000000001</c:v>
                </c:pt>
                <c:pt idx="2486">
                  <c:v>14.411</c:v>
                </c:pt>
                <c:pt idx="2487">
                  <c:v>14.1546</c:v>
                </c:pt>
                <c:pt idx="2488">
                  <c:v>13.835599999999999</c:v>
                </c:pt>
                <c:pt idx="2489">
                  <c:v>13.9503</c:v>
                </c:pt>
                <c:pt idx="2490">
                  <c:v>13.6478</c:v>
                </c:pt>
                <c:pt idx="2491">
                  <c:v>12.924200000000001</c:v>
                </c:pt>
                <c:pt idx="2492">
                  <c:v>13.212199999999999</c:v>
                </c:pt>
                <c:pt idx="2493">
                  <c:v>13.0007</c:v>
                </c:pt>
                <c:pt idx="2494">
                  <c:v>14.4778</c:v>
                </c:pt>
                <c:pt idx="2495">
                  <c:v>15.6876</c:v>
                </c:pt>
                <c:pt idx="2496">
                  <c:v>17.6785</c:v>
                </c:pt>
                <c:pt idx="2497">
                  <c:v>17.335599999999999</c:v>
                </c:pt>
                <c:pt idx="2498">
                  <c:v>15.845700000000001</c:v>
                </c:pt>
                <c:pt idx="2499">
                  <c:v>16.3337</c:v>
                </c:pt>
                <c:pt idx="2500">
                  <c:v>16.671500000000002</c:v>
                </c:pt>
                <c:pt idx="2501">
                  <c:v>15.274800000000001</c:v>
                </c:pt>
                <c:pt idx="2502">
                  <c:v>14.7903</c:v>
                </c:pt>
                <c:pt idx="2503">
                  <c:v>14.784800000000001</c:v>
                </c:pt>
                <c:pt idx="2504">
                  <c:v>14.192299999999999</c:v>
                </c:pt>
                <c:pt idx="2505">
                  <c:v>14.2468</c:v>
                </c:pt>
                <c:pt idx="2506">
                  <c:v>13.552</c:v>
                </c:pt>
                <c:pt idx="2507">
                  <c:v>14.603</c:v>
                </c:pt>
                <c:pt idx="2508">
                  <c:v>14.518700000000001</c:v>
                </c:pt>
                <c:pt idx="2509">
                  <c:v>14.281000000000001</c:v>
                </c:pt>
                <c:pt idx="2510">
                  <c:v>12.595000000000001</c:v>
                </c:pt>
                <c:pt idx="2511">
                  <c:v>11.877000000000001</c:v>
                </c:pt>
                <c:pt idx="2512">
                  <c:v>11.4864</c:v>
                </c:pt>
                <c:pt idx="2513">
                  <c:v>11.3012</c:v>
                </c:pt>
                <c:pt idx="2514">
                  <c:v>11.267200000000001</c:v>
                </c:pt>
                <c:pt idx="2515">
                  <c:v>11.006600000000001</c:v>
                </c:pt>
                <c:pt idx="2516">
                  <c:v>12.204000000000001</c:v>
                </c:pt>
                <c:pt idx="2517">
                  <c:v>12.544700000000001</c:v>
                </c:pt>
                <c:pt idx="2518">
                  <c:v>12.9572</c:v>
                </c:pt>
                <c:pt idx="2519">
                  <c:v>12.603400000000001</c:v>
                </c:pt>
                <c:pt idx="2520">
                  <c:v>13.027799999999999</c:v>
                </c:pt>
                <c:pt idx="2521">
                  <c:v>13.2624</c:v>
                </c:pt>
                <c:pt idx="2522">
                  <c:v>14.335699999999999</c:v>
                </c:pt>
                <c:pt idx="2523">
                  <c:v>13.380800000000001</c:v>
                </c:pt>
                <c:pt idx="2524">
                  <c:v>15.737500000000001</c:v>
                </c:pt>
                <c:pt idx="2525">
                  <c:v>18.042899999999999</c:v>
                </c:pt>
                <c:pt idx="2526">
                  <c:v>17.642800000000001</c:v>
                </c:pt>
                <c:pt idx="2527">
                  <c:v>20.037800000000001</c:v>
                </c:pt>
                <c:pt idx="2528">
                  <c:v>18.507300000000001</c:v>
                </c:pt>
                <c:pt idx="2529">
                  <c:v>19.426400000000001</c:v>
                </c:pt>
                <c:pt idx="2530">
                  <c:v>17.5609</c:v>
                </c:pt>
                <c:pt idx="2531">
                  <c:v>16.746700000000001</c:v>
                </c:pt>
                <c:pt idx="2532">
                  <c:v>15.060499999999999</c:v>
                </c:pt>
                <c:pt idx="2533">
                  <c:v>14.976900000000001</c:v>
                </c:pt>
                <c:pt idx="2534">
                  <c:v>17.3812</c:v>
                </c:pt>
                <c:pt idx="2535">
                  <c:v>15.8302</c:v>
                </c:pt>
                <c:pt idx="2536">
                  <c:v>15.449400000000001</c:v>
                </c:pt>
                <c:pt idx="2537">
                  <c:v>17.637</c:v>
                </c:pt>
                <c:pt idx="2538">
                  <c:v>16.714600000000001</c:v>
                </c:pt>
                <c:pt idx="2539">
                  <c:v>16.237300000000001</c:v>
                </c:pt>
                <c:pt idx="2540">
                  <c:v>16.165800000000001</c:v>
                </c:pt>
                <c:pt idx="2541">
                  <c:v>17.7806</c:v>
                </c:pt>
                <c:pt idx="2542">
                  <c:v>16.7607</c:v>
                </c:pt>
                <c:pt idx="2543">
                  <c:v>17.421800000000001</c:v>
                </c:pt>
                <c:pt idx="2544">
                  <c:v>17.241700000000002</c:v>
                </c:pt>
                <c:pt idx="2545">
                  <c:v>16.420000000000002</c:v>
                </c:pt>
                <c:pt idx="2546">
                  <c:v>16.103400000000001</c:v>
                </c:pt>
                <c:pt idx="2547">
                  <c:v>15.629899999999999</c:v>
                </c:pt>
                <c:pt idx="2548">
                  <c:v>14.9085</c:v>
                </c:pt>
                <c:pt idx="2549">
                  <c:v>14.891299999999999</c:v>
                </c:pt>
                <c:pt idx="2550">
                  <c:v>14.795999999999999</c:v>
                </c:pt>
                <c:pt idx="2551">
                  <c:v>14.945</c:v>
                </c:pt>
                <c:pt idx="2552">
                  <c:v>14.365600000000001</c:v>
                </c:pt>
                <c:pt idx="2553">
                  <c:v>14.3629</c:v>
                </c:pt>
                <c:pt idx="2554">
                  <c:v>14.029299999999999</c:v>
                </c:pt>
                <c:pt idx="2555">
                  <c:v>13.269500000000001</c:v>
                </c:pt>
                <c:pt idx="2556">
                  <c:v>13.660399999999999</c:v>
                </c:pt>
                <c:pt idx="2557">
                  <c:v>13.3474</c:v>
                </c:pt>
                <c:pt idx="2558">
                  <c:v>13.3894</c:v>
                </c:pt>
                <c:pt idx="2559">
                  <c:v>13.966900000000001</c:v>
                </c:pt>
                <c:pt idx="2560">
                  <c:v>13.9815</c:v>
                </c:pt>
                <c:pt idx="2561">
                  <c:v>14.0634</c:v>
                </c:pt>
                <c:pt idx="2562">
                  <c:v>14.1174</c:v>
                </c:pt>
                <c:pt idx="2563">
                  <c:v>13.7342</c:v>
                </c:pt>
                <c:pt idx="2564">
                  <c:v>12.382999999999999</c:v>
                </c:pt>
                <c:pt idx="2565">
                  <c:v>11.8371</c:v>
                </c:pt>
                <c:pt idx="2566">
                  <c:v>11.704499999999999</c:v>
                </c:pt>
                <c:pt idx="2567">
                  <c:v>11.7651</c:v>
                </c:pt>
                <c:pt idx="2568">
                  <c:v>12.4185</c:v>
                </c:pt>
                <c:pt idx="2569">
                  <c:v>12.616</c:v>
                </c:pt>
                <c:pt idx="2570">
                  <c:v>12.750400000000001</c:v>
                </c:pt>
                <c:pt idx="2571">
                  <c:v>12.819100000000001</c:v>
                </c:pt>
                <c:pt idx="2572">
                  <c:v>12.4747</c:v>
                </c:pt>
                <c:pt idx="2573">
                  <c:v>12.3888</c:v>
                </c:pt>
                <c:pt idx="2574">
                  <c:v>12.606400000000001</c:v>
                </c:pt>
                <c:pt idx="2575">
                  <c:v>12.1592</c:v>
                </c:pt>
                <c:pt idx="2576">
                  <c:v>12.603400000000001</c:v>
                </c:pt>
                <c:pt idx="2577">
                  <c:v>13.332000000000001</c:v>
                </c:pt>
                <c:pt idx="2578">
                  <c:v>13.6973</c:v>
                </c:pt>
                <c:pt idx="2579">
                  <c:v>13.5495</c:v>
                </c:pt>
                <c:pt idx="2580">
                  <c:v>12.713699999999999</c:v>
                </c:pt>
                <c:pt idx="2581">
                  <c:v>13.1227</c:v>
                </c:pt>
                <c:pt idx="2582">
                  <c:v>13.2666</c:v>
                </c:pt>
                <c:pt idx="2583">
                  <c:v>12.669</c:v>
                </c:pt>
                <c:pt idx="2584">
                  <c:v>12.6386</c:v>
                </c:pt>
                <c:pt idx="2585">
                  <c:v>14.466200000000001</c:v>
                </c:pt>
                <c:pt idx="2586">
                  <c:v>14.3909</c:v>
                </c:pt>
                <c:pt idx="2587">
                  <c:v>13.7348</c:v>
                </c:pt>
                <c:pt idx="2588">
                  <c:v>18.348099999999999</c:v>
                </c:pt>
                <c:pt idx="2589">
                  <c:v>21.061800000000002</c:v>
                </c:pt>
                <c:pt idx="2590">
                  <c:v>21.378299999999999</c:v>
                </c:pt>
                <c:pt idx="2591">
                  <c:v>21.039000000000001</c:v>
                </c:pt>
                <c:pt idx="2592">
                  <c:v>18.003699999999998</c:v>
                </c:pt>
                <c:pt idx="2593">
                  <c:v>18.953299999999999</c:v>
                </c:pt>
                <c:pt idx="2594">
                  <c:v>19.2544</c:v>
                </c:pt>
                <c:pt idx="2595">
                  <c:v>18.622399999999999</c:v>
                </c:pt>
                <c:pt idx="2596">
                  <c:v>22.061599999999999</c:v>
                </c:pt>
                <c:pt idx="2597">
                  <c:v>22.541899999999998</c:v>
                </c:pt>
                <c:pt idx="2598">
                  <c:v>20.3841</c:v>
                </c:pt>
                <c:pt idx="2599">
                  <c:v>18.255600000000001</c:v>
                </c:pt>
                <c:pt idx="2600">
                  <c:v>18.428899999999999</c:v>
                </c:pt>
                <c:pt idx="2601">
                  <c:v>16.772099999999998</c:v>
                </c:pt>
                <c:pt idx="2602">
                  <c:v>18.2332</c:v>
                </c:pt>
                <c:pt idx="2603">
                  <c:v>20.147300000000001</c:v>
                </c:pt>
                <c:pt idx="2604">
                  <c:v>20.2502</c:v>
                </c:pt>
                <c:pt idx="2605">
                  <c:v>19.439900000000002</c:v>
                </c:pt>
                <c:pt idx="2606">
                  <c:v>19.326699999999999</c:v>
                </c:pt>
                <c:pt idx="2607">
                  <c:v>17.600999999999999</c:v>
                </c:pt>
                <c:pt idx="2608">
                  <c:v>17.668099999999999</c:v>
                </c:pt>
                <c:pt idx="2609">
                  <c:v>17.5382</c:v>
                </c:pt>
                <c:pt idx="2610">
                  <c:v>18.240300000000001</c:v>
                </c:pt>
                <c:pt idx="2611">
                  <c:v>16.5794</c:v>
                </c:pt>
                <c:pt idx="2612">
                  <c:v>15.5052</c:v>
                </c:pt>
                <c:pt idx="2613">
                  <c:v>14.6313</c:v>
                </c:pt>
                <c:pt idx="2614">
                  <c:v>14.941800000000001</c:v>
                </c:pt>
                <c:pt idx="2615">
                  <c:v>15.257400000000001</c:v>
                </c:pt>
                <c:pt idx="2616">
                  <c:v>15.4354</c:v>
                </c:pt>
                <c:pt idx="2617">
                  <c:v>14.4138</c:v>
                </c:pt>
                <c:pt idx="2618">
                  <c:v>13.7364</c:v>
                </c:pt>
                <c:pt idx="2619">
                  <c:v>15.246700000000001</c:v>
                </c:pt>
                <c:pt idx="2620">
                  <c:v>15.5502</c:v>
                </c:pt>
                <c:pt idx="2621">
                  <c:v>15.2097</c:v>
                </c:pt>
                <c:pt idx="2622">
                  <c:v>14.500999999999999</c:v>
                </c:pt>
                <c:pt idx="2623">
                  <c:v>13.974399999999999</c:v>
                </c:pt>
                <c:pt idx="2624">
                  <c:v>15.5783</c:v>
                </c:pt>
                <c:pt idx="2625">
                  <c:v>15.972300000000001</c:v>
                </c:pt>
                <c:pt idx="2626">
                  <c:v>17.231300000000001</c:v>
                </c:pt>
                <c:pt idx="2627">
                  <c:v>16.587</c:v>
                </c:pt>
                <c:pt idx="2628">
                  <c:v>15.8826</c:v>
                </c:pt>
                <c:pt idx="2629">
                  <c:v>15.828200000000001</c:v>
                </c:pt>
                <c:pt idx="2630">
                  <c:v>17.260000000000002</c:v>
                </c:pt>
                <c:pt idx="2631">
                  <c:v>21.007100000000001</c:v>
                </c:pt>
                <c:pt idx="2632">
                  <c:v>20.501100000000001</c:v>
                </c:pt>
                <c:pt idx="2633">
                  <c:v>18.5245</c:v>
                </c:pt>
                <c:pt idx="2634">
                  <c:v>17.856000000000002</c:v>
                </c:pt>
                <c:pt idx="2635">
                  <c:v>19.229399999999998</c:v>
                </c:pt>
                <c:pt idx="2636">
                  <c:v>18.3918</c:v>
                </c:pt>
                <c:pt idx="2637">
                  <c:v>17.417999999999999</c:v>
                </c:pt>
                <c:pt idx="2638">
                  <c:v>15.8911</c:v>
                </c:pt>
                <c:pt idx="2639">
                  <c:v>15.9171</c:v>
                </c:pt>
                <c:pt idx="2640">
                  <c:v>14.4716</c:v>
                </c:pt>
                <c:pt idx="2641">
                  <c:v>14.76</c:v>
                </c:pt>
                <c:pt idx="2642">
                  <c:v>14.9276</c:v>
                </c:pt>
                <c:pt idx="2643">
                  <c:v>15.374599999999999</c:v>
                </c:pt>
                <c:pt idx="2644">
                  <c:v>14.7438</c:v>
                </c:pt>
                <c:pt idx="2645">
                  <c:v>14.174300000000001</c:v>
                </c:pt>
                <c:pt idx="2646">
                  <c:v>13.4557</c:v>
                </c:pt>
                <c:pt idx="2647">
                  <c:v>13.091799999999999</c:v>
                </c:pt>
                <c:pt idx="2648">
                  <c:v>12.8208</c:v>
                </c:pt>
                <c:pt idx="2649">
                  <c:v>13.2006</c:v>
                </c:pt>
                <c:pt idx="2650">
                  <c:v>13.7262</c:v>
                </c:pt>
                <c:pt idx="2651">
                  <c:v>13.7963</c:v>
                </c:pt>
                <c:pt idx="2652">
                  <c:v>13.7919</c:v>
                </c:pt>
                <c:pt idx="2653">
                  <c:v>12.8444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1-4997-81E2-6B4406856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520304"/>
        <c:axId val="824506856"/>
      </c:lineChart>
      <c:dateAx>
        <c:axId val="948161568"/>
        <c:scaling>
          <c:orientation val="minMax"/>
        </c:scaling>
        <c:delete val="0"/>
        <c:axPos val="b"/>
        <c:numFmt formatCode="[$-41B]mmm\-yy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408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48162688"/>
        <c:crosses val="autoZero"/>
        <c:auto val="0"/>
        <c:lblOffset val="1"/>
        <c:baseTimeUnit val="days"/>
        <c:majorUnit val="6"/>
        <c:majorTimeUnit val="months"/>
      </c:dateAx>
      <c:valAx>
        <c:axId val="94816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48161568"/>
        <c:crosses val="autoZero"/>
        <c:crossBetween val="between"/>
      </c:valAx>
      <c:valAx>
        <c:axId val="8245068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24520304"/>
        <c:crosses val="max"/>
        <c:crossBetween val="between"/>
      </c:valAx>
      <c:dateAx>
        <c:axId val="8245203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2450685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16923076923077"/>
          <c:y val="0"/>
          <c:w val="0.81899337606837608"/>
          <c:h val="0.12348611111111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867958812840699E-2"/>
          <c:y val="4.6893864829396323E-2"/>
          <c:w val="0.86246089743589749"/>
          <c:h val="0.7538996913580247"/>
        </c:manualLayout>
      </c:layout>
      <c:lineChart>
        <c:grouping val="standard"/>
        <c:varyColors val="0"/>
        <c:ser>
          <c:idx val="1"/>
          <c:order val="0"/>
          <c:tx>
            <c:strRef>
              <c:f>'G09'!$B$2</c:f>
              <c:strCache>
                <c:ptCount val="1"/>
                <c:pt idx="0">
                  <c:v>Dovoz investičných tovarov</c:v>
                </c:pt>
              </c:strCache>
            </c:strRef>
          </c:tx>
          <c:spPr>
            <a:ln w="19050" cap="rnd">
              <a:solidFill>
                <a:sysClr val="windowText" lastClr="000000">
                  <a:lumMod val="50000"/>
                  <a:lumOff val="50000"/>
                </a:sys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'G09'!$A$39:$A$190</c:f>
              <c:strCache>
                <c:ptCount val="152"/>
                <c:pt idx="0">
                  <c:v>1.2007</c:v>
                </c:pt>
                <c:pt idx="1">
                  <c:v>2.2007</c:v>
                </c:pt>
                <c:pt idx="2">
                  <c:v>3.2007</c:v>
                </c:pt>
                <c:pt idx="3">
                  <c:v>4.2007</c:v>
                </c:pt>
                <c:pt idx="4">
                  <c:v>5.2007</c:v>
                </c:pt>
                <c:pt idx="5">
                  <c:v>6.2007</c:v>
                </c:pt>
                <c:pt idx="6">
                  <c:v>7.2007</c:v>
                </c:pt>
                <c:pt idx="7">
                  <c:v>8.2007</c:v>
                </c:pt>
                <c:pt idx="8">
                  <c:v>9.2007</c:v>
                </c:pt>
                <c:pt idx="9">
                  <c:v>10.2007</c:v>
                </c:pt>
                <c:pt idx="10">
                  <c:v>11.2007</c:v>
                </c:pt>
                <c:pt idx="11">
                  <c:v>12.2007</c:v>
                </c:pt>
                <c:pt idx="12">
                  <c:v>1.2008</c:v>
                </c:pt>
                <c:pt idx="13">
                  <c:v>2.2008</c:v>
                </c:pt>
                <c:pt idx="14">
                  <c:v>3.2008</c:v>
                </c:pt>
                <c:pt idx="15">
                  <c:v>4.2008</c:v>
                </c:pt>
                <c:pt idx="16">
                  <c:v>5.2008</c:v>
                </c:pt>
                <c:pt idx="17">
                  <c:v>6.2008</c:v>
                </c:pt>
                <c:pt idx="18">
                  <c:v>7.2008</c:v>
                </c:pt>
                <c:pt idx="19">
                  <c:v>8.2008</c:v>
                </c:pt>
                <c:pt idx="20">
                  <c:v>9.2008</c:v>
                </c:pt>
                <c:pt idx="21">
                  <c:v>10.2008</c:v>
                </c:pt>
                <c:pt idx="22">
                  <c:v>11.2008</c:v>
                </c:pt>
                <c:pt idx="23">
                  <c:v>12.2008</c:v>
                </c:pt>
                <c:pt idx="24">
                  <c:v>1.2009</c:v>
                </c:pt>
                <c:pt idx="25">
                  <c:v>2.2009</c:v>
                </c:pt>
                <c:pt idx="26">
                  <c:v>3.2009</c:v>
                </c:pt>
                <c:pt idx="27">
                  <c:v>4.2009</c:v>
                </c:pt>
                <c:pt idx="28">
                  <c:v>5.2009</c:v>
                </c:pt>
                <c:pt idx="29">
                  <c:v>6.2009</c:v>
                </c:pt>
                <c:pt idx="30">
                  <c:v>7.2009</c:v>
                </c:pt>
                <c:pt idx="31">
                  <c:v>8.2009</c:v>
                </c:pt>
                <c:pt idx="32">
                  <c:v>9.2009</c:v>
                </c:pt>
                <c:pt idx="33">
                  <c:v>10.2009</c:v>
                </c:pt>
                <c:pt idx="34">
                  <c:v>11.2009</c:v>
                </c:pt>
                <c:pt idx="35">
                  <c:v>12.2009</c:v>
                </c:pt>
                <c:pt idx="36">
                  <c:v>1.2010</c:v>
                </c:pt>
                <c:pt idx="37">
                  <c:v>2.2010</c:v>
                </c:pt>
                <c:pt idx="38">
                  <c:v>3.2010</c:v>
                </c:pt>
                <c:pt idx="39">
                  <c:v>4.2010</c:v>
                </c:pt>
                <c:pt idx="40">
                  <c:v>5.2010</c:v>
                </c:pt>
                <c:pt idx="41">
                  <c:v>6.2010</c:v>
                </c:pt>
                <c:pt idx="42">
                  <c:v>7.2010</c:v>
                </c:pt>
                <c:pt idx="43">
                  <c:v>8.2010</c:v>
                </c:pt>
                <c:pt idx="44">
                  <c:v>9.2010</c:v>
                </c:pt>
                <c:pt idx="45">
                  <c:v>10.2010</c:v>
                </c:pt>
                <c:pt idx="46">
                  <c:v>11.2010</c:v>
                </c:pt>
                <c:pt idx="47">
                  <c:v>12.2010</c:v>
                </c:pt>
                <c:pt idx="48">
                  <c:v>1.2011</c:v>
                </c:pt>
                <c:pt idx="49">
                  <c:v>2.2011</c:v>
                </c:pt>
                <c:pt idx="50">
                  <c:v>3.2011</c:v>
                </c:pt>
                <c:pt idx="51">
                  <c:v>4.2011</c:v>
                </c:pt>
                <c:pt idx="52">
                  <c:v>5.2011</c:v>
                </c:pt>
                <c:pt idx="53">
                  <c:v>6.2011</c:v>
                </c:pt>
                <c:pt idx="54">
                  <c:v>7.2011</c:v>
                </c:pt>
                <c:pt idx="55">
                  <c:v>8.2011</c:v>
                </c:pt>
                <c:pt idx="56">
                  <c:v>9.2011</c:v>
                </c:pt>
                <c:pt idx="57">
                  <c:v>10.2011</c:v>
                </c:pt>
                <c:pt idx="58">
                  <c:v>11.2011</c:v>
                </c:pt>
                <c:pt idx="59">
                  <c:v>12.2011</c:v>
                </c:pt>
                <c:pt idx="60">
                  <c:v>1.2012</c:v>
                </c:pt>
                <c:pt idx="61">
                  <c:v>2.2012</c:v>
                </c:pt>
                <c:pt idx="62">
                  <c:v>3.2012</c:v>
                </c:pt>
                <c:pt idx="63">
                  <c:v>4.2012</c:v>
                </c:pt>
                <c:pt idx="64">
                  <c:v>5.2012</c:v>
                </c:pt>
                <c:pt idx="65">
                  <c:v>6.2012</c:v>
                </c:pt>
                <c:pt idx="66">
                  <c:v>7.2012</c:v>
                </c:pt>
                <c:pt idx="67">
                  <c:v>8.2012</c:v>
                </c:pt>
                <c:pt idx="68">
                  <c:v>9.2012</c:v>
                </c:pt>
                <c:pt idx="69">
                  <c:v>10.2012</c:v>
                </c:pt>
                <c:pt idx="70">
                  <c:v>11.2012</c:v>
                </c:pt>
                <c:pt idx="71">
                  <c:v>12.2012</c:v>
                </c:pt>
                <c:pt idx="72">
                  <c:v>1.2013</c:v>
                </c:pt>
                <c:pt idx="73">
                  <c:v>2.2013</c:v>
                </c:pt>
                <c:pt idx="74">
                  <c:v>3.2013</c:v>
                </c:pt>
                <c:pt idx="75">
                  <c:v>4.2013</c:v>
                </c:pt>
                <c:pt idx="76">
                  <c:v>5.2013</c:v>
                </c:pt>
                <c:pt idx="77">
                  <c:v>6.2013</c:v>
                </c:pt>
                <c:pt idx="78">
                  <c:v>7.2013</c:v>
                </c:pt>
                <c:pt idx="79">
                  <c:v>8.2013</c:v>
                </c:pt>
                <c:pt idx="80">
                  <c:v>9.2013</c:v>
                </c:pt>
                <c:pt idx="81">
                  <c:v>10.2013</c:v>
                </c:pt>
                <c:pt idx="82">
                  <c:v>11.2013</c:v>
                </c:pt>
                <c:pt idx="83">
                  <c:v>12.2013</c:v>
                </c:pt>
                <c:pt idx="84">
                  <c:v>1.2014</c:v>
                </c:pt>
                <c:pt idx="85">
                  <c:v>2.2014</c:v>
                </c:pt>
                <c:pt idx="86">
                  <c:v>3.2014</c:v>
                </c:pt>
                <c:pt idx="87">
                  <c:v>4.2014</c:v>
                </c:pt>
                <c:pt idx="88">
                  <c:v>5.2014</c:v>
                </c:pt>
                <c:pt idx="89">
                  <c:v>6.2014</c:v>
                </c:pt>
                <c:pt idx="90">
                  <c:v>7.2014</c:v>
                </c:pt>
                <c:pt idx="91">
                  <c:v>8.2014</c:v>
                </c:pt>
                <c:pt idx="92">
                  <c:v>9.2014</c:v>
                </c:pt>
                <c:pt idx="93">
                  <c:v>10.2014</c:v>
                </c:pt>
                <c:pt idx="94">
                  <c:v>11.2014</c:v>
                </c:pt>
                <c:pt idx="95">
                  <c:v>12.2014</c:v>
                </c:pt>
                <c:pt idx="96">
                  <c:v>1.2015</c:v>
                </c:pt>
                <c:pt idx="97">
                  <c:v>2.2015</c:v>
                </c:pt>
                <c:pt idx="98">
                  <c:v>3.2015</c:v>
                </c:pt>
                <c:pt idx="99">
                  <c:v>4.2015</c:v>
                </c:pt>
                <c:pt idx="100">
                  <c:v>5.2015</c:v>
                </c:pt>
                <c:pt idx="101">
                  <c:v>6.2015</c:v>
                </c:pt>
                <c:pt idx="102">
                  <c:v>7.2015</c:v>
                </c:pt>
                <c:pt idx="103">
                  <c:v>8.2015</c:v>
                </c:pt>
                <c:pt idx="104">
                  <c:v>9.2015</c:v>
                </c:pt>
                <c:pt idx="105">
                  <c:v>10.2015</c:v>
                </c:pt>
                <c:pt idx="106">
                  <c:v>11.2015</c:v>
                </c:pt>
                <c:pt idx="107">
                  <c:v>12.2015</c:v>
                </c:pt>
                <c:pt idx="108">
                  <c:v>1.2016</c:v>
                </c:pt>
                <c:pt idx="109">
                  <c:v>2.2016</c:v>
                </c:pt>
                <c:pt idx="110">
                  <c:v>3.2016</c:v>
                </c:pt>
                <c:pt idx="111">
                  <c:v>4.2016</c:v>
                </c:pt>
                <c:pt idx="112">
                  <c:v>5.2016</c:v>
                </c:pt>
                <c:pt idx="113">
                  <c:v>6.2016</c:v>
                </c:pt>
                <c:pt idx="114">
                  <c:v>7.2016</c:v>
                </c:pt>
                <c:pt idx="115">
                  <c:v>8.2016</c:v>
                </c:pt>
                <c:pt idx="116">
                  <c:v>9.2016</c:v>
                </c:pt>
                <c:pt idx="117">
                  <c:v>10.2016</c:v>
                </c:pt>
                <c:pt idx="118">
                  <c:v>11.2016</c:v>
                </c:pt>
                <c:pt idx="119">
                  <c:v>12.2016</c:v>
                </c:pt>
                <c:pt idx="120">
                  <c:v>1.2017</c:v>
                </c:pt>
                <c:pt idx="121">
                  <c:v>2.2017</c:v>
                </c:pt>
                <c:pt idx="122">
                  <c:v>3.2017</c:v>
                </c:pt>
                <c:pt idx="123">
                  <c:v>4.2017</c:v>
                </c:pt>
                <c:pt idx="124">
                  <c:v>5.2017</c:v>
                </c:pt>
                <c:pt idx="125">
                  <c:v>6.2017</c:v>
                </c:pt>
                <c:pt idx="126">
                  <c:v>7.2017</c:v>
                </c:pt>
                <c:pt idx="127">
                  <c:v>8.2017</c:v>
                </c:pt>
                <c:pt idx="128">
                  <c:v>9.2017</c:v>
                </c:pt>
                <c:pt idx="129">
                  <c:v>10.2017</c:v>
                </c:pt>
                <c:pt idx="130">
                  <c:v>11.2017</c:v>
                </c:pt>
                <c:pt idx="131">
                  <c:v>12.2017</c:v>
                </c:pt>
                <c:pt idx="132">
                  <c:v>1.2018</c:v>
                </c:pt>
                <c:pt idx="133">
                  <c:v>2.2018</c:v>
                </c:pt>
                <c:pt idx="134">
                  <c:v>3.2018</c:v>
                </c:pt>
                <c:pt idx="135">
                  <c:v>4.2018</c:v>
                </c:pt>
                <c:pt idx="136">
                  <c:v>5.2018</c:v>
                </c:pt>
                <c:pt idx="137">
                  <c:v>6.2018</c:v>
                </c:pt>
                <c:pt idx="138">
                  <c:v>7.2018</c:v>
                </c:pt>
                <c:pt idx="139">
                  <c:v>8.2018</c:v>
                </c:pt>
                <c:pt idx="140">
                  <c:v>9.2018</c:v>
                </c:pt>
                <c:pt idx="141">
                  <c:v>10.2018</c:v>
                </c:pt>
                <c:pt idx="142">
                  <c:v>11.2018</c:v>
                </c:pt>
                <c:pt idx="143">
                  <c:v>12.2018</c:v>
                </c:pt>
                <c:pt idx="144">
                  <c:v>1.2019</c:v>
                </c:pt>
                <c:pt idx="145">
                  <c:v>2.2019</c:v>
                </c:pt>
                <c:pt idx="146">
                  <c:v>3.2019</c:v>
                </c:pt>
                <c:pt idx="147">
                  <c:v>4.2019</c:v>
                </c:pt>
                <c:pt idx="148">
                  <c:v>5.2019</c:v>
                </c:pt>
                <c:pt idx="149">
                  <c:v>6.2019</c:v>
                </c:pt>
                <c:pt idx="150">
                  <c:v>7.2019</c:v>
                </c:pt>
                <c:pt idx="151">
                  <c:v>Zdroj: Eurostat</c:v>
                </c:pt>
              </c:strCache>
            </c:strRef>
          </c:cat>
          <c:val>
            <c:numRef>
              <c:f>'G09'!$B$39:$B$190</c:f>
              <c:numCache>
                <c:formatCode>0.0</c:formatCode>
                <c:ptCount val="152"/>
                <c:pt idx="0">
                  <c:v>68.821349660090291</c:v>
                </c:pt>
                <c:pt idx="1">
                  <c:v>69.157991982975602</c:v>
                </c:pt>
                <c:pt idx="2">
                  <c:v>68.272633360723233</c:v>
                </c:pt>
                <c:pt idx="3">
                  <c:v>68.524170532248391</c:v>
                </c:pt>
                <c:pt idx="4">
                  <c:v>68.587564134739722</c:v>
                </c:pt>
                <c:pt idx="5">
                  <c:v>69.588405621578005</c:v>
                </c:pt>
                <c:pt idx="6">
                  <c:v>69.824400549495195</c:v>
                </c:pt>
                <c:pt idx="7">
                  <c:v>69.731719594261676</c:v>
                </c:pt>
                <c:pt idx="8">
                  <c:v>70.672689810549841</c:v>
                </c:pt>
                <c:pt idx="9">
                  <c:v>70.852543015618664</c:v>
                </c:pt>
                <c:pt idx="10">
                  <c:v>70.267193669955333</c:v>
                </c:pt>
                <c:pt idx="11">
                  <c:v>70.584335166375794</c:v>
                </c:pt>
                <c:pt idx="12">
                  <c:v>71.499631910038332</c:v>
                </c:pt>
                <c:pt idx="13">
                  <c:v>71.4184517477659</c:v>
                </c:pt>
                <c:pt idx="14">
                  <c:v>71.884760370324599</c:v>
                </c:pt>
                <c:pt idx="15">
                  <c:v>70.713145128432572</c:v>
                </c:pt>
                <c:pt idx="16">
                  <c:v>71.820244975166645</c:v>
                </c:pt>
                <c:pt idx="17">
                  <c:v>71.003390457501069</c:v>
                </c:pt>
                <c:pt idx="18">
                  <c:v>69.571302392913566</c:v>
                </c:pt>
                <c:pt idx="19">
                  <c:v>70.368999547677561</c:v>
                </c:pt>
                <c:pt idx="20">
                  <c:v>70.051538383681262</c:v>
                </c:pt>
                <c:pt idx="21">
                  <c:v>69.832671282073136</c:v>
                </c:pt>
                <c:pt idx="22">
                  <c:v>66.252298268365465</c:v>
                </c:pt>
                <c:pt idx="23">
                  <c:v>62.244000699895665</c:v>
                </c:pt>
                <c:pt idx="24">
                  <c:v>59.727544775866392</c:v>
                </c:pt>
                <c:pt idx="25">
                  <c:v>57.768264542139903</c:v>
                </c:pt>
                <c:pt idx="26">
                  <c:v>56.611168524438071</c:v>
                </c:pt>
                <c:pt idx="27">
                  <c:v>54.927798487104667</c:v>
                </c:pt>
                <c:pt idx="28">
                  <c:v>54.622680278882932</c:v>
                </c:pt>
                <c:pt idx="29">
                  <c:v>54.299351414937398</c:v>
                </c:pt>
                <c:pt idx="30">
                  <c:v>54.478287927834195</c:v>
                </c:pt>
                <c:pt idx="31">
                  <c:v>54.662513620268093</c:v>
                </c:pt>
                <c:pt idx="32">
                  <c:v>54.74220848626144</c:v>
                </c:pt>
                <c:pt idx="33">
                  <c:v>55.182218443132996</c:v>
                </c:pt>
                <c:pt idx="34">
                  <c:v>56.204211493879335</c:v>
                </c:pt>
                <c:pt idx="35">
                  <c:v>56.939528680123999</c:v>
                </c:pt>
                <c:pt idx="36">
                  <c:v>58.773552835918132</c:v>
                </c:pt>
                <c:pt idx="37">
                  <c:v>60.693007714190699</c:v>
                </c:pt>
                <c:pt idx="38">
                  <c:v>62.810432872910226</c:v>
                </c:pt>
                <c:pt idx="39">
                  <c:v>64.654024943839332</c:v>
                </c:pt>
                <c:pt idx="40">
                  <c:v>66.739461262228176</c:v>
                </c:pt>
                <c:pt idx="41">
                  <c:v>67.946394219934305</c:v>
                </c:pt>
                <c:pt idx="42">
                  <c:v>68.895273126458676</c:v>
                </c:pt>
                <c:pt idx="43">
                  <c:v>68.80283630121825</c:v>
                </c:pt>
                <c:pt idx="44">
                  <c:v>68.986014190287364</c:v>
                </c:pt>
                <c:pt idx="45">
                  <c:v>69.828320610287648</c:v>
                </c:pt>
                <c:pt idx="46">
                  <c:v>70.753923827555894</c:v>
                </c:pt>
                <c:pt idx="47">
                  <c:v>71.398356644488601</c:v>
                </c:pt>
                <c:pt idx="48">
                  <c:v>70.908543977211167</c:v>
                </c:pt>
                <c:pt idx="49">
                  <c:v>71.393675946532795</c:v>
                </c:pt>
                <c:pt idx="50">
                  <c:v>71.29704924321203</c:v>
                </c:pt>
                <c:pt idx="51">
                  <c:v>72.437359933177305</c:v>
                </c:pt>
                <c:pt idx="52">
                  <c:v>70.617754234213862</c:v>
                </c:pt>
                <c:pt idx="53">
                  <c:v>70.024969366954664</c:v>
                </c:pt>
                <c:pt idx="54">
                  <c:v>69.596475055554421</c:v>
                </c:pt>
                <c:pt idx="55">
                  <c:v>69.801168960344711</c:v>
                </c:pt>
                <c:pt idx="56">
                  <c:v>69.845487408567109</c:v>
                </c:pt>
                <c:pt idx="57">
                  <c:v>69.578649194770364</c:v>
                </c:pt>
                <c:pt idx="58">
                  <c:v>70.127653852121369</c:v>
                </c:pt>
                <c:pt idx="59">
                  <c:v>70.776953451508305</c:v>
                </c:pt>
                <c:pt idx="60">
                  <c:v>71.305819516200273</c:v>
                </c:pt>
                <c:pt idx="61">
                  <c:v>71.130579044654596</c:v>
                </c:pt>
                <c:pt idx="62">
                  <c:v>70.778065705947682</c:v>
                </c:pt>
                <c:pt idx="63">
                  <c:v>70.610397810668601</c:v>
                </c:pt>
                <c:pt idx="64">
                  <c:v>71.238185741412167</c:v>
                </c:pt>
                <c:pt idx="65">
                  <c:v>71.860841043835691</c:v>
                </c:pt>
                <c:pt idx="66">
                  <c:v>71.835780835282833</c:v>
                </c:pt>
                <c:pt idx="67">
                  <c:v>69.667639191778093</c:v>
                </c:pt>
                <c:pt idx="68">
                  <c:v>69.576467035290833</c:v>
                </c:pt>
                <c:pt idx="69">
                  <c:v>68.683492381177075</c:v>
                </c:pt>
                <c:pt idx="70">
                  <c:v>68.957944873305337</c:v>
                </c:pt>
                <c:pt idx="71">
                  <c:v>69.203996360739822</c:v>
                </c:pt>
                <c:pt idx="72">
                  <c:v>68.570536349690215</c:v>
                </c:pt>
                <c:pt idx="73">
                  <c:v>68.163119130006635</c:v>
                </c:pt>
                <c:pt idx="74">
                  <c:v>67.837397122413122</c:v>
                </c:pt>
                <c:pt idx="75">
                  <c:v>68.47114019565214</c:v>
                </c:pt>
                <c:pt idx="76">
                  <c:v>68.911631741464006</c:v>
                </c:pt>
                <c:pt idx="77">
                  <c:v>68.720117527112905</c:v>
                </c:pt>
                <c:pt idx="78">
                  <c:v>68.875604260348297</c:v>
                </c:pt>
                <c:pt idx="79">
                  <c:v>69.374999029030036</c:v>
                </c:pt>
                <c:pt idx="80">
                  <c:v>69.503030206462796</c:v>
                </c:pt>
                <c:pt idx="81">
                  <c:v>69.167625363817422</c:v>
                </c:pt>
                <c:pt idx="82">
                  <c:v>69.391484512441835</c:v>
                </c:pt>
                <c:pt idx="83">
                  <c:v>69.892442345346481</c:v>
                </c:pt>
                <c:pt idx="84">
                  <c:v>70.415636008215799</c:v>
                </c:pt>
                <c:pt idx="85">
                  <c:v>70.50882009214321</c:v>
                </c:pt>
                <c:pt idx="86">
                  <c:v>70.10716089334889</c:v>
                </c:pt>
                <c:pt idx="87">
                  <c:v>69.890605082501125</c:v>
                </c:pt>
                <c:pt idx="88">
                  <c:v>70.290336862008402</c:v>
                </c:pt>
                <c:pt idx="89">
                  <c:v>71.132157682202603</c:v>
                </c:pt>
                <c:pt idx="90">
                  <c:v>70.989487430414144</c:v>
                </c:pt>
                <c:pt idx="91">
                  <c:v>72.360691299252878</c:v>
                </c:pt>
                <c:pt idx="92">
                  <c:v>72.922832777774957</c:v>
                </c:pt>
                <c:pt idx="93">
                  <c:v>73.266258898695114</c:v>
                </c:pt>
                <c:pt idx="94">
                  <c:v>73.58991389220958</c:v>
                </c:pt>
                <c:pt idx="95">
                  <c:v>73.750707035245966</c:v>
                </c:pt>
                <c:pt idx="96">
                  <c:v>76.225012161965637</c:v>
                </c:pt>
                <c:pt idx="97">
                  <c:v>77.821715601584302</c:v>
                </c:pt>
                <c:pt idx="98">
                  <c:v>79.243393894990405</c:v>
                </c:pt>
                <c:pt idx="99">
                  <c:v>78.511799202064893</c:v>
                </c:pt>
                <c:pt idx="100">
                  <c:v>78.85421137185314</c:v>
                </c:pt>
                <c:pt idx="101">
                  <c:v>79.302540368158631</c:v>
                </c:pt>
                <c:pt idx="102">
                  <c:v>79.95313937134307</c:v>
                </c:pt>
                <c:pt idx="103">
                  <c:v>79.659143752617126</c:v>
                </c:pt>
                <c:pt idx="104">
                  <c:v>79.867535181935494</c:v>
                </c:pt>
                <c:pt idx="105">
                  <c:v>80.975802720340894</c:v>
                </c:pt>
                <c:pt idx="106">
                  <c:v>81.426214158846804</c:v>
                </c:pt>
                <c:pt idx="107">
                  <c:v>79.651144489690623</c:v>
                </c:pt>
                <c:pt idx="108">
                  <c:v>80.263161562657643</c:v>
                </c:pt>
                <c:pt idx="109">
                  <c:v>79.597086191272396</c:v>
                </c:pt>
                <c:pt idx="110">
                  <c:v>81.028447722544485</c:v>
                </c:pt>
                <c:pt idx="111">
                  <c:v>79.906944928191976</c:v>
                </c:pt>
                <c:pt idx="112">
                  <c:v>80.608003371647513</c:v>
                </c:pt>
                <c:pt idx="113">
                  <c:v>79.174527595900372</c:v>
                </c:pt>
                <c:pt idx="114">
                  <c:v>80.191944853838663</c:v>
                </c:pt>
                <c:pt idx="115">
                  <c:v>80.513495525529194</c:v>
                </c:pt>
                <c:pt idx="116">
                  <c:v>81.259841482148758</c:v>
                </c:pt>
                <c:pt idx="117">
                  <c:v>81.497520810980944</c:v>
                </c:pt>
                <c:pt idx="118">
                  <c:v>82.1798616807977</c:v>
                </c:pt>
                <c:pt idx="119">
                  <c:v>83.97429824081145</c:v>
                </c:pt>
                <c:pt idx="120">
                  <c:v>84.174303941300039</c:v>
                </c:pt>
                <c:pt idx="121">
                  <c:v>85.181771651620039</c:v>
                </c:pt>
                <c:pt idx="122">
                  <c:v>84.265870789580561</c:v>
                </c:pt>
                <c:pt idx="123">
                  <c:v>86.198085816957871</c:v>
                </c:pt>
                <c:pt idx="124">
                  <c:v>85.662224268213564</c:v>
                </c:pt>
                <c:pt idx="125">
                  <c:v>87.338303374154179</c:v>
                </c:pt>
                <c:pt idx="126">
                  <c:v>87.338352789117323</c:v>
                </c:pt>
                <c:pt idx="127">
                  <c:v>87.689046350028164</c:v>
                </c:pt>
                <c:pt idx="128">
                  <c:v>88.675140765790971</c:v>
                </c:pt>
                <c:pt idx="129">
                  <c:v>88.744195329957037</c:v>
                </c:pt>
                <c:pt idx="130">
                  <c:v>88.845862943521382</c:v>
                </c:pt>
                <c:pt idx="131">
                  <c:v>89.942218907990735</c:v>
                </c:pt>
                <c:pt idx="132">
                  <c:v>89.467088506277463</c:v>
                </c:pt>
                <c:pt idx="133">
                  <c:v>89.494798383054984</c:v>
                </c:pt>
                <c:pt idx="134">
                  <c:v>88.309560044338767</c:v>
                </c:pt>
                <c:pt idx="135">
                  <c:v>88.947354173901729</c:v>
                </c:pt>
                <c:pt idx="136">
                  <c:v>90.123508250309143</c:v>
                </c:pt>
                <c:pt idx="137">
                  <c:v>91.487590787716371</c:v>
                </c:pt>
                <c:pt idx="138">
                  <c:v>92.579997853255634</c:v>
                </c:pt>
                <c:pt idx="139">
                  <c:v>92.623210167970399</c:v>
                </c:pt>
                <c:pt idx="140">
                  <c:v>94.952311999529073</c:v>
                </c:pt>
                <c:pt idx="141">
                  <c:v>95.617813848313432</c:v>
                </c:pt>
                <c:pt idx="142">
                  <c:v>94.308445762622611</c:v>
                </c:pt>
                <c:pt idx="143">
                  <c:v>92.804124985699545</c:v>
                </c:pt>
                <c:pt idx="144">
                  <c:v>92.242171286213178</c:v>
                </c:pt>
                <c:pt idx="145">
                  <c:v>94.434324787456603</c:v>
                </c:pt>
                <c:pt idx="146">
                  <c:v>94.349633151049119</c:v>
                </c:pt>
                <c:pt idx="147">
                  <c:v>94.646957204699021</c:v>
                </c:pt>
                <c:pt idx="148">
                  <c:v>92.575990666701472</c:v>
                </c:pt>
                <c:pt idx="149">
                  <c:v>93.172150444947619</c:v>
                </c:pt>
                <c:pt idx="150">
                  <c:v>92.398785924944221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4-4E3E-A612-4039EF516DFC}"/>
            </c:ext>
          </c:extLst>
        </c:ser>
        <c:ser>
          <c:idx val="2"/>
          <c:order val="1"/>
          <c:tx>
            <c:strRef>
              <c:f>'G09'!$C$2</c:f>
              <c:strCache>
                <c:ptCount val="1"/>
                <c:pt idx="0">
                  <c:v>Vývoz dopravných zariadení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'G09'!$A$39:$A$190</c:f>
              <c:strCache>
                <c:ptCount val="152"/>
                <c:pt idx="0">
                  <c:v>1.2007</c:v>
                </c:pt>
                <c:pt idx="1">
                  <c:v>2.2007</c:v>
                </c:pt>
                <c:pt idx="2">
                  <c:v>3.2007</c:v>
                </c:pt>
                <c:pt idx="3">
                  <c:v>4.2007</c:v>
                </c:pt>
                <c:pt idx="4">
                  <c:v>5.2007</c:v>
                </c:pt>
                <c:pt idx="5">
                  <c:v>6.2007</c:v>
                </c:pt>
                <c:pt idx="6">
                  <c:v>7.2007</c:v>
                </c:pt>
                <c:pt idx="7">
                  <c:v>8.2007</c:v>
                </c:pt>
                <c:pt idx="8">
                  <c:v>9.2007</c:v>
                </c:pt>
                <c:pt idx="9">
                  <c:v>10.2007</c:v>
                </c:pt>
                <c:pt idx="10">
                  <c:v>11.2007</c:v>
                </c:pt>
                <c:pt idx="11">
                  <c:v>12.2007</c:v>
                </c:pt>
                <c:pt idx="12">
                  <c:v>1.2008</c:v>
                </c:pt>
                <c:pt idx="13">
                  <c:v>2.2008</c:v>
                </c:pt>
                <c:pt idx="14">
                  <c:v>3.2008</c:v>
                </c:pt>
                <c:pt idx="15">
                  <c:v>4.2008</c:v>
                </c:pt>
                <c:pt idx="16">
                  <c:v>5.2008</c:v>
                </c:pt>
                <c:pt idx="17">
                  <c:v>6.2008</c:v>
                </c:pt>
                <c:pt idx="18">
                  <c:v>7.2008</c:v>
                </c:pt>
                <c:pt idx="19">
                  <c:v>8.2008</c:v>
                </c:pt>
                <c:pt idx="20">
                  <c:v>9.2008</c:v>
                </c:pt>
                <c:pt idx="21">
                  <c:v>10.2008</c:v>
                </c:pt>
                <c:pt idx="22">
                  <c:v>11.2008</c:v>
                </c:pt>
                <c:pt idx="23">
                  <c:v>12.2008</c:v>
                </c:pt>
                <c:pt idx="24">
                  <c:v>1.2009</c:v>
                </c:pt>
                <c:pt idx="25">
                  <c:v>2.2009</c:v>
                </c:pt>
                <c:pt idx="26">
                  <c:v>3.2009</c:v>
                </c:pt>
                <c:pt idx="27">
                  <c:v>4.2009</c:v>
                </c:pt>
                <c:pt idx="28">
                  <c:v>5.2009</c:v>
                </c:pt>
                <c:pt idx="29">
                  <c:v>6.2009</c:v>
                </c:pt>
                <c:pt idx="30">
                  <c:v>7.2009</c:v>
                </c:pt>
                <c:pt idx="31">
                  <c:v>8.2009</c:v>
                </c:pt>
                <c:pt idx="32">
                  <c:v>9.2009</c:v>
                </c:pt>
                <c:pt idx="33">
                  <c:v>10.2009</c:v>
                </c:pt>
                <c:pt idx="34">
                  <c:v>11.2009</c:v>
                </c:pt>
                <c:pt idx="35">
                  <c:v>12.2009</c:v>
                </c:pt>
                <c:pt idx="36">
                  <c:v>1.2010</c:v>
                </c:pt>
                <c:pt idx="37">
                  <c:v>2.2010</c:v>
                </c:pt>
                <c:pt idx="38">
                  <c:v>3.2010</c:v>
                </c:pt>
                <c:pt idx="39">
                  <c:v>4.2010</c:v>
                </c:pt>
                <c:pt idx="40">
                  <c:v>5.2010</c:v>
                </c:pt>
                <c:pt idx="41">
                  <c:v>6.2010</c:v>
                </c:pt>
                <c:pt idx="42">
                  <c:v>7.2010</c:v>
                </c:pt>
                <c:pt idx="43">
                  <c:v>8.2010</c:v>
                </c:pt>
                <c:pt idx="44">
                  <c:v>9.2010</c:v>
                </c:pt>
                <c:pt idx="45">
                  <c:v>10.2010</c:v>
                </c:pt>
                <c:pt idx="46">
                  <c:v>11.2010</c:v>
                </c:pt>
                <c:pt idx="47">
                  <c:v>12.2010</c:v>
                </c:pt>
                <c:pt idx="48">
                  <c:v>1.2011</c:v>
                </c:pt>
                <c:pt idx="49">
                  <c:v>2.2011</c:v>
                </c:pt>
                <c:pt idx="50">
                  <c:v>3.2011</c:v>
                </c:pt>
                <c:pt idx="51">
                  <c:v>4.2011</c:v>
                </c:pt>
                <c:pt idx="52">
                  <c:v>5.2011</c:v>
                </c:pt>
                <c:pt idx="53">
                  <c:v>6.2011</c:v>
                </c:pt>
                <c:pt idx="54">
                  <c:v>7.2011</c:v>
                </c:pt>
                <c:pt idx="55">
                  <c:v>8.2011</c:v>
                </c:pt>
                <c:pt idx="56">
                  <c:v>9.2011</c:v>
                </c:pt>
                <c:pt idx="57">
                  <c:v>10.2011</c:v>
                </c:pt>
                <c:pt idx="58">
                  <c:v>11.2011</c:v>
                </c:pt>
                <c:pt idx="59">
                  <c:v>12.2011</c:v>
                </c:pt>
                <c:pt idx="60">
                  <c:v>1.2012</c:v>
                </c:pt>
                <c:pt idx="61">
                  <c:v>2.2012</c:v>
                </c:pt>
                <c:pt idx="62">
                  <c:v>3.2012</c:v>
                </c:pt>
                <c:pt idx="63">
                  <c:v>4.2012</c:v>
                </c:pt>
                <c:pt idx="64">
                  <c:v>5.2012</c:v>
                </c:pt>
                <c:pt idx="65">
                  <c:v>6.2012</c:v>
                </c:pt>
                <c:pt idx="66">
                  <c:v>7.2012</c:v>
                </c:pt>
                <c:pt idx="67">
                  <c:v>8.2012</c:v>
                </c:pt>
                <c:pt idx="68">
                  <c:v>9.2012</c:v>
                </c:pt>
                <c:pt idx="69">
                  <c:v>10.2012</c:v>
                </c:pt>
                <c:pt idx="70">
                  <c:v>11.2012</c:v>
                </c:pt>
                <c:pt idx="71">
                  <c:v>12.2012</c:v>
                </c:pt>
                <c:pt idx="72">
                  <c:v>1.2013</c:v>
                </c:pt>
                <c:pt idx="73">
                  <c:v>2.2013</c:v>
                </c:pt>
                <c:pt idx="74">
                  <c:v>3.2013</c:v>
                </c:pt>
                <c:pt idx="75">
                  <c:v>4.2013</c:v>
                </c:pt>
                <c:pt idx="76">
                  <c:v>5.2013</c:v>
                </c:pt>
                <c:pt idx="77">
                  <c:v>6.2013</c:v>
                </c:pt>
                <c:pt idx="78">
                  <c:v>7.2013</c:v>
                </c:pt>
                <c:pt idx="79">
                  <c:v>8.2013</c:v>
                </c:pt>
                <c:pt idx="80">
                  <c:v>9.2013</c:v>
                </c:pt>
                <c:pt idx="81">
                  <c:v>10.2013</c:v>
                </c:pt>
                <c:pt idx="82">
                  <c:v>11.2013</c:v>
                </c:pt>
                <c:pt idx="83">
                  <c:v>12.2013</c:v>
                </c:pt>
                <c:pt idx="84">
                  <c:v>1.2014</c:v>
                </c:pt>
                <c:pt idx="85">
                  <c:v>2.2014</c:v>
                </c:pt>
                <c:pt idx="86">
                  <c:v>3.2014</c:v>
                </c:pt>
                <c:pt idx="87">
                  <c:v>4.2014</c:v>
                </c:pt>
                <c:pt idx="88">
                  <c:v>5.2014</c:v>
                </c:pt>
                <c:pt idx="89">
                  <c:v>6.2014</c:v>
                </c:pt>
                <c:pt idx="90">
                  <c:v>7.2014</c:v>
                </c:pt>
                <c:pt idx="91">
                  <c:v>8.2014</c:v>
                </c:pt>
                <c:pt idx="92">
                  <c:v>9.2014</c:v>
                </c:pt>
                <c:pt idx="93">
                  <c:v>10.2014</c:v>
                </c:pt>
                <c:pt idx="94">
                  <c:v>11.2014</c:v>
                </c:pt>
                <c:pt idx="95">
                  <c:v>12.2014</c:v>
                </c:pt>
                <c:pt idx="96">
                  <c:v>1.2015</c:v>
                </c:pt>
                <c:pt idx="97">
                  <c:v>2.2015</c:v>
                </c:pt>
                <c:pt idx="98">
                  <c:v>3.2015</c:v>
                </c:pt>
                <c:pt idx="99">
                  <c:v>4.2015</c:v>
                </c:pt>
                <c:pt idx="100">
                  <c:v>5.2015</c:v>
                </c:pt>
                <c:pt idx="101">
                  <c:v>6.2015</c:v>
                </c:pt>
                <c:pt idx="102">
                  <c:v>7.2015</c:v>
                </c:pt>
                <c:pt idx="103">
                  <c:v>8.2015</c:v>
                </c:pt>
                <c:pt idx="104">
                  <c:v>9.2015</c:v>
                </c:pt>
                <c:pt idx="105">
                  <c:v>10.2015</c:v>
                </c:pt>
                <c:pt idx="106">
                  <c:v>11.2015</c:v>
                </c:pt>
                <c:pt idx="107">
                  <c:v>12.2015</c:v>
                </c:pt>
                <c:pt idx="108">
                  <c:v>1.2016</c:v>
                </c:pt>
                <c:pt idx="109">
                  <c:v>2.2016</c:v>
                </c:pt>
                <c:pt idx="110">
                  <c:v>3.2016</c:v>
                </c:pt>
                <c:pt idx="111">
                  <c:v>4.2016</c:v>
                </c:pt>
                <c:pt idx="112">
                  <c:v>5.2016</c:v>
                </c:pt>
                <c:pt idx="113">
                  <c:v>6.2016</c:v>
                </c:pt>
                <c:pt idx="114">
                  <c:v>7.2016</c:v>
                </c:pt>
                <c:pt idx="115">
                  <c:v>8.2016</c:v>
                </c:pt>
                <c:pt idx="116">
                  <c:v>9.2016</c:v>
                </c:pt>
                <c:pt idx="117">
                  <c:v>10.2016</c:v>
                </c:pt>
                <c:pt idx="118">
                  <c:v>11.2016</c:v>
                </c:pt>
                <c:pt idx="119">
                  <c:v>12.2016</c:v>
                </c:pt>
                <c:pt idx="120">
                  <c:v>1.2017</c:v>
                </c:pt>
                <c:pt idx="121">
                  <c:v>2.2017</c:v>
                </c:pt>
                <c:pt idx="122">
                  <c:v>3.2017</c:v>
                </c:pt>
                <c:pt idx="123">
                  <c:v>4.2017</c:v>
                </c:pt>
                <c:pt idx="124">
                  <c:v>5.2017</c:v>
                </c:pt>
                <c:pt idx="125">
                  <c:v>6.2017</c:v>
                </c:pt>
                <c:pt idx="126">
                  <c:v>7.2017</c:v>
                </c:pt>
                <c:pt idx="127">
                  <c:v>8.2017</c:v>
                </c:pt>
                <c:pt idx="128">
                  <c:v>9.2017</c:v>
                </c:pt>
                <c:pt idx="129">
                  <c:v>10.2017</c:v>
                </c:pt>
                <c:pt idx="130">
                  <c:v>11.2017</c:v>
                </c:pt>
                <c:pt idx="131">
                  <c:v>12.2017</c:v>
                </c:pt>
                <c:pt idx="132">
                  <c:v>1.2018</c:v>
                </c:pt>
                <c:pt idx="133">
                  <c:v>2.2018</c:v>
                </c:pt>
                <c:pt idx="134">
                  <c:v>3.2018</c:v>
                </c:pt>
                <c:pt idx="135">
                  <c:v>4.2018</c:v>
                </c:pt>
                <c:pt idx="136">
                  <c:v>5.2018</c:v>
                </c:pt>
                <c:pt idx="137">
                  <c:v>6.2018</c:v>
                </c:pt>
                <c:pt idx="138">
                  <c:v>7.2018</c:v>
                </c:pt>
                <c:pt idx="139">
                  <c:v>8.2018</c:v>
                </c:pt>
                <c:pt idx="140">
                  <c:v>9.2018</c:v>
                </c:pt>
                <c:pt idx="141">
                  <c:v>10.2018</c:v>
                </c:pt>
                <c:pt idx="142">
                  <c:v>11.2018</c:v>
                </c:pt>
                <c:pt idx="143">
                  <c:v>12.2018</c:v>
                </c:pt>
                <c:pt idx="144">
                  <c:v>1.2019</c:v>
                </c:pt>
                <c:pt idx="145">
                  <c:v>2.2019</c:v>
                </c:pt>
                <c:pt idx="146">
                  <c:v>3.2019</c:v>
                </c:pt>
                <c:pt idx="147">
                  <c:v>4.2019</c:v>
                </c:pt>
                <c:pt idx="148">
                  <c:v>5.2019</c:v>
                </c:pt>
                <c:pt idx="149">
                  <c:v>6.2019</c:v>
                </c:pt>
                <c:pt idx="150">
                  <c:v>7.2019</c:v>
                </c:pt>
                <c:pt idx="151">
                  <c:v>Zdroj: Eurostat</c:v>
                </c:pt>
              </c:strCache>
            </c:strRef>
          </c:cat>
          <c:val>
            <c:numRef>
              <c:f>'G09'!$C$39:$C$190</c:f>
              <c:numCache>
                <c:formatCode>0.0</c:formatCode>
                <c:ptCount val="152"/>
                <c:pt idx="0">
                  <c:v>55.751606721133534</c:v>
                </c:pt>
                <c:pt idx="1">
                  <c:v>56.978479138210936</c:v>
                </c:pt>
                <c:pt idx="2">
                  <c:v>56.111700044447836</c:v>
                </c:pt>
                <c:pt idx="3">
                  <c:v>56.521364279221466</c:v>
                </c:pt>
                <c:pt idx="4">
                  <c:v>56.45673025009814</c:v>
                </c:pt>
                <c:pt idx="5">
                  <c:v>57.008869168292165</c:v>
                </c:pt>
                <c:pt idx="6">
                  <c:v>56.748738963771032</c:v>
                </c:pt>
                <c:pt idx="7">
                  <c:v>56.278869568634164</c:v>
                </c:pt>
                <c:pt idx="8">
                  <c:v>57.109174471867242</c:v>
                </c:pt>
                <c:pt idx="9">
                  <c:v>57.645683268870911</c:v>
                </c:pt>
                <c:pt idx="10">
                  <c:v>56.945310913891603</c:v>
                </c:pt>
                <c:pt idx="11">
                  <c:v>57.875758911964162</c:v>
                </c:pt>
                <c:pt idx="12">
                  <c:v>59.133633909549438</c:v>
                </c:pt>
                <c:pt idx="13">
                  <c:v>59.241578277118968</c:v>
                </c:pt>
                <c:pt idx="14">
                  <c:v>60.394887663119071</c:v>
                </c:pt>
                <c:pt idx="15">
                  <c:v>58.682613727788066</c:v>
                </c:pt>
                <c:pt idx="16">
                  <c:v>59.835600822499003</c:v>
                </c:pt>
                <c:pt idx="17">
                  <c:v>57.535511098794437</c:v>
                </c:pt>
                <c:pt idx="18">
                  <c:v>56.108070007471902</c:v>
                </c:pt>
                <c:pt idx="19">
                  <c:v>55.882052746021508</c:v>
                </c:pt>
                <c:pt idx="20">
                  <c:v>53.916744399163299</c:v>
                </c:pt>
                <c:pt idx="21">
                  <c:v>51.719251422495333</c:v>
                </c:pt>
                <c:pt idx="22">
                  <c:v>48.079323206082606</c:v>
                </c:pt>
                <c:pt idx="23">
                  <c:v>44.225706139588006</c:v>
                </c:pt>
                <c:pt idx="24">
                  <c:v>42.325825536103672</c:v>
                </c:pt>
                <c:pt idx="25">
                  <c:v>40.499542800292367</c:v>
                </c:pt>
                <c:pt idx="26">
                  <c:v>40.800493980795771</c:v>
                </c:pt>
                <c:pt idx="27">
                  <c:v>41.46082893900973</c:v>
                </c:pt>
                <c:pt idx="28">
                  <c:v>42.781618682136966</c:v>
                </c:pt>
                <c:pt idx="29">
                  <c:v>43.9104295346337</c:v>
                </c:pt>
                <c:pt idx="30">
                  <c:v>44.959813555537231</c:v>
                </c:pt>
                <c:pt idx="31">
                  <c:v>45.691311903516691</c:v>
                </c:pt>
                <c:pt idx="32">
                  <c:v>45.654287383334335</c:v>
                </c:pt>
                <c:pt idx="33">
                  <c:v>45.710389118408727</c:v>
                </c:pt>
                <c:pt idx="34">
                  <c:v>46.435513145627837</c:v>
                </c:pt>
                <c:pt idx="35">
                  <c:v>46.932243175116668</c:v>
                </c:pt>
                <c:pt idx="36">
                  <c:v>47.783662286963931</c:v>
                </c:pt>
                <c:pt idx="37">
                  <c:v>48.625993098569467</c:v>
                </c:pt>
                <c:pt idx="38">
                  <c:v>50.7376553141657</c:v>
                </c:pt>
                <c:pt idx="39">
                  <c:v>51.355551266777432</c:v>
                </c:pt>
                <c:pt idx="40">
                  <c:v>53.463915334684138</c:v>
                </c:pt>
                <c:pt idx="41">
                  <c:v>53.471310710544763</c:v>
                </c:pt>
                <c:pt idx="42">
                  <c:v>54.239862929201934</c:v>
                </c:pt>
                <c:pt idx="43">
                  <c:v>53.659973857664703</c:v>
                </c:pt>
                <c:pt idx="44">
                  <c:v>54.032949548377566</c:v>
                </c:pt>
                <c:pt idx="45">
                  <c:v>55.43924470695157</c:v>
                </c:pt>
                <c:pt idx="46">
                  <c:v>56.292513191188043</c:v>
                </c:pt>
                <c:pt idx="47">
                  <c:v>58.004605686722101</c:v>
                </c:pt>
                <c:pt idx="48">
                  <c:v>58.70854119914484</c:v>
                </c:pt>
                <c:pt idx="49">
                  <c:v>59.878919648096733</c:v>
                </c:pt>
                <c:pt idx="50">
                  <c:v>59.425929978897031</c:v>
                </c:pt>
                <c:pt idx="51">
                  <c:v>60.416675708581828</c:v>
                </c:pt>
                <c:pt idx="52">
                  <c:v>59.452036604264734</c:v>
                </c:pt>
                <c:pt idx="53">
                  <c:v>58.509753089141704</c:v>
                </c:pt>
                <c:pt idx="54">
                  <c:v>58.01531200652903</c:v>
                </c:pt>
                <c:pt idx="55">
                  <c:v>58.816898859680201</c:v>
                </c:pt>
                <c:pt idx="56">
                  <c:v>59.293187534642392</c:v>
                </c:pt>
                <c:pt idx="57">
                  <c:v>60.020179993901877</c:v>
                </c:pt>
                <c:pt idx="58">
                  <c:v>60.79326237146914</c:v>
                </c:pt>
                <c:pt idx="59">
                  <c:v>62.858363847168029</c:v>
                </c:pt>
                <c:pt idx="60">
                  <c:v>63.178715884936899</c:v>
                </c:pt>
                <c:pt idx="61">
                  <c:v>63.085394812340333</c:v>
                </c:pt>
                <c:pt idx="62">
                  <c:v>62.186090193640972</c:v>
                </c:pt>
                <c:pt idx="63">
                  <c:v>62.404790131467429</c:v>
                </c:pt>
                <c:pt idx="64">
                  <c:v>62.177249028176661</c:v>
                </c:pt>
                <c:pt idx="65">
                  <c:v>63.001898802962927</c:v>
                </c:pt>
                <c:pt idx="66">
                  <c:v>63.047727164802495</c:v>
                </c:pt>
                <c:pt idx="67">
                  <c:v>62.143949637120301</c:v>
                </c:pt>
                <c:pt idx="68">
                  <c:v>61.974429901649664</c:v>
                </c:pt>
                <c:pt idx="69">
                  <c:v>61.180127012382044</c:v>
                </c:pt>
                <c:pt idx="70">
                  <c:v>61.003676666389772</c:v>
                </c:pt>
                <c:pt idx="71">
                  <c:v>61.402329278528256</c:v>
                </c:pt>
                <c:pt idx="72">
                  <c:v>60.913432606543921</c:v>
                </c:pt>
                <c:pt idx="73">
                  <c:v>61.465609561144994</c:v>
                </c:pt>
                <c:pt idx="74">
                  <c:v>62.621508998784094</c:v>
                </c:pt>
                <c:pt idx="75">
                  <c:v>63.078011349642395</c:v>
                </c:pt>
                <c:pt idx="76">
                  <c:v>63.772471964114501</c:v>
                </c:pt>
                <c:pt idx="77">
                  <c:v>62.662260902926121</c:v>
                </c:pt>
                <c:pt idx="78">
                  <c:v>63.241558373301764</c:v>
                </c:pt>
                <c:pt idx="79">
                  <c:v>63.68639132501211</c:v>
                </c:pt>
                <c:pt idx="80">
                  <c:v>64.643028630048732</c:v>
                </c:pt>
                <c:pt idx="81">
                  <c:v>65.24605244808987</c:v>
                </c:pt>
                <c:pt idx="82">
                  <c:v>65.471219634291202</c:v>
                </c:pt>
                <c:pt idx="83">
                  <c:v>65.853755168401946</c:v>
                </c:pt>
                <c:pt idx="84">
                  <c:v>65.902946165270862</c:v>
                </c:pt>
                <c:pt idx="85">
                  <c:v>65.461901020083033</c:v>
                </c:pt>
                <c:pt idx="86">
                  <c:v>64.861445232392171</c:v>
                </c:pt>
                <c:pt idx="87">
                  <c:v>65.352617883043521</c:v>
                </c:pt>
                <c:pt idx="88">
                  <c:v>65.575559379876708</c:v>
                </c:pt>
                <c:pt idx="89">
                  <c:v>67.025668843839298</c:v>
                </c:pt>
                <c:pt idx="90">
                  <c:v>64.622859376452638</c:v>
                </c:pt>
                <c:pt idx="91">
                  <c:v>66.191888080218661</c:v>
                </c:pt>
                <c:pt idx="92">
                  <c:v>65.993359900276971</c:v>
                </c:pt>
                <c:pt idx="93">
                  <c:v>68.332198330312309</c:v>
                </c:pt>
                <c:pt idx="94">
                  <c:v>68.885087236610801</c:v>
                </c:pt>
                <c:pt idx="95">
                  <c:v>69.206868507606004</c:v>
                </c:pt>
                <c:pt idx="96">
                  <c:v>71.423056232815085</c:v>
                </c:pt>
                <c:pt idx="97">
                  <c:v>72.625788356794175</c:v>
                </c:pt>
                <c:pt idx="98">
                  <c:v>73.679031483505696</c:v>
                </c:pt>
                <c:pt idx="99">
                  <c:v>73.223052766063475</c:v>
                </c:pt>
                <c:pt idx="100">
                  <c:v>74.127306782743162</c:v>
                </c:pt>
                <c:pt idx="101">
                  <c:v>76.032656658152689</c:v>
                </c:pt>
                <c:pt idx="102">
                  <c:v>74.902791040445138</c:v>
                </c:pt>
                <c:pt idx="103">
                  <c:v>75.24962678546207</c:v>
                </c:pt>
                <c:pt idx="104">
                  <c:v>74.815504770630994</c:v>
                </c:pt>
                <c:pt idx="105">
                  <c:v>77.289371063256894</c:v>
                </c:pt>
                <c:pt idx="106">
                  <c:v>76.923489304818176</c:v>
                </c:pt>
                <c:pt idx="107">
                  <c:v>75.231951679245867</c:v>
                </c:pt>
                <c:pt idx="108">
                  <c:v>75.714612134861397</c:v>
                </c:pt>
                <c:pt idx="109">
                  <c:v>75.818801294478575</c:v>
                </c:pt>
                <c:pt idx="110">
                  <c:v>78.673602039271131</c:v>
                </c:pt>
                <c:pt idx="111">
                  <c:v>78.726647143586291</c:v>
                </c:pt>
                <c:pt idx="112">
                  <c:v>80.115078931708027</c:v>
                </c:pt>
                <c:pt idx="113">
                  <c:v>77.186319949032111</c:v>
                </c:pt>
                <c:pt idx="114">
                  <c:v>77.42679506720809</c:v>
                </c:pt>
                <c:pt idx="115">
                  <c:v>76.806842463886767</c:v>
                </c:pt>
                <c:pt idx="116">
                  <c:v>77.077730000775645</c:v>
                </c:pt>
                <c:pt idx="117">
                  <c:v>77.6745793923902</c:v>
                </c:pt>
                <c:pt idx="118">
                  <c:v>79.261267277603267</c:v>
                </c:pt>
                <c:pt idx="119">
                  <c:v>81.727412516117994</c:v>
                </c:pt>
                <c:pt idx="120">
                  <c:v>81.56025727211923</c:v>
                </c:pt>
                <c:pt idx="121">
                  <c:v>82.880328156726392</c:v>
                </c:pt>
                <c:pt idx="122">
                  <c:v>80.33002188101122</c:v>
                </c:pt>
                <c:pt idx="123">
                  <c:v>82.917869107354235</c:v>
                </c:pt>
                <c:pt idx="124">
                  <c:v>79.874710953190899</c:v>
                </c:pt>
                <c:pt idx="125">
                  <c:v>81.442131599941632</c:v>
                </c:pt>
                <c:pt idx="126">
                  <c:v>79.7935760345011</c:v>
                </c:pt>
                <c:pt idx="127">
                  <c:v>81.341797995697803</c:v>
                </c:pt>
                <c:pt idx="128">
                  <c:v>82.318816842136513</c:v>
                </c:pt>
                <c:pt idx="129">
                  <c:v>83.086148576632198</c:v>
                </c:pt>
                <c:pt idx="130">
                  <c:v>82.664457465414202</c:v>
                </c:pt>
                <c:pt idx="131">
                  <c:v>84.158533912102627</c:v>
                </c:pt>
                <c:pt idx="132">
                  <c:v>82.767275537038742</c:v>
                </c:pt>
                <c:pt idx="133">
                  <c:v>83.424909645863636</c:v>
                </c:pt>
                <c:pt idx="134">
                  <c:v>82.653827470881524</c:v>
                </c:pt>
                <c:pt idx="135">
                  <c:v>83.1355047756592</c:v>
                </c:pt>
                <c:pt idx="136">
                  <c:v>83.313407778087466</c:v>
                </c:pt>
                <c:pt idx="137">
                  <c:v>83.60759196971263</c:v>
                </c:pt>
                <c:pt idx="138">
                  <c:v>82.987533790483596</c:v>
                </c:pt>
                <c:pt idx="139">
                  <c:v>81.049801132892455</c:v>
                </c:pt>
                <c:pt idx="140">
                  <c:v>81.86206172984636</c:v>
                </c:pt>
                <c:pt idx="141">
                  <c:v>83.087826687094136</c:v>
                </c:pt>
                <c:pt idx="142">
                  <c:v>83.821950273944651</c:v>
                </c:pt>
                <c:pt idx="143">
                  <c:v>83.823682597431173</c:v>
                </c:pt>
                <c:pt idx="144">
                  <c:v>84.65695785602577</c:v>
                </c:pt>
                <c:pt idx="145">
                  <c:v>85.844460052368206</c:v>
                </c:pt>
                <c:pt idx="146">
                  <c:v>84.860034601079235</c:v>
                </c:pt>
                <c:pt idx="147">
                  <c:v>85.777355402122438</c:v>
                </c:pt>
                <c:pt idx="148">
                  <c:v>83.541074360479229</c:v>
                </c:pt>
                <c:pt idx="149">
                  <c:v>85.591305740399122</c:v>
                </c:pt>
                <c:pt idx="150">
                  <c:v>83.708691536722043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4-4E3E-A612-4039EF516DFC}"/>
            </c:ext>
          </c:extLst>
        </c:ser>
        <c:ser>
          <c:idx val="0"/>
          <c:order val="2"/>
          <c:tx>
            <c:strRef>
              <c:f>'G09'!$D$2</c:f>
              <c:strCache>
                <c:ptCount val="1"/>
                <c:pt idx="0">
                  <c:v>Dovoz spotrebných tovarov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'G09'!$A$39:$A$190</c:f>
              <c:strCache>
                <c:ptCount val="152"/>
                <c:pt idx="0">
                  <c:v>1.2007</c:v>
                </c:pt>
                <c:pt idx="1">
                  <c:v>2.2007</c:v>
                </c:pt>
                <c:pt idx="2">
                  <c:v>3.2007</c:v>
                </c:pt>
                <c:pt idx="3">
                  <c:v>4.2007</c:v>
                </c:pt>
                <c:pt idx="4">
                  <c:v>5.2007</c:v>
                </c:pt>
                <c:pt idx="5">
                  <c:v>6.2007</c:v>
                </c:pt>
                <c:pt idx="6">
                  <c:v>7.2007</c:v>
                </c:pt>
                <c:pt idx="7">
                  <c:v>8.2007</c:v>
                </c:pt>
                <c:pt idx="8">
                  <c:v>9.2007</c:v>
                </c:pt>
                <c:pt idx="9">
                  <c:v>10.2007</c:v>
                </c:pt>
                <c:pt idx="10">
                  <c:v>11.2007</c:v>
                </c:pt>
                <c:pt idx="11">
                  <c:v>12.2007</c:v>
                </c:pt>
                <c:pt idx="12">
                  <c:v>1.2008</c:v>
                </c:pt>
                <c:pt idx="13">
                  <c:v>2.2008</c:v>
                </c:pt>
                <c:pt idx="14">
                  <c:v>3.2008</c:v>
                </c:pt>
                <c:pt idx="15">
                  <c:v>4.2008</c:v>
                </c:pt>
                <c:pt idx="16">
                  <c:v>5.2008</c:v>
                </c:pt>
                <c:pt idx="17">
                  <c:v>6.2008</c:v>
                </c:pt>
                <c:pt idx="18">
                  <c:v>7.2008</c:v>
                </c:pt>
                <c:pt idx="19">
                  <c:v>8.2008</c:v>
                </c:pt>
                <c:pt idx="20">
                  <c:v>9.2008</c:v>
                </c:pt>
                <c:pt idx="21">
                  <c:v>10.2008</c:v>
                </c:pt>
                <c:pt idx="22">
                  <c:v>11.2008</c:v>
                </c:pt>
                <c:pt idx="23">
                  <c:v>12.2008</c:v>
                </c:pt>
                <c:pt idx="24">
                  <c:v>1.2009</c:v>
                </c:pt>
                <c:pt idx="25">
                  <c:v>2.2009</c:v>
                </c:pt>
                <c:pt idx="26">
                  <c:v>3.2009</c:v>
                </c:pt>
                <c:pt idx="27">
                  <c:v>4.2009</c:v>
                </c:pt>
                <c:pt idx="28">
                  <c:v>5.2009</c:v>
                </c:pt>
                <c:pt idx="29">
                  <c:v>6.2009</c:v>
                </c:pt>
                <c:pt idx="30">
                  <c:v>7.2009</c:v>
                </c:pt>
                <c:pt idx="31">
                  <c:v>8.2009</c:v>
                </c:pt>
                <c:pt idx="32">
                  <c:v>9.2009</c:v>
                </c:pt>
                <c:pt idx="33">
                  <c:v>10.2009</c:v>
                </c:pt>
                <c:pt idx="34">
                  <c:v>11.2009</c:v>
                </c:pt>
                <c:pt idx="35">
                  <c:v>12.2009</c:v>
                </c:pt>
                <c:pt idx="36">
                  <c:v>1.2010</c:v>
                </c:pt>
                <c:pt idx="37">
                  <c:v>2.2010</c:v>
                </c:pt>
                <c:pt idx="38">
                  <c:v>3.2010</c:v>
                </c:pt>
                <c:pt idx="39">
                  <c:v>4.2010</c:v>
                </c:pt>
                <c:pt idx="40">
                  <c:v>5.2010</c:v>
                </c:pt>
                <c:pt idx="41">
                  <c:v>6.2010</c:v>
                </c:pt>
                <c:pt idx="42">
                  <c:v>7.2010</c:v>
                </c:pt>
                <c:pt idx="43">
                  <c:v>8.2010</c:v>
                </c:pt>
                <c:pt idx="44">
                  <c:v>9.2010</c:v>
                </c:pt>
                <c:pt idx="45">
                  <c:v>10.2010</c:v>
                </c:pt>
                <c:pt idx="46">
                  <c:v>11.2010</c:v>
                </c:pt>
                <c:pt idx="47">
                  <c:v>12.2010</c:v>
                </c:pt>
                <c:pt idx="48">
                  <c:v>1.2011</c:v>
                </c:pt>
                <c:pt idx="49">
                  <c:v>2.2011</c:v>
                </c:pt>
                <c:pt idx="50">
                  <c:v>3.2011</c:v>
                </c:pt>
                <c:pt idx="51">
                  <c:v>4.2011</c:v>
                </c:pt>
                <c:pt idx="52">
                  <c:v>5.2011</c:v>
                </c:pt>
                <c:pt idx="53">
                  <c:v>6.2011</c:v>
                </c:pt>
                <c:pt idx="54">
                  <c:v>7.2011</c:v>
                </c:pt>
                <c:pt idx="55">
                  <c:v>8.2011</c:v>
                </c:pt>
                <c:pt idx="56">
                  <c:v>9.2011</c:v>
                </c:pt>
                <c:pt idx="57">
                  <c:v>10.2011</c:v>
                </c:pt>
                <c:pt idx="58">
                  <c:v>11.2011</c:v>
                </c:pt>
                <c:pt idx="59">
                  <c:v>12.2011</c:v>
                </c:pt>
                <c:pt idx="60">
                  <c:v>1.2012</c:v>
                </c:pt>
                <c:pt idx="61">
                  <c:v>2.2012</c:v>
                </c:pt>
                <c:pt idx="62">
                  <c:v>3.2012</c:v>
                </c:pt>
                <c:pt idx="63">
                  <c:v>4.2012</c:v>
                </c:pt>
                <c:pt idx="64">
                  <c:v>5.2012</c:v>
                </c:pt>
                <c:pt idx="65">
                  <c:v>6.2012</c:v>
                </c:pt>
                <c:pt idx="66">
                  <c:v>7.2012</c:v>
                </c:pt>
                <c:pt idx="67">
                  <c:v>8.2012</c:v>
                </c:pt>
                <c:pt idx="68">
                  <c:v>9.2012</c:v>
                </c:pt>
                <c:pt idx="69">
                  <c:v>10.2012</c:v>
                </c:pt>
                <c:pt idx="70">
                  <c:v>11.2012</c:v>
                </c:pt>
                <c:pt idx="71">
                  <c:v>12.2012</c:v>
                </c:pt>
                <c:pt idx="72">
                  <c:v>1.2013</c:v>
                </c:pt>
                <c:pt idx="73">
                  <c:v>2.2013</c:v>
                </c:pt>
                <c:pt idx="74">
                  <c:v>3.2013</c:v>
                </c:pt>
                <c:pt idx="75">
                  <c:v>4.2013</c:v>
                </c:pt>
                <c:pt idx="76">
                  <c:v>5.2013</c:v>
                </c:pt>
                <c:pt idx="77">
                  <c:v>6.2013</c:v>
                </c:pt>
                <c:pt idx="78">
                  <c:v>7.2013</c:v>
                </c:pt>
                <c:pt idx="79">
                  <c:v>8.2013</c:v>
                </c:pt>
                <c:pt idx="80">
                  <c:v>9.2013</c:v>
                </c:pt>
                <c:pt idx="81">
                  <c:v>10.2013</c:v>
                </c:pt>
                <c:pt idx="82">
                  <c:v>11.2013</c:v>
                </c:pt>
                <c:pt idx="83">
                  <c:v>12.2013</c:v>
                </c:pt>
                <c:pt idx="84">
                  <c:v>1.2014</c:v>
                </c:pt>
                <c:pt idx="85">
                  <c:v>2.2014</c:v>
                </c:pt>
                <c:pt idx="86">
                  <c:v>3.2014</c:v>
                </c:pt>
                <c:pt idx="87">
                  <c:v>4.2014</c:v>
                </c:pt>
                <c:pt idx="88">
                  <c:v>5.2014</c:v>
                </c:pt>
                <c:pt idx="89">
                  <c:v>6.2014</c:v>
                </c:pt>
                <c:pt idx="90">
                  <c:v>7.2014</c:v>
                </c:pt>
                <c:pt idx="91">
                  <c:v>8.2014</c:v>
                </c:pt>
                <c:pt idx="92">
                  <c:v>9.2014</c:v>
                </c:pt>
                <c:pt idx="93">
                  <c:v>10.2014</c:v>
                </c:pt>
                <c:pt idx="94">
                  <c:v>11.2014</c:v>
                </c:pt>
                <c:pt idx="95">
                  <c:v>12.2014</c:v>
                </c:pt>
                <c:pt idx="96">
                  <c:v>1.2015</c:v>
                </c:pt>
                <c:pt idx="97">
                  <c:v>2.2015</c:v>
                </c:pt>
                <c:pt idx="98">
                  <c:v>3.2015</c:v>
                </c:pt>
                <c:pt idx="99">
                  <c:v>4.2015</c:v>
                </c:pt>
                <c:pt idx="100">
                  <c:v>5.2015</c:v>
                </c:pt>
                <c:pt idx="101">
                  <c:v>6.2015</c:v>
                </c:pt>
                <c:pt idx="102">
                  <c:v>7.2015</c:v>
                </c:pt>
                <c:pt idx="103">
                  <c:v>8.2015</c:v>
                </c:pt>
                <c:pt idx="104">
                  <c:v>9.2015</c:v>
                </c:pt>
                <c:pt idx="105">
                  <c:v>10.2015</c:v>
                </c:pt>
                <c:pt idx="106">
                  <c:v>11.2015</c:v>
                </c:pt>
                <c:pt idx="107">
                  <c:v>12.2015</c:v>
                </c:pt>
                <c:pt idx="108">
                  <c:v>1.2016</c:v>
                </c:pt>
                <c:pt idx="109">
                  <c:v>2.2016</c:v>
                </c:pt>
                <c:pt idx="110">
                  <c:v>3.2016</c:v>
                </c:pt>
                <c:pt idx="111">
                  <c:v>4.2016</c:v>
                </c:pt>
                <c:pt idx="112">
                  <c:v>5.2016</c:v>
                </c:pt>
                <c:pt idx="113">
                  <c:v>6.2016</c:v>
                </c:pt>
                <c:pt idx="114">
                  <c:v>7.2016</c:v>
                </c:pt>
                <c:pt idx="115">
                  <c:v>8.2016</c:v>
                </c:pt>
                <c:pt idx="116">
                  <c:v>9.2016</c:v>
                </c:pt>
                <c:pt idx="117">
                  <c:v>10.2016</c:v>
                </c:pt>
                <c:pt idx="118">
                  <c:v>11.2016</c:v>
                </c:pt>
                <c:pt idx="119">
                  <c:v>12.2016</c:v>
                </c:pt>
                <c:pt idx="120">
                  <c:v>1.2017</c:v>
                </c:pt>
                <c:pt idx="121">
                  <c:v>2.2017</c:v>
                </c:pt>
                <c:pt idx="122">
                  <c:v>3.2017</c:v>
                </c:pt>
                <c:pt idx="123">
                  <c:v>4.2017</c:v>
                </c:pt>
                <c:pt idx="124">
                  <c:v>5.2017</c:v>
                </c:pt>
                <c:pt idx="125">
                  <c:v>6.2017</c:v>
                </c:pt>
                <c:pt idx="126">
                  <c:v>7.2017</c:v>
                </c:pt>
                <c:pt idx="127">
                  <c:v>8.2017</c:v>
                </c:pt>
                <c:pt idx="128">
                  <c:v>9.2017</c:v>
                </c:pt>
                <c:pt idx="129">
                  <c:v>10.2017</c:v>
                </c:pt>
                <c:pt idx="130">
                  <c:v>11.2017</c:v>
                </c:pt>
                <c:pt idx="131">
                  <c:v>12.2017</c:v>
                </c:pt>
                <c:pt idx="132">
                  <c:v>1.2018</c:v>
                </c:pt>
                <c:pt idx="133">
                  <c:v>2.2018</c:v>
                </c:pt>
                <c:pt idx="134">
                  <c:v>3.2018</c:v>
                </c:pt>
                <c:pt idx="135">
                  <c:v>4.2018</c:v>
                </c:pt>
                <c:pt idx="136">
                  <c:v>5.2018</c:v>
                </c:pt>
                <c:pt idx="137">
                  <c:v>6.2018</c:v>
                </c:pt>
                <c:pt idx="138">
                  <c:v>7.2018</c:v>
                </c:pt>
                <c:pt idx="139">
                  <c:v>8.2018</c:v>
                </c:pt>
                <c:pt idx="140">
                  <c:v>9.2018</c:v>
                </c:pt>
                <c:pt idx="141">
                  <c:v>10.2018</c:v>
                </c:pt>
                <c:pt idx="142">
                  <c:v>11.2018</c:v>
                </c:pt>
                <c:pt idx="143">
                  <c:v>12.2018</c:v>
                </c:pt>
                <c:pt idx="144">
                  <c:v>1.2019</c:v>
                </c:pt>
                <c:pt idx="145">
                  <c:v>2.2019</c:v>
                </c:pt>
                <c:pt idx="146">
                  <c:v>3.2019</c:v>
                </c:pt>
                <c:pt idx="147">
                  <c:v>4.2019</c:v>
                </c:pt>
                <c:pt idx="148">
                  <c:v>5.2019</c:v>
                </c:pt>
                <c:pt idx="149">
                  <c:v>6.2019</c:v>
                </c:pt>
                <c:pt idx="150">
                  <c:v>7.2019</c:v>
                </c:pt>
                <c:pt idx="151">
                  <c:v>Zdroj: Eurostat</c:v>
                </c:pt>
              </c:strCache>
            </c:strRef>
          </c:cat>
          <c:val>
            <c:numRef>
              <c:f>'G09'!$D$39:$D$190</c:f>
              <c:numCache>
                <c:formatCode>0.0</c:formatCode>
                <c:ptCount val="152"/>
                <c:pt idx="0">
                  <c:v>46.214408856535528</c:v>
                </c:pt>
                <c:pt idx="1">
                  <c:v>47.207315225742533</c:v>
                </c:pt>
                <c:pt idx="2">
                  <c:v>47.033633710018336</c:v>
                </c:pt>
                <c:pt idx="3">
                  <c:v>47.361276500562532</c:v>
                </c:pt>
                <c:pt idx="4">
                  <c:v>47.275000961425569</c:v>
                </c:pt>
                <c:pt idx="5">
                  <c:v>47.977013919594235</c:v>
                </c:pt>
                <c:pt idx="6">
                  <c:v>48.541977621518946</c:v>
                </c:pt>
                <c:pt idx="7">
                  <c:v>48.347485217516137</c:v>
                </c:pt>
                <c:pt idx="8">
                  <c:v>49.011184967582494</c:v>
                </c:pt>
                <c:pt idx="9">
                  <c:v>49.159698350847435</c:v>
                </c:pt>
                <c:pt idx="10">
                  <c:v>48.857802062611597</c:v>
                </c:pt>
                <c:pt idx="11">
                  <c:v>49.13827777706247</c:v>
                </c:pt>
                <c:pt idx="12">
                  <c:v>49.442668817746792</c:v>
                </c:pt>
                <c:pt idx="13">
                  <c:v>49.106982186956138</c:v>
                </c:pt>
                <c:pt idx="14">
                  <c:v>49.404055156702128</c:v>
                </c:pt>
                <c:pt idx="15">
                  <c:v>48.61724592806776</c:v>
                </c:pt>
                <c:pt idx="16">
                  <c:v>49.922168727607705</c:v>
                </c:pt>
                <c:pt idx="17">
                  <c:v>49.654357649721597</c:v>
                </c:pt>
                <c:pt idx="18">
                  <c:v>49.247678621026402</c:v>
                </c:pt>
                <c:pt idx="19">
                  <c:v>50.052605519562938</c:v>
                </c:pt>
                <c:pt idx="20">
                  <c:v>50.181903434142733</c:v>
                </c:pt>
                <c:pt idx="21">
                  <c:v>50.526611805825468</c:v>
                </c:pt>
                <c:pt idx="22">
                  <c:v>49.984063153166197</c:v>
                </c:pt>
                <c:pt idx="23">
                  <c:v>48.990419519292239</c:v>
                </c:pt>
                <c:pt idx="24">
                  <c:v>49.114266126316529</c:v>
                </c:pt>
                <c:pt idx="25">
                  <c:v>48.074043082421262</c:v>
                </c:pt>
                <c:pt idx="26">
                  <c:v>48.000133334742927</c:v>
                </c:pt>
                <c:pt idx="27">
                  <c:v>46.755857777666769</c:v>
                </c:pt>
                <c:pt idx="28">
                  <c:v>47.07623583836353</c:v>
                </c:pt>
                <c:pt idx="29">
                  <c:v>46.845882296150734</c:v>
                </c:pt>
                <c:pt idx="30">
                  <c:v>46.890339796496576</c:v>
                </c:pt>
                <c:pt idx="31">
                  <c:v>46.868076255652902</c:v>
                </c:pt>
                <c:pt idx="32">
                  <c:v>46.374308409796498</c:v>
                </c:pt>
                <c:pt idx="33">
                  <c:v>46.788009945058263</c:v>
                </c:pt>
                <c:pt idx="34">
                  <c:v>47.014018380544975</c:v>
                </c:pt>
                <c:pt idx="35">
                  <c:v>47.336860682597404</c:v>
                </c:pt>
                <c:pt idx="36">
                  <c:v>47.716913224562035</c:v>
                </c:pt>
                <c:pt idx="37">
                  <c:v>49.152509080866025</c:v>
                </c:pt>
                <c:pt idx="38">
                  <c:v>50.473328940293662</c:v>
                </c:pt>
                <c:pt idx="39">
                  <c:v>51.674436721262737</c:v>
                </c:pt>
                <c:pt idx="40">
                  <c:v>52.5552105779255</c:v>
                </c:pt>
                <c:pt idx="41">
                  <c:v>52.670200732407203</c:v>
                </c:pt>
                <c:pt idx="42">
                  <c:v>53.1342322867172</c:v>
                </c:pt>
                <c:pt idx="43">
                  <c:v>52.270121422232705</c:v>
                </c:pt>
                <c:pt idx="44">
                  <c:v>52.095465799899934</c:v>
                </c:pt>
                <c:pt idx="45">
                  <c:v>52.28697750391504</c:v>
                </c:pt>
                <c:pt idx="46">
                  <c:v>52.586337696951361</c:v>
                </c:pt>
                <c:pt idx="47">
                  <c:v>52.809826509287014</c:v>
                </c:pt>
                <c:pt idx="48">
                  <c:v>52.505075186409968</c:v>
                </c:pt>
                <c:pt idx="49">
                  <c:v>53.069292847564093</c:v>
                </c:pt>
                <c:pt idx="50">
                  <c:v>52.934753409428438</c:v>
                </c:pt>
                <c:pt idx="51">
                  <c:v>53.619270528582575</c:v>
                </c:pt>
                <c:pt idx="52">
                  <c:v>52.719981729728204</c:v>
                </c:pt>
                <c:pt idx="53">
                  <c:v>52.178648921582969</c:v>
                </c:pt>
                <c:pt idx="54">
                  <c:v>52.306431034639303</c:v>
                </c:pt>
                <c:pt idx="55">
                  <c:v>52.566170804855162</c:v>
                </c:pt>
                <c:pt idx="56">
                  <c:v>52.650474241925103</c:v>
                </c:pt>
                <c:pt idx="57">
                  <c:v>52.026890609671966</c:v>
                </c:pt>
                <c:pt idx="58">
                  <c:v>52.039059291687927</c:v>
                </c:pt>
                <c:pt idx="59">
                  <c:v>53.010382505414668</c:v>
                </c:pt>
                <c:pt idx="60">
                  <c:v>53.462674623159877</c:v>
                </c:pt>
                <c:pt idx="61">
                  <c:v>53.074746837546058</c:v>
                </c:pt>
                <c:pt idx="62">
                  <c:v>52.666549242203736</c:v>
                </c:pt>
                <c:pt idx="63">
                  <c:v>52.557374856421532</c:v>
                </c:pt>
                <c:pt idx="64">
                  <c:v>52.983419588863136</c:v>
                </c:pt>
                <c:pt idx="65">
                  <c:v>53.489893126410564</c:v>
                </c:pt>
                <c:pt idx="66">
                  <c:v>53.869660191676125</c:v>
                </c:pt>
                <c:pt idx="67">
                  <c:v>53.031940115229929</c:v>
                </c:pt>
                <c:pt idx="68">
                  <c:v>53.490329195404264</c:v>
                </c:pt>
                <c:pt idx="69">
                  <c:v>52.913119563849001</c:v>
                </c:pt>
                <c:pt idx="70">
                  <c:v>52.9137100240008</c:v>
                </c:pt>
                <c:pt idx="71">
                  <c:v>52.898797775481626</c:v>
                </c:pt>
                <c:pt idx="72">
                  <c:v>52.351245947438535</c:v>
                </c:pt>
                <c:pt idx="73">
                  <c:v>52.22050896939767</c:v>
                </c:pt>
                <c:pt idx="74">
                  <c:v>51.94213839495734</c:v>
                </c:pt>
                <c:pt idx="75">
                  <c:v>52.089308036699336</c:v>
                </c:pt>
                <c:pt idx="76">
                  <c:v>52.363377226021434</c:v>
                </c:pt>
                <c:pt idx="77">
                  <c:v>52.565621663371196</c:v>
                </c:pt>
                <c:pt idx="78">
                  <c:v>52.545035395798095</c:v>
                </c:pt>
                <c:pt idx="79">
                  <c:v>53.241867194506497</c:v>
                </c:pt>
                <c:pt idx="80">
                  <c:v>53.382169941309058</c:v>
                </c:pt>
                <c:pt idx="81">
                  <c:v>53.870467283544798</c:v>
                </c:pt>
                <c:pt idx="82">
                  <c:v>54.1150434807099</c:v>
                </c:pt>
                <c:pt idx="83">
                  <c:v>54.518009045716191</c:v>
                </c:pt>
                <c:pt idx="84">
                  <c:v>54.919309811358737</c:v>
                </c:pt>
                <c:pt idx="85">
                  <c:v>55.173251877904029</c:v>
                </c:pt>
                <c:pt idx="86">
                  <c:v>55.321885223223838</c:v>
                </c:pt>
                <c:pt idx="87">
                  <c:v>55.582847771467073</c:v>
                </c:pt>
                <c:pt idx="88">
                  <c:v>55.851565875747006</c:v>
                </c:pt>
                <c:pt idx="89">
                  <c:v>56.418637692571401</c:v>
                </c:pt>
                <c:pt idx="90">
                  <c:v>56.696540564040099</c:v>
                </c:pt>
                <c:pt idx="91">
                  <c:v>57.898781237588835</c:v>
                </c:pt>
                <c:pt idx="92">
                  <c:v>58.381805392148962</c:v>
                </c:pt>
                <c:pt idx="93">
                  <c:v>58.353431277025265</c:v>
                </c:pt>
                <c:pt idx="94">
                  <c:v>58.603743247760335</c:v>
                </c:pt>
                <c:pt idx="95">
                  <c:v>58.485882007667968</c:v>
                </c:pt>
                <c:pt idx="96">
                  <c:v>60.167952264774961</c:v>
                </c:pt>
                <c:pt idx="97">
                  <c:v>61.79600440955906</c:v>
                </c:pt>
                <c:pt idx="98">
                  <c:v>62.587270707666534</c:v>
                </c:pt>
                <c:pt idx="99">
                  <c:v>61.697460794769434</c:v>
                </c:pt>
                <c:pt idx="100">
                  <c:v>61.467351131244165</c:v>
                </c:pt>
                <c:pt idx="101">
                  <c:v>62.509488189995636</c:v>
                </c:pt>
                <c:pt idx="102">
                  <c:v>63.525376545807944</c:v>
                </c:pt>
                <c:pt idx="103">
                  <c:v>63.383269397731837</c:v>
                </c:pt>
                <c:pt idx="104">
                  <c:v>62.993951857423461</c:v>
                </c:pt>
                <c:pt idx="105">
                  <c:v>63.599940921649726</c:v>
                </c:pt>
                <c:pt idx="106">
                  <c:v>64.180150477724837</c:v>
                </c:pt>
                <c:pt idx="107">
                  <c:v>63.735179645912666</c:v>
                </c:pt>
                <c:pt idx="108">
                  <c:v>65.030403635863905</c:v>
                </c:pt>
                <c:pt idx="109">
                  <c:v>64.632662185254858</c:v>
                </c:pt>
                <c:pt idx="110">
                  <c:v>65.612034225830797</c:v>
                </c:pt>
                <c:pt idx="111">
                  <c:v>64.243418115033734</c:v>
                </c:pt>
                <c:pt idx="112">
                  <c:v>64.458846942433965</c:v>
                </c:pt>
                <c:pt idx="113">
                  <c:v>63.511601081706665</c:v>
                </c:pt>
                <c:pt idx="114">
                  <c:v>64.320632690375234</c:v>
                </c:pt>
                <c:pt idx="115">
                  <c:v>64.272872350339227</c:v>
                </c:pt>
                <c:pt idx="116">
                  <c:v>64.644300610217414</c:v>
                </c:pt>
                <c:pt idx="117">
                  <c:v>64.39545378635006</c:v>
                </c:pt>
                <c:pt idx="118">
                  <c:v>64.995393328077299</c:v>
                </c:pt>
                <c:pt idx="119">
                  <c:v>65.572690589545402</c:v>
                </c:pt>
                <c:pt idx="120">
                  <c:v>65.481195694061526</c:v>
                </c:pt>
                <c:pt idx="121">
                  <c:v>66.461948779991673</c:v>
                </c:pt>
                <c:pt idx="122">
                  <c:v>65.807122428257728</c:v>
                </c:pt>
                <c:pt idx="123">
                  <c:v>67.187118517204269</c:v>
                </c:pt>
                <c:pt idx="124">
                  <c:v>66.574953329341128</c:v>
                </c:pt>
                <c:pt idx="125">
                  <c:v>67.249352621828038</c:v>
                </c:pt>
                <c:pt idx="126">
                  <c:v>66.834279022800175</c:v>
                </c:pt>
                <c:pt idx="127">
                  <c:v>66.422774676628705</c:v>
                </c:pt>
                <c:pt idx="128">
                  <c:v>67.209984768602723</c:v>
                </c:pt>
                <c:pt idx="129">
                  <c:v>67.530008976340497</c:v>
                </c:pt>
                <c:pt idx="130">
                  <c:v>67.039630177892377</c:v>
                </c:pt>
                <c:pt idx="131">
                  <c:v>67.371920211947</c:v>
                </c:pt>
                <c:pt idx="132">
                  <c:v>66.631604673978373</c:v>
                </c:pt>
                <c:pt idx="133">
                  <c:v>66.937011911395572</c:v>
                </c:pt>
                <c:pt idx="134">
                  <c:v>66.376107340985797</c:v>
                </c:pt>
                <c:pt idx="135">
                  <c:v>66.570138242249726</c:v>
                </c:pt>
                <c:pt idx="136">
                  <c:v>67.027823588963912</c:v>
                </c:pt>
                <c:pt idx="137">
                  <c:v>67.979262386030669</c:v>
                </c:pt>
                <c:pt idx="138">
                  <c:v>68.834915817629565</c:v>
                </c:pt>
                <c:pt idx="139">
                  <c:v>68.30097597272119</c:v>
                </c:pt>
                <c:pt idx="140">
                  <c:v>70.159788679103997</c:v>
                </c:pt>
                <c:pt idx="141">
                  <c:v>70.635648977383468</c:v>
                </c:pt>
                <c:pt idx="142">
                  <c:v>70.520544496493613</c:v>
                </c:pt>
                <c:pt idx="143">
                  <c:v>69.507087870083097</c:v>
                </c:pt>
                <c:pt idx="144">
                  <c:v>69.324361005857298</c:v>
                </c:pt>
                <c:pt idx="145">
                  <c:v>71.112976949702798</c:v>
                </c:pt>
                <c:pt idx="146">
                  <c:v>70.882095918890087</c:v>
                </c:pt>
                <c:pt idx="147">
                  <c:v>71.286117160042338</c:v>
                </c:pt>
                <c:pt idx="148">
                  <c:v>70.121798026832138</c:v>
                </c:pt>
                <c:pt idx="149">
                  <c:v>71.34507100790357</c:v>
                </c:pt>
                <c:pt idx="150">
                  <c:v>71.205589571047156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4-4E3E-A612-4039EF516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8161568"/>
        <c:axId val="948162688"/>
      </c:lineChart>
      <c:catAx>
        <c:axId val="948161568"/>
        <c:scaling>
          <c:orientation val="minMax"/>
        </c:scaling>
        <c:delete val="0"/>
        <c:axPos val="b"/>
        <c:numFmt formatCode="m\-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408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48162688"/>
        <c:crosses val="autoZero"/>
        <c:auto val="1"/>
        <c:lblAlgn val="ctr"/>
        <c:lblOffset val="1"/>
        <c:tickLblSkip val="6"/>
        <c:noMultiLvlLbl val="1"/>
      </c:catAx>
      <c:valAx>
        <c:axId val="94816268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mld. eur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10174244811927075"/>
              <c:y val="5.56661705483576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4816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412393162393166"/>
          <c:y val="3.9449074074074081E-2"/>
          <c:w val="0.55094508547008547"/>
          <c:h val="0.207788580246913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708333333333329E-2"/>
          <c:y val="4.3339197530864196E-2"/>
          <c:w val="0.89327735042735046"/>
          <c:h val="0.83993364197530862"/>
        </c:manualLayout>
      </c:layout>
      <c:lineChart>
        <c:grouping val="standard"/>
        <c:varyColors val="0"/>
        <c:ser>
          <c:idx val="0"/>
          <c:order val="0"/>
          <c:tx>
            <c:strRef>
              <c:f>'G10'!$A$3</c:f>
              <c:strCache>
                <c:ptCount val="1"/>
                <c:pt idx="0">
                  <c:v>2010Q1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'G10'!$B$3:$O$3</c:f>
              <c:numCache>
                <c:formatCode>0.0</c:formatCode>
                <c:ptCount val="14"/>
                <c:pt idx="0">
                  <c:v>-3.8</c:v>
                </c:pt>
                <c:pt idx="1">
                  <c:v>-3.2</c:v>
                </c:pt>
                <c:pt idx="2">
                  <c:v>-2.4</c:v>
                </c:pt>
                <c:pt idx="3">
                  <c:v>-1.3</c:v>
                </c:pt>
                <c:pt idx="4">
                  <c:v>-0.6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A-4240-A0D2-9E1BE4B2A818}"/>
            </c:ext>
          </c:extLst>
        </c:ser>
        <c:ser>
          <c:idx val="1"/>
          <c:order val="1"/>
          <c:tx>
            <c:strRef>
              <c:f>'G10'!$A$4</c:f>
              <c:strCache>
                <c:ptCount val="1"/>
                <c:pt idx="0">
                  <c:v>2010Q2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'G10'!$B$4:$O$4</c:f>
              <c:numCache>
                <c:formatCode>0.0</c:formatCode>
                <c:ptCount val="14"/>
                <c:pt idx="0">
                  <c:v>-4.0999999999999996</c:v>
                </c:pt>
                <c:pt idx="1">
                  <c:v>-2.8</c:v>
                </c:pt>
                <c:pt idx="2">
                  <c:v>-2</c:v>
                </c:pt>
                <c:pt idx="3">
                  <c:v>-0.8</c:v>
                </c:pt>
                <c:pt idx="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A-4240-A0D2-9E1BE4B2A818}"/>
            </c:ext>
          </c:extLst>
        </c:ser>
        <c:ser>
          <c:idx val="2"/>
          <c:order val="2"/>
          <c:tx>
            <c:strRef>
              <c:f>'G10'!$A$5</c:f>
              <c:strCache>
                <c:ptCount val="1"/>
                <c:pt idx="0">
                  <c:v>2010Q3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'G10'!$B$5:$O$5</c:f>
              <c:numCache>
                <c:formatCode>0.0</c:formatCode>
                <c:ptCount val="14"/>
                <c:pt idx="0">
                  <c:v>-4.5</c:v>
                </c:pt>
                <c:pt idx="1">
                  <c:v>-2.4</c:v>
                </c:pt>
                <c:pt idx="2">
                  <c:v>-2.1</c:v>
                </c:pt>
                <c:pt idx="3">
                  <c:v>-0.9</c:v>
                </c:pt>
                <c:pt idx="4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A-4240-A0D2-9E1BE4B2A818}"/>
            </c:ext>
          </c:extLst>
        </c:ser>
        <c:ser>
          <c:idx val="3"/>
          <c:order val="3"/>
          <c:tx>
            <c:strRef>
              <c:f>'G10'!$A$6</c:f>
              <c:strCache>
                <c:ptCount val="1"/>
                <c:pt idx="0">
                  <c:v>2011Q1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'G10'!$B$6:$O$6</c:f>
              <c:numCache>
                <c:formatCode>0.0</c:formatCode>
                <c:ptCount val="14"/>
                <c:pt idx="0">
                  <c:v>-4.9000000000000004</c:v>
                </c:pt>
                <c:pt idx="1">
                  <c:v>-2.2000000000000002</c:v>
                </c:pt>
                <c:pt idx="2">
                  <c:v>-2.1</c:v>
                </c:pt>
                <c:pt idx="3">
                  <c:v>-1.3</c:v>
                </c:pt>
                <c:pt idx="4">
                  <c:v>-0.3</c:v>
                </c:pt>
                <c:pt idx="5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7A-4240-A0D2-9E1BE4B2A818}"/>
            </c:ext>
          </c:extLst>
        </c:ser>
        <c:ser>
          <c:idx val="4"/>
          <c:order val="4"/>
          <c:tx>
            <c:strRef>
              <c:f>'G10'!$A$7</c:f>
              <c:strCache>
                <c:ptCount val="1"/>
                <c:pt idx="0">
                  <c:v>2011Q2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'G10'!$B$7:$O$7</c:f>
              <c:numCache>
                <c:formatCode>0.0</c:formatCode>
                <c:ptCount val="14"/>
                <c:pt idx="0">
                  <c:v>-4.8</c:v>
                </c:pt>
                <c:pt idx="1">
                  <c:v>-1.9</c:v>
                </c:pt>
                <c:pt idx="2">
                  <c:v>-1.2</c:v>
                </c:pt>
                <c:pt idx="3">
                  <c:v>-0.6</c:v>
                </c:pt>
                <c:pt idx="4">
                  <c:v>-0.4</c:v>
                </c:pt>
                <c:pt idx="5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7A-4240-A0D2-9E1BE4B2A818}"/>
            </c:ext>
          </c:extLst>
        </c:ser>
        <c:ser>
          <c:idx val="5"/>
          <c:order val="5"/>
          <c:tx>
            <c:strRef>
              <c:f>'G10'!$A$8</c:f>
              <c:strCache>
                <c:ptCount val="1"/>
                <c:pt idx="0">
                  <c:v>2011Q3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'G10'!$B$8:$O$8</c:f>
              <c:numCache>
                <c:formatCode>0.0</c:formatCode>
                <c:ptCount val="14"/>
                <c:pt idx="0">
                  <c:v>-4.2</c:v>
                </c:pt>
                <c:pt idx="1">
                  <c:v>-1.1000000000000001</c:v>
                </c:pt>
                <c:pt idx="2">
                  <c:v>-0.4</c:v>
                </c:pt>
                <c:pt idx="3">
                  <c:v>-1.3</c:v>
                </c:pt>
                <c:pt idx="4">
                  <c:v>-1.1000000000000001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A-4240-A0D2-9E1BE4B2A818}"/>
            </c:ext>
          </c:extLst>
        </c:ser>
        <c:ser>
          <c:idx val="6"/>
          <c:order val="6"/>
          <c:tx>
            <c:strRef>
              <c:f>'G10'!$A$9</c:f>
              <c:strCache>
                <c:ptCount val="1"/>
                <c:pt idx="0">
                  <c:v>2012Q1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'G10'!$B$9:$O$9</c:f>
              <c:numCache>
                <c:formatCode>0.0</c:formatCode>
                <c:ptCount val="14"/>
                <c:pt idx="1">
                  <c:v>-1.1000000000000001</c:v>
                </c:pt>
                <c:pt idx="2">
                  <c:v>-0.1</c:v>
                </c:pt>
                <c:pt idx="3">
                  <c:v>-1.6</c:v>
                </c:pt>
                <c:pt idx="4">
                  <c:v>-1.5</c:v>
                </c:pt>
                <c:pt idx="5">
                  <c:v>-0.8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7A-4240-A0D2-9E1BE4B2A818}"/>
            </c:ext>
          </c:extLst>
        </c:ser>
        <c:ser>
          <c:idx val="7"/>
          <c:order val="7"/>
          <c:tx>
            <c:strRef>
              <c:f>'G10'!$A$10</c:f>
              <c:strCache>
                <c:ptCount val="1"/>
                <c:pt idx="0">
                  <c:v>2012Q2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'G10'!$B$10:$O$10</c:f>
              <c:numCache>
                <c:formatCode>0.0</c:formatCode>
                <c:ptCount val="14"/>
                <c:pt idx="2">
                  <c:v>-0.6</c:v>
                </c:pt>
                <c:pt idx="3">
                  <c:v>-0.8</c:v>
                </c:pt>
                <c:pt idx="4">
                  <c:v>-1</c:v>
                </c:pt>
                <c:pt idx="5">
                  <c:v>-0.7</c:v>
                </c:pt>
                <c:pt idx="6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7A-4240-A0D2-9E1BE4B2A818}"/>
            </c:ext>
          </c:extLst>
        </c:ser>
        <c:ser>
          <c:idx val="8"/>
          <c:order val="8"/>
          <c:tx>
            <c:strRef>
              <c:f>'G10'!$A$11</c:f>
              <c:strCache>
                <c:ptCount val="1"/>
                <c:pt idx="0">
                  <c:v>2012Q3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'G10'!$B$11:$O$11</c:f>
              <c:numCache>
                <c:formatCode>0.0</c:formatCode>
                <c:ptCount val="14"/>
                <c:pt idx="2">
                  <c:v>-0.5</c:v>
                </c:pt>
                <c:pt idx="3">
                  <c:v>-0.7</c:v>
                </c:pt>
                <c:pt idx="4">
                  <c:v>-1.6</c:v>
                </c:pt>
                <c:pt idx="5">
                  <c:v>-0.9</c:v>
                </c:pt>
                <c:pt idx="6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A-4240-A0D2-9E1BE4B2A818}"/>
            </c:ext>
          </c:extLst>
        </c:ser>
        <c:ser>
          <c:idx val="9"/>
          <c:order val="9"/>
          <c:tx>
            <c:strRef>
              <c:f>'G10'!$A$12</c:f>
              <c:strCache>
                <c:ptCount val="1"/>
                <c:pt idx="0">
                  <c:v>2013Q1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'G10'!$B$12:$O$12</c:f>
              <c:numCache>
                <c:formatCode>0.0</c:formatCode>
                <c:ptCount val="14"/>
                <c:pt idx="2">
                  <c:v>-0.4</c:v>
                </c:pt>
                <c:pt idx="3">
                  <c:v>-0.4</c:v>
                </c:pt>
                <c:pt idx="4">
                  <c:v>-1.4</c:v>
                </c:pt>
                <c:pt idx="5">
                  <c:v>-0.9</c:v>
                </c:pt>
                <c:pt idx="6">
                  <c:v>-0.6</c:v>
                </c:pt>
                <c:pt idx="7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7A-4240-A0D2-9E1BE4B2A818}"/>
            </c:ext>
          </c:extLst>
        </c:ser>
        <c:ser>
          <c:idx val="10"/>
          <c:order val="10"/>
          <c:tx>
            <c:strRef>
              <c:f>'G10'!$A$13</c:f>
              <c:strCache>
                <c:ptCount val="1"/>
                <c:pt idx="0">
                  <c:v>2013Q2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'G10'!$B$13:$O$13</c:f>
              <c:numCache>
                <c:formatCode>0.0</c:formatCode>
                <c:ptCount val="14"/>
                <c:pt idx="3">
                  <c:v>-0.5059601687232026</c:v>
                </c:pt>
                <c:pt idx="4">
                  <c:v>-1.4319277619040516</c:v>
                </c:pt>
                <c:pt idx="5">
                  <c:v>-1.2209605663402463</c:v>
                </c:pt>
                <c:pt idx="6">
                  <c:v>-0.64852102084176477</c:v>
                </c:pt>
                <c:pt idx="7">
                  <c:v>0.41159437315737152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7A-4240-A0D2-9E1BE4B2A818}"/>
            </c:ext>
          </c:extLst>
        </c:ser>
        <c:ser>
          <c:idx val="11"/>
          <c:order val="11"/>
          <c:tx>
            <c:strRef>
              <c:f>'G10'!$A$14</c:f>
              <c:strCache>
                <c:ptCount val="1"/>
                <c:pt idx="0">
                  <c:v>2013Q3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'G10'!$B$14:$O$14</c:f>
              <c:numCache>
                <c:formatCode>0.0</c:formatCode>
                <c:ptCount val="14"/>
                <c:pt idx="3">
                  <c:v>-0.44852913588992954</c:v>
                </c:pt>
                <c:pt idx="4">
                  <c:v>-1.3093299999064898</c:v>
                </c:pt>
                <c:pt idx="5">
                  <c:v>-0.99015808204648526</c:v>
                </c:pt>
                <c:pt idx="6">
                  <c:v>-0.55840618249184582</c:v>
                </c:pt>
                <c:pt idx="7">
                  <c:v>9.7975390020529046E-2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7A-4240-A0D2-9E1BE4B2A818}"/>
            </c:ext>
          </c:extLst>
        </c:ser>
        <c:ser>
          <c:idx val="12"/>
          <c:order val="12"/>
          <c:tx>
            <c:strRef>
              <c:f>'G10'!$A$15</c:f>
              <c:strCache>
                <c:ptCount val="1"/>
                <c:pt idx="0">
                  <c:v>2014Q1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'G10'!$B$15:$O$15</c:f>
              <c:numCache>
                <c:formatCode>0.0</c:formatCode>
                <c:ptCount val="14"/>
                <c:pt idx="3">
                  <c:v>-0.48803491289738882</c:v>
                </c:pt>
                <c:pt idx="4">
                  <c:v>-1.2918381337417659</c:v>
                </c:pt>
                <c:pt idx="5">
                  <c:v>-0.96905898003982405</c:v>
                </c:pt>
                <c:pt idx="6">
                  <c:v>-0.6985289670754411</c:v>
                </c:pt>
                <c:pt idx="7">
                  <c:v>-0.4322264151484233</c:v>
                </c:pt>
                <c:pt idx="8">
                  <c:v>0.17002799587980441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7A-4240-A0D2-9E1BE4B2A818}"/>
            </c:ext>
          </c:extLst>
        </c:ser>
        <c:ser>
          <c:idx val="13"/>
          <c:order val="13"/>
          <c:tx>
            <c:strRef>
              <c:f>'G10'!$A$16</c:f>
              <c:strCache>
                <c:ptCount val="1"/>
                <c:pt idx="0">
                  <c:v>2014Q2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'G10'!$B$16:$O$16</c:f>
              <c:numCache>
                <c:formatCode>0.0</c:formatCode>
                <c:ptCount val="14"/>
                <c:pt idx="4">
                  <c:v>-1.2465679671236849</c:v>
                </c:pt>
                <c:pt idx="5">
                  <c:v>-1.0111919244508054</c:v>
                </c:pt>
                <c:pt idx="6">
                  <c:v>-0.67151733888783094</c:v>
                </c:pt>
                <c:pt idx="7">
                  <c:v>-9.3322421559806371E-2</c:v>
                </c:pt>
                <c:pt idx="8">
                  <c:v>0.41051136405161825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7A-4240-A0D2-9E1BE4B2A818}"/>
            </c:ext>
          </c:extLst>
        </c:ser>
        <c:ser>
          <c:idx val="14"/>
          <c:order val="14"/>
          <c:tx>
            <c:strRef>
              <c:f>'G10'!$A$17</c:f>
              <c:strCache>
                <c:ptCount val="1"/>
                <c:pt idx="0">
                  <c:v>2014Q3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'G10'!$B$17:$O$17</c:f>
              <c:numCache>
                <c:formatCode>0.0</c:formatCode>
                <c:ptCount val="14"/>
                <c:pt idx="4">
                  <c:v>-1.4580816403979495</c:v>
                </c:pt>
                <c:pt idx="5">
                  <c:v>-1.1271160121494299</c:v>
                </c:pt>
                <c:pt idx="6">
                  <c:v>-1.0300832616663607</c:v>
                </c:pt>
                <c:pt idx="7">
                  <c:v>-0.21470498848345695</c:v>
                </c:pt>
                <c:pt idx="8">
                  <c:v>0.41923203244921614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7A-4240-A0D2-9E1BE4B2A818}"/>
            </c:ext>
          </c:extLst>
        </c:ser>
        <c:ser>
          <c:idx val="15"/>
          <c:order val="15"/>
          <c:tx>
            <c:strRef>
              <c:f>'G10'!$A$18</c:f>
              <c:strCache>
                <c:ptCount val="1"/>
                <c:pt idx="0">
                  <c:v>2015Q1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'G10'!$B$18:$O$18</c:f>
              <c:numCache>
                <c:formatCode>0.0</c:formatCode>
                <c:ptCount val="14"/>
                <c:pt idx="4">
                  <c:v>-1.7</c:v>
                </c:pt>
                <c:pt idx="5">
                  <c:v>-1.3</c:v>
                </c:pt>
                <c:pt idx="6">
                  <c:v>-1.1000000000000001</c:v>
                </c:pt>
                <c:pt idx="7">
                  <c:v>-0.5</c:v>
                </c:pt>
                <c:pt idx="8">
                  <c:v>0</c:v>
                </c:pt>
                <c:pt idx="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7A-4240-A0D2-9E1BE4B2A818}"/>
            </c:ext>
          </c:extLst>
        </c:ser>
        <c:ser>
          <c:idx val="16"/>
          <c:order val="16"/>
          <c:tx>
            <c:strRef>
              <c:f>'G10'!$A$19</c:f>
              <c:strCache>
                <c:ptCount val="1"/>
                <c:pt idx="0">
                  <c:v>2015Q2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'G10'!$B$19:$O$19</c:f>
              <c:numCache>
                <c:formatCode>0.0</c:formatCode>
                <c:ptCount val="14"/>
                <c:pt idx="4">
                  <c:v>-1.8831621097277436</c:v>
                </c:pt>
                <c:pt idx="5">
                  <c:v>-1.3085754780582137</c:v>
                </c:pt>
                <c:pt idx="6">
                  <c:v>-0.95922984065501471</c:v>
                </c:pt>
                <c:pt idx="7">
                  <c:v>-0.16346222705081748</c:v>
                </c:pt>
                <c:pt idx="8">
                  <c:v>0.34950127572784578</c:v>
                </c:pt>
                <c:pt idx="9">
                  <c:v>0.66116165856545295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7A-4240-A0D2-9E1BE4B2A818}"/>
            </c:ext>
          </c:extLst>
        </c:ser>
        <c:ser>
          <c:idx val="17"/>
          <c:order val="17"/>
          <c:tx>
            <c:strRef>
              <c:f>'G10'!$A$20</c:f>
              <c:strCache>
                <c:ptCount val="1"/>
                <c:pt idx="0">
                  <c:v>2015Q3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'G10'!$B$20:$O$20</c:f>
              <c:numCache>
                <c:formatCode>0.0</c:formatCode>
                <c:ptCount val="14"/>
                <c:pt idx="4">
                  <c:v>-1.8512535686031359</c:v>
                </c:pt>
                <c:pt idx="5">
                  <c:v>-1.1811760457288014</c:v>
                </c:pt>
                <c:pt idx="6">
                  <c:v>-0.7833437392469228</c:v>
                </c:pt>
                <c:pt idx="7">
                  <c:v>-0.40694208741162002</c:v>
                </c:pt>
                <c:pt idx="8">
                  <c:v>0.29257646735666076</c:v>
                </c:pt>
                <c:pt idx="9">
                  <c:v>0.70990623490843363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67A-4240-A0D2-9E1BE4B2A818}"/>
            </c:ext>
          </c:extLst>
        </c:ser>
        <c:ser>
          <c:idx val="18"/>
          <c:order val="18"/>
          <c:tx>
            <c:strRef>
              <c:f>'G10'!$A$21</c:f>
              <c:strCache>
                <c:ptCount val="1"/>
                <c:pt idx="0">
                  <c:v>2016Q1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'G10'!$B$21:$O$21</c:f>
              <c:numCache>
                <c:formatCode>0.0</c:formatCode>
                <c:ptCount val="14"/>
                <c:pt idx="4">
                  <c:v>-1.9307726393800189</c:v>
                </c:pt>
                <c:pt idx="5">
                  <c:v>-1.3504747352013147</c:v>
                </c:pt>
                <c:pt idx="6">
                  <c:v>-0.78665962538484557</c:v>
                </c:pt>
                <c:pt idx="7">
                  <c:v>-0.34554704520820795</c:v>
                </c:pt>
                <c:pt idx="8">
                  <c:v>0.2798588160872546</c:v>
                </c:pt>
                <c:pt idx="9">
                  <c:v>0.61482220486228856</c:v>
                </c:pt>
                <c:pt idx="10">
                  <c:v>1.2826668652167572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7A-4240-A0D2-9E1BE4B2A818}"/>
            </c:ext>
          </c:extLst>
        </c:ser>
        <c:ser>
          <c:idx val="19"/>
          <c:order val="19"/>
          <c:tx>
            <c:strRef>
              <c:f>'G10'!$A$22</c:f>
              <c:strCache>
                <c:ptCount val="1"/>
                <c:pt idx="0">
                  <c:v>2016Q2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'G10'!$B$22:$O$22</c:f>
              <c:numCache>
                <c:formatCode>0.0</c:formatCode>
                <c:ptCount val="14"/>
                <c:pt idx="5">
                  <c:v>-1.4123176905798971</c:v>
                </c:pt>
                <c:pt idx="6">
                  <c:v>-0.79000509604078462</c:v>
                </c:pt>
                <c:pt idx="7">
                  <c:v>-0.35828981799577236</c:v>
                </c:pt>
                <c:pt idx="8">
                  <c:v>0.3077805245961624</c:v>
                </c:pt>
                <c:pt idx="9">
                  <c:v>0.68742284348200788</c:v>
                </c:pt>
                <c:pt idx="10">
                  <c:v>1.3471194593705249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7A-4240-A0D2-9E1BE4B2A818}"/>
            </c:ext>
          </c:extLst>
        </c:ser>
        <c:ser>
          <c:idx val="20"/>
          <c:order val="20"/>
          <c:tx>
            <c:strRef>
              <c:f>'G10'!$A$23</c:f>
              <c:strCache>
                <c:ptCount val="1"/>
                <c:pt idx="0">
                  <c:v>2016Q3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'G10'!$B$23:$O$23</c:f>
              <c:numCache>
                <c:formatCode>0.0</c:formatCode>
                <c:ptCount val="14"/>
                <c:pt idx="5">
                  <c:v>-1.4840134647211622</c:v>
                </c:pt>
                <c:pt idx="6">
                  <c:v>-0.89571276057455318</c:v>
                </c:pt>
                <c:pt idx="7">
                  <c:v>-8.0208109759364793E-2</c:v>
                </c:pt>
                <c:pt idx="8">
                  <c:v>0.41757601403682998</c:v>
                </c:pt>
                <c:pt idx="9">
                  <c:v>0.65660208271033416</c:v>
                </c:pt>
                <c:pt idx="10">
                  <c:v>1.2132191553236664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7A-4240-A0D2-9E1BE4B2A818}"/>
            </c:ext>
          </c:extLst>
        </c:ser>
        <c:ser>
          <c:idx val="21"/>
          <c:order val="21"/>
          <c:tx>
            <c:strRef>
              <c:f>'G10'!$A$24</c:f>
              <c:strCache>
                <c:ptCount val="1"/>
                <c:pt idx="0">
                  <c:v>2017Q1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'G10'!$B$24:$O$24</c:f>
              <c:numCache>
                <c:formatCode>0.0</c:formatCode>
                <c:ptCount val="14"/>
                <c:pt idx="5">
                  <c:v>-1.4859985814303251</c:v>
                </c:pt>
                <c:pt idx="6">
                  <c:v>-0.74974434416658475</c:v>
                </c:pt>
                <c:pt idx="7">
                  <c:v>-0.24538980247807335</c:v>
                </c:pt>
                <c:pt idx="8">
                  <c:v>0.19824079131452454</c:v>
                </c:pt>
                <c:pt idx="9">
                  <c:v>0.68292147510253898</c:v>
                </c:pt>
                <c:pt idx="10">
                  <c:v>1.3277666184190509</c:v>
                </c:pt>
                <c:pt idx="11">
                  <c:v>1.3021185824278829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7A-4240-A0D2-9E1BE4B2A818}"/>
            </c:ext>
          </c:extLst>
        </c:ser>
        <c:ser>
          <c:idx val="22"/>
          <c:order val="22"/>
          <c:tx>
            <c:strRef>
              <c:f>'G10'!$A$25</c:f>
              <c:strCache>
                <c:ptCount val="1"/>
                <c:pt idx="0">
                  <c:v>2017Q2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'G10'!$B$25:$O$25</c:f>
              <c:numCache>
                <c:formatCode>0.0</c:formatCode>
                <c:ptCount val="14"/>
                <c:pt idx="6">
                  <c:v>-0.76325849896704878</c:v>
                </c:pt>
                <c:pt idx="7">
                  <c:v>-0.21790338647309621</c:v>
                </c:pt>
                <c:pt idx="8">
                  <c:v>0.14706178701333802</c:v>
                </c:pt>
                <c:pt idx="9">
                  <c:v>0.77667747655178698</c:v>
                </c:pt>
                <c:pt idx="10">
                  <c:v>1.3555872998219969</c:v>
                </c:pt>
                <c:pt idx="11">
                  <c:v>1.3476974539347437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7A-4240-A0D2-9E1BE4B2A818}"/>
            </c:ext>
          </c:extLst>
        </c:ser>
        <c:ser>
          <c:idx val="23"/>
          <c:order val="23"/>
          <c:tx>
            <c:strRef>
              <c:f>'G10'!$A$26</c:f>
              <c:strCache>
                <c:ptCount val="1"/>
                <c:pt idx="0">
                  <c:v>2017Q3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'G10'!$B$26:$O$26</c:f>
              <c:numCache>
                <c:formatCode>0.0</c:formatCode>
                <c:ptCount val="14"/>
                <c:pt idx="6">
                  <c:v>-0.75531757863283056</c:v>
                </c:pt>
                <c:pt idx="7">
                  <c:v>-0.20997029082948238</c:v>
                </c:pt>
                <c:pt idx="8">
                  <c:v>0.1538964153457161</c:v>
                </c:pt>
                <c:pt idx="9">
                  <c:v>0.76466660384759766</c:v>
                </c:pt>
                <c:pt idx="10">
                  <c:v>1.3475754184047233</c:v>
                </c:pt>
                <c:pt idx="11">
                  <c:v>1.3407115494943964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7A-4240-A0D2-9E1BE4B2A818}"/>
            </c:ext>
          </c:extLst>
        </c:ser>
        <c:ser>
          <c:idx val="24"/>
          <c:order val="24"/>
          <c:tx>
            <c:strRef>
              <c:f>'G10'!$A$27</c:f>
              <c:strCache>
                <c:ptCount val="1"/>
                <c:pt idx="0">
                  <c:v>2018Q1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'G10'!$B$27:$O$27</c:f>
              <c:numCache>
                <c:formatCode>0.0</c:formatCode>
                <c:ptCount val="14"/>
                <c:pt idx="6">
                  <c:v>-0.68730045660982964</c:v>
                </c:pt>
                <c:pt idx="7">
                  <c:v>-0.32770656322884495</c:v>
                </c:pt>
                <c:pt idx="8">
                  <c:v>9.2176087213173427E-2</c:v>
                </c:pt>
                <c:pt idx="9">
                  <c:v>0.56642343268447592</c:v>
                </c:pt>
                <c:pt idx="10">
                  <c:v>1.0994109254611752</c:v>
                </c:pt>
                <c:pt idx="11">
                  <c:v>1.0871002021800185</c:v>
                </c:pt>
                <c:pt idx="12">
                  <c:v>0.79466472355658557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7A-4240-A0D2-9E1BE4B2A818}"/>
            </c:ext>
          </c:extLst>
        </c:ser>
        <c:ser>
          <c:idx val="25"/>
          <c:order val="25"/>
          <c:tx>
            <c:strRef>
              <c:f>'G10'!$A$28</c:f>
              <c:strCache>
                <c:ptCount val="1"/>
                <c:pt idx="0">
                  <c:v>2018Q2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'G10'!$B$28:$O$28</c:f>
              <c:numCache>
                <c:formatCode>0.0</c:formatCode>
                <c:ptCount val="14"/>
                <c:pt idx="7">
                  <c:v>-0.21491068081274114</c:v>
                </c:pt>
                <c:pt idx="8">
                  <c:v>0.10773123408998522</c:v>
                </c:pt>
                <c:pt idx="9">
                  <c:v>0.58376749836677966</c:v>
                </c:pt>
                <c:pt idx="10">
                  <c:v>1.2586806126119163</c:v>
                </c:pt>
                <c:pt idx="11">
                  <c:v>1.286641145439712</c:v>
                </c:pt>
                <c:pt idx="12">
                  <c:v>1.1788220351029202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7A-4240-A0D2-9E1BE4B2A818}"/>
            </c:ext>
          </c:extLst>
        </c:ser>
        <c:ser>
          <c:idx val="26"/>
          <c:order val="26"/>
          <c:tx>
            <c:strRef>
              <c:f>'G10'!$A$29</c:f>
              <c:strCache>
                <c:ptCount val="1"/>
                <c:pt idx="0">
                  <c:v>2018Q3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'G10'!$B$29:$O$29</c:f>
              <c:numCache>
                <c:formatCode>0.0</c:formatCode>
                <c:ptCount val="14"/>
                <c:pt idx="7">
                  <c:v>-0.20204108893203854</c:v>
                </c:pt>
                <c:pt idx="8">
                  <c:v>0.13851173470652545</c:v>
                </c:pt>
                <c:pt idx="9">
                  <c:v>0.55284119144566346</c:v>
                </c:pt>
                <c:pt idx="10">
                  <c:v>1.2066913895963918</c:v>
                </c:pt>
                <c:pt idx="11">
                  <c:v>1.2809644075061895</c:v>
                </c:pt>
                <c:pt idx="12">
                  <c:v>1.2345563159508914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7A-4240-A0D2-9E1BE4B2A818}"/>
            </c:ext>
          </c:extLst>
        </c:ser>
        <c:ser>
          <c:idx val="27"/>
          <c:order val="27"/>
          <c:tx>
            <c:strRef>
              <c:f>'G10'!$A$30</c:f>
              <c:strCache>
                <c:ptCount val="1"/>
                <c:pt idx="0">
                  <c:v>2019Q1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'G10'!$B$30:$O$30</c:f>
              <c:numCache>
                <c:formatCode>0.0</c:formatCode>
                <c:ptCount val="14"/>
                <c:pt idx="8">
                  <c:v>6.8036993172934546E-2</c:v>
                </c:pt>
                <c:pt idx="9">
                  <c:v>0.88169474102572576</c:v>
                </c:pt>
                <c:pt idx="10">
                  <c:v>1.1342928526310221</c:v>
                </c:pt>
                <c:pt idx="11">
                  <c:v>1.095861562500706</c:v>
                </c:pt>
                <c:pt idx="12">
                  <c:v>0.93070615873430929</c:v>
                </c:pt>
                <c:pt idx="13">
                  <c:v>0.55226717149458548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7A-4240-A0D2-9E1BE4B2A818}"/>
            </c:ext>
          </c:extLst>
        </c:ser>
        <c:ser>
          <c:idx val="28"/>
          <c:order val="28"/>
          <c:tx>
            <c:strRef>
              <c:f>'G10'!$A$31</c:f>
              <c:strCache>
                <c:ptCount val="1"/>
                <c:pt idx="0">
                  <c:v>2019Q2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'G10'!$B$31:$O$31</c:f>
              <c:numCache>
                <c:formatCode>0.0</c:formatCode>
                <c:ptCount val="14"/>
                <c:pt idx="8">
                  <c:v>0.23100950977054652</c:v>
                </c:pt>
                <c:pt idx="9">
                  <c:v>0.93599952566038125</c:v>
                </c:pt>
                <c:pt idx="10">
                  <c:v>0.93484443081319424</c:v>
                </c:pt>
                <c:pt idx="11">
                  <c:v>0.77132380969948078</c:v>
                </c:pt>
                <c:pt idx="12">
                  <c:v>0.61039261321598215</c:v>
                </c:pt>
                <c:pt idx="13">
                  <c:v>0.46712841415596784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7A-4240-A0D2-9E1BE4B2A818}"/>
            </c:ext>
          </c:extLst>
        </c:ser>
        <c:ser>
          <c:idx val="29"/>
          <c:order val="29"/>
          <c:tx>
            <c:strRef>
              <c:f>'G10'!$A$32</c:f>
              <c:strCache>
                <c:ptCount val="1"/>
                <c:pt idx="0">
                  <c:v>2019Q3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'G10'!$B$32:$O$32</c:f>
              <c:numCache>
                <c:formatCode>0.0</c:formatCode>
                <c:ptCount val="14"/>
                <c:pt idx="8">
                  <c:v>0.32142659830600717</c:v>
                </c:pt>
                <c:pt idx="9">
                  <c:v>1.2435943740391586</c:v>
                </c:pt>
                <c:pt idx="10">
                  <c:v>0.55103860292062823</c:v>
                </c:pt>
                <c:pt idx="11">
                  <c:v>3.4995192323838964E-2</c:v>
                </c:pt>
                <c:pt idx="12">
                  <c:v>0.22855949884010851</c:v>
                </c:pt>
                <c:pt idx="13">
                  <c:v>0.44720360876258081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67A-4240-A0D2-9E1BE4B2A818}"/>
            </c:ext>
          </c:extLst>
        </c:ser>
        <c:ser>
          <c:idx val="30"/>
          <c:order val="30"/>
          <c:tx>
            <c:strRef>
              <c:f>'G10'!$A$33</c:f>
              <c:strCache>
                <c:ptCount val="1"/>
                <c:pt idx="0">
                  <c:v>aktuálny odhad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'G10'!$B$2:$O$2</c:f>
              <c:numCache>
                <c:formatCode>General</c:formatCode>
                <c:ptCount val="1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</c:numCache>
            </c:numRef>
          </c:cat>
          <c:val>
            <c:numRef>
              <c:f>'G10'!$B$33:$O$33</c:f>
              <c:numCache>
                <c:formatCode>0.0</c:formatCode>
                <c:ptCount val="14"/>
                <c:pt idx="0">
                  <c:v>-4.1100747778493041</c:v>
                </c:pt>
                <c:pt idx="1">
                  <c:v>-0.45691957934475003</c:v>
                </c:pt>
                <c:pt idx="2">
                  <c:v>0.31899630207223861</c:v>
                </c:pt>
                <c:pt idx="3">
                  <c:v>-0.6414091307942793</c:v>
                </c:pt>
                <c:pt idx="4">
                  <c:v>-1.6267309260905694</c:v>
                </c:pt>
                <c:pt idx="5">
                  <c:v>-1.5553201495727031</c:v>
                </c:pt>
                <c:pt idx="6">
                  <c:v>-0.30251290240038697</c:v>
                </c:pt>
                <c:pt idx="7">
                  <c:v>-9.7242007685194309E-2</c:v>
                </c:pt>
                <c:pt idx="8">
                  <c:v>0.32142659830600717</c:v>
                </c:pt>
                <c:pt idx="9">
                  <c:v>1.2435943740391586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67A-4240-A0D2-9E1BE4B2A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1164064"/>
        <c:axId val="1124992672"/>
      </c:lineChart>
      <c:catAx>
        <c:axId val="7111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65000"/>
              </a:sysClr>
            </a:solidFill>
            <a:round/>
          </a:ln>
          <a:effectLst/>
        </c:spPr>
        <c:txPr>
          <a:bodyPr rot="-408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Constantia" panose="02030602050306030303" pitchFamily="18" charset="0"/>
                <a:ea typeface="+mn-ea"/>
                <a:cs typeface="Times New Roman" panose="02020603050405020304" pitchFamily="18" charset="0"/>
              </a:defRPr>
            </a:pPr>
            <a:endParaRPr lang="sk-SK"/>
          </a:p>
        </c:txPr>
        <c:crossAx val="1124992672"/>
        <c:crosses val="autoZero"/>
        <c:auto val="1"/>
        <c:lblAlgn val="ctr"/>
        <c:lblOffset val="100"/>
        <c:noMultiLvlLbl val="0"/>
      </c:catAx>
      <c:valAx>
        <c:axId val="112499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Constantia" panose="02030602050306030303" pitchFamily="18" charset="0"/>
                <a:ea typeface="+mn-ea"/>
                <a:cs typeface="Times New Roman" panose="02020603050405020304" pitchFamily="18" charset="0"/>
              </a:defRPr>
            </a:pPr>
            <a:endParaRPr lang="sk-SK"/>
          </a:p>
        </c:txPr>
        <c:crossAx val="71116406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Constantia" panose="02030602050306030303" pitchFamily="18" charset="0"/>
          <a:cs typeface="Times New Roman" panose="02020603050405020304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802640257143534E-2"/>
          <c:y val="3.841750841750842E-2"/>
          <c:w val="0.86867576257016788"/>
          <c:h val="0.78069529476236288"/>
        </c:manualLayout>
      </c:layout>
      <c:lineChart>
        <c:grouping val="standard"/>
        <c:varyColors val="0"/>
        <c:ser>
          <c:idx val="0"/>
          <c:order val="0"/>
          <c:tx>
            <c:strRef>
              <c:f>'G11'!$A$3</c:f>
              <c:strCache>
                <c:ptCount val="1"/>
                <c:pt idx="0">
                  <c:v>pred revíziou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'G11'!$B$2:$I$2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'G11'!$B$3:$I$3</c:f>
              <c:numCache>
                <c:formatCode>0.0</c:formatCode>
                <c:ptCount val="8"/>
                <c:pt idx="0">
                  <c:v>2.2688066928936657</c:v>
                </c:pt>
                <c:pt idx="1">
                  <c:v>2.8992404580418407</c:v>
                </c:pt>
                <c:pt idx="2">
                  <c:v>3.5057542874366243</c:v>
                </c:pt>
                <c:pt idx="3">
                  <c:v>3.0300137155708118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2-41FB-8404-DC8A23D534C5}"/>
            </c:ext>
          </c:extLst>
        </c:ser>
        <c:ser>
          <c:idx val="1"/>
          <c:order val="1"/>
          <c:tx>
            <c:strRef>
              <c:f>'G11'!$A$4</c:f>
              <c:strCache>
                <c:ptCount val="1"/>
                <c:pt idx="0">
                  <c:v>po revízií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'G11'!$B$2:$I$2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'G11'!$B$4:$I$4</c:f>
              <c:numCache>
                <c:formatCode>0.0</c:formatCode>
                <c:ptCount val="8"/>
                <c:pt idx="0">
                  <c:v>2.7637322424302937</c:v>
                </c:pt>
                <c:pt idx="1">
                  <c:v>3.886215903976705</c:v>
                </c:pt>
                <c:pt idx="2">
                  <c:v>4.3252332441594064</c:v>
                </c:pt>
                <c:pt idx="3">
                  <c:v>3.868077391514646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2-41FB-8404-DC8A23D534C5}"/>
            </c:ext>
          </c:extLst>
        </c:ser>
        <c:ser>
          <c:idx val="2"/>
          <c:order val="2"/>
          <c:tx>
            <c:strRef>
              <c:f>'G11'!$A$5</c:f>
              <c:strCache>
                <c:ptCount val="1"/>
                <c:pt idx="0">
                  <c:v>prognóza VpMP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'G11'!$B$2:$I$2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'G11'!$B$5:$I$5</c:f>
              <c:numCache>
                <c:formatCode>0.0</c:formatCode>
                <c:ptCount val="8"/>
                <c:pt idx="3">
                  <c:v>3.0300137155708118</c:v>
                </c:pt>
                <c:pt idx="4">
                  <c:v>1.6466151588101052</c:v>
                </c:pt>
                <c:pt idx="5">
                  <c:v>2.107794790880968</c:v>
                </c:pt>
                <c:pt idx="6">
                  <c:v>2.5198432392619097</c:v>
                </c:pt>
                <c:pt idx="7">
                  <c:v>2.0957933358433323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2-41FB-8404-DC8A23D53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7198656"/>
        <c:axId val="967199216"/>
      </c:lineChart>
      <c:catAx>
        <c:axId val="9671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-408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7199216"/>
        <c:crosses val="autoZero"/>
        <c:auto val="1"/>
        <c:lblAlgn val="ctr"/>
        <c:lblOffset val="100"/>
        <c:noMultiLvlLbl val="0"/>
      </c:catAx>
      <c:valAx>
        <c:axId val="9671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/>
                  <a:t> rast v %</a:t>
                </a:r>
              </a:p>
            </c:rich>
          </c:tx>
          <c:layout>
            <c:manualLayout>
              <c:xMode val="edge"/>
              <c:yMode val="edge"/>
              <c:x val="0.10583333333333332"/>
              <c:y val="4.577469135802469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67198656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8459188034188033"/>
          <c:y val="3.0524074074074075E-2"/>
          <c:w val="0.51540801722632235"/>
          <c:h val="0.23313086419753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444923715251806E-2"/>
          <c:y val="3.344161347967186E-2"/>
          <c:w val="0.89578174752262152"/>
          <c:h val="0.795872549243861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'G12'!$B$2</c:f>
              <c:strCache>
                <c:ptCount val="1"/>
                <c:pt idx="0">
                  <c:v>skutočnosť po revízii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'G12'!$A$3:$A$10</c:f>
              <c:strCache>
                <c:ptCount val="8"/>
                <c:pt idx="0">
                  <c:v>1Q18</c:v>
                </c:pt>
                <c:pt idx="1">
                  <c:v>2Q18</c:v>
                </c:pt>
                <c:pt idx="2">
                  <c:v>3Q18</c:v>
                </c:pt>
                <c:pt idx="3">
                  <c:v>4Q18</c:v>
                </c:pt>
                <c:pt idx="4">
                  <c:v>1Q19</c:v>
                </c:pt>
                <c:pt idx="5">
                  <c:v>2Q19</c:v>
                </c:pt>
                <c:pt idx="6">
                  <c:v>3Q19</c:v>
                </c:pt>
                <c:pt idx="7">
                  <c:v>4Q19</c:v>
                </c:pt>
              </c:strCache>
            </c:strRef>
          </c:cat>
          <c:val>
            <c:numRef>
              <c:f>'G12'!$B$3:$B$10</c:f>
              <c:numCache>
                <c:formatCode>0.0</c:formatCode>
                <c:ptCount val="8"/>
                <c:pt idx="0">
                  <c:v>4.5219525782528507</c:v>
                </c:pt>
                <c:pt idx="1">
                  <c:v>3.7062822859991655</c:v>
                </c:pt>
                <c:pt idx="2">
                  <c:v>3.6481252925905494</c:v>
                </c:pt>
                <c:pt idx="3">
                  <c:v>3.6077862002599943</c:v>
                </c:pt>
                <c:pt idx="4">
                  <c:v>2.45338485497048</c:v>
                </c:pt>
                <c:pt idx="5">
                  <c:v>2.7665658281877938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3-4702-9863-A8940A2875FC}"/>
            </c:ext>
          </c:extLst>
        </c:ser>
        <c:ser>
          <c:idx val="1"/>
          <c:order val="1"/>
          <c:tx>
            <c:strRef>
              <c:f>'G12'!$C$2</c:f>
              <c:strCache>
                <c:ptCount val="1"/>
                <c:pt idx="0">
                  <c:v>nowcast KRRZ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ysClr val="windowText" lastClr="0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733-4702-9863-A8940A2875FC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Text" lastClr="0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33-4702-9863-A8940A2875FC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Text" lastClr="0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733-4702-9863-A8940A2875FC}"/>
              </c:ext>
            </c:extLst>
          </c:dPt>
          <c:dPt>
            <c:idx val="3"/>
            <c:invertIfNegative val="0"/>
            <c:bubble3D val="0"/>
            <c:spPr>
              <a:solidFill>
                <a:sysClr val="windowText" lastClr="0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733-4702-9863-A8940A2875FC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33-4702-9863-A8940A2875FC}"/>
              </c:ext>
            </c:extLst>
          </c:dPt>
          <c:dPt>
            <c:idx val="5"/>
            <c:invertIfNegative val="0"/>
            <c:bubble3D val="0"/>
            <c:spPr>
              <a:solidFill>
                <a:sysClr val="windowText" lastClr="0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33-4702-9863-A8940A2875FC}"/>
              </c:ext>
            </c:extLst>
          </c:dPt>
          <c:dLbls>
            <c:dLbl>
              <c:idx val="6"/>
              <c:numFmt formatCode="#,##0.0" sourceLinked="0"/>
              <c:spPr>
                <a:solidFill>
                  <a:srgbClr val="00B0F0"/>
                </a:solidFill>
                <a:ln>
                  <a:solidFill>
                    <a:sysClr val="windowText" lastClr="000000">
                      <a:lumMod val="15000"/>
                      <a:lumOff val="85000"/>
                    </a:sys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F733-4702-9863-A8940A2875FC}"/>
                </c:ext>
              </c:extLst>
            </c:dLbl>
            <c:dLbl>
              <c:idx val="7"/>
              <c:numFmt formatCode="#,##0.0" sourceLinked="0"/>
              <c:spPr>
                <a:solidFill>
                  <a:srgbClr val="00B0F0"/>
                </a:solidFill>
                <a:ln>
                  <a:solidFill>
                    <a:sysClr val="windowText" lastClr="000000">
                      <a:lumMod val="15000"/>
                      <a:lumOff val="85000"/>
                    </a:sys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F733-4702-9863-A8940A2875F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'G12'!$A$3:$A$10</c:f>
              <c:strCache>
                <c:ptCount val="8"/>
                <c:pt idx="0">
                  <c:v>1Q18</c:v>
                </c:pt>
                <c:pt idx="1">
                  <c:v>2Q18</c:v>
                </c:pt>
                <c:pt idx="2">
                  <c:v>3Q18</c:v>
                </c:pt>
                <c:pt idx="3">
                  <c:v>4Q18</c:v>
                </c:pt>
                <c:pt idx="4">
                  <c:v>1Q19</c:v>
                </c:pt>
                <c:pt idx="5">
                  <c:v>2Q19</c:v>
                </c:pt>
                <c:pt idx="6">
                  <c:v>3Q19</c:v>
                </c:pt>
                <c:pt idx="7">
                  <c:v>4Q19</c:v>
                </c:pt>
              </c:strCache>
            </c:strRef>
          </c:cat>
          <c:val>
            <c:numRef>
              <c:f>'G12'!$C$3:$C$10</c:f>
              <c:numCache>
                <c:formatCode>0.0</c:formatCode>
                <c:ptCount val="8"/>
                <c:pt idx="6">
                  <c:v>2.6070149270438066</c:v>
                </c:pt>
                <c:pt idx="7">
                  <c:v>2.4398342986129222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733-4702-9863-A8940A287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78"/>
        <c:axId val="840610496"/>
        <c:axId val="656490096"/>
      </c:barChart>
      <c:lineChart>
        <c:grouping val="standard"/>
        <c:varyColors val="0"/>
        <c:ser>
          <c:idx val="2"/>
          <c:order val="2"/>
          <c:tx>
            <c:strRef>
              <c:f>'G12'!$D$2</c:f>
              <c:strCache>
                <c:ptCount val="1"/>
                <c:pt idx="0">
                  <c:v>prognóza VpMP (september 2019)</c:v>
                </c:pt>
              </c:strCache>
            </c:strRef>
          </c:tx>
          <c:spPr>
            <a:ln w="2222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FF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'G12'!$A$3:$A$10</c:f>
              <c:strCache>
                <c:ptCount val="8"/>
                <c:pt idx="0">
                  <c:v>1Q18</c:v>
                </c:pt>
                <c:pt idx="1">
                  <c:v>2Q18</c:v>
                </c:pt>
                <c:pt idx="2">
                  <c:v>3Q18</c:v>
                </c:pt>
                <c:pt idx="3">
                  <c:v>4Q18</c:v>
                </c:pt>
                <c:pt idx="4">
                  <c:v>1Q19</c:v>
                </c:pt>
                <c:pt idx="5">
                  <c:v>2Q19</c:v>
                </c:pt>
                <c:pt idx="6">
                  <c:v>3Q19</c:v>
                </c:pt>
                <c:pt idx="7">
                  <c:v>4Q19</c:v>
                </c:pt>
              </c:strCache>
            </c:strRef>
          </c:cat>
          <c:val>
            <c:numRef>
              <c:f>'G12'!$D$3:$D$10</c:f>
              <c:numCache>
                <c:formatCode>0.0</c:formatCode>
                <c:ptCount val="8"/>
                <c:pt idx="0">
                  <c:v>3.6367963331129829</c:v>
                </c:pt>
                <c:pt idx="1">
                  <c:v>2.8585118160546727</c:v>
                </c:pt>
                <c:pt idx="2">
                  <c:v>2.8237653103884384</c:v>
                </c:pt>
                <c:pt idx="3">
                  <c:v>2.6991129723936069</c:v>
                </c:pt>
                <c:pt idx="4">
                  <c:v>1.7248901298890331</c:v>
                </c:pt>
                <c:pt idx="5">
                  <c:v>1.9636699213296396</c:v>
                </c:pt>
                <c:pt idx="6">
                  <c:v>1.6833860446495237</c:v>
                </c:pt>
                <c:pt idx="7">
                  <c:v>1.7484723867764274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33-4702-9863-A8940A2875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10496"/>
        <c:axId val="656490096"/>
      </c:lineChart>
      <c:catAx>
        <c:axId val="84061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408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56490096"/>
        <c:crosses val="autoZero"/>
        <c:auto val="1"/>
        <c:lblAlgn val="ctr"/>
        <c:lblOffset val="0"/>
        <c:noMultiLvlLbl val="0"/>
      </c:catAx>
      <c:valAx>
        <c:axId val="656490096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4061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278162393162393"/>
          <c:y val="2.1466042757394212E-3"/>
          <c:w val="0.79083597218282053"/>
          <c:h val="0.1860699320332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582499020201645E-2"/>
          <c:y val="3.897083333333333E-2"/>
          <c:w val="0.83882637973420748"/>
          <c:h val="0.84675833333333328"/>
        </c:manualLayout>
      </c:layout>
      <c:areaChart>
        <c:grouping val="stacked"/>
        <c:varyColors val="0"/>
        <c:ser>
          <c:idx val="0"/>
          <c:order val="0"/>
          <c:tx>
            <c:strRef>
              <c:f>'G13'!$B$2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'G13'!$B$3:$B$8</c:f>
              <c:numCache>
                <c:formatCode>0.00</c:formatCode>
                <c:ptCount val="6"/>
                <c:pt idx="0">
                  <c:v>3.0408167775297841</c:v>
                </c:pt>
                <c:pt idx="1">
                  <c:v>4.0336667119432263</c:v>
                </c:pt>
                <c:pt idx="2">
                  <c:v>1.2067815427759085</c:v>
                </c:pt>
                <c:pt idx="3">
                  <c:v>7.0602801505283974E-2</c:v>
                </c:pt>
                <c:pt idx="4">
                  <c:v>0.65580848316761342</c:v>
                </c:pt>
                <c:pt idx="5">
                  <c:v>-0.26060275660620436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755-A98A-B73CCEDBCA0F}"/>
            </c:ext>
          </c:extLst>
        </c:ser>
        <c:ser>
          <c:idx val="6"/>
          <c:order val="1"/>
          <c:tx>
            <c:strRef>
              <c:f>'G13'!$C$2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'G13'!$C$3:$C$8</c:f>
              <c:numCache>
                <c:formatCode>0.00</c:formatCode>
                <c:ptCount val="6"/>
                <c:pt idx="2">
                  <c:v>0.42308710208804312</c:v>
                </c:pt>
                <c:pt idx="3">
                  <c:v>0.75142330504623112</c:v>
                </c:pt>
                <c:pt idx="4">
                  <c:v>0.72294228586248854</c:v>
                </c:pt>
                <c:pt idx="5">
                  <c:v>1.0185364797807841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E-4755-A98A-B73CCEDBCA0F}"/>
            </c:ext>
          </c:extLst>
        </c:ser>
        <c:ser>
          <c:idx val="7"/>
          <c:order val="2"/>
          <c:tx>
            <c:strRef>
              <c:f>'G13'!$D$2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'G13'!$D$3:$D$8</c:f>
              <c:numCache>
                <c:formatCode>0.00</c:formatCode>
                <c:ptCount val="6"/>
                <c:pt idx="2">
                  <c:v>0.30507556710510597</c:v>
                </c:pt>
                <c:pt idx="3">
                  <c:v>0.54182906969181888</c:v>
                </c:pt>
                <c:pt idx="4">
                  <c:v>0.52129225106433097</c:v>
                </c:pt>
                <c:pt idx="5">
                  <c:v>0.73443646155324949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755-A98A-B73CCEDBCA0F}"/>
            </c:ext>
          </c:extLst>
        </c:ser>
        <c:ser>
          <c:idx val="8"/>
          <c:order val="3"/>
          <c:tx>
            <c:strRef>
              <c:f>'G13'!$E$2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'G13'!$E$3:$E$8</c:f>
              <c:numCache>
                <c:formatCode>0.00</c:formatCode>
                <c:ptCount val="6"/>
                <c:pt idx="2">
                  <c:v>0.26067582349467022</c:v>
                </c:pt>
                <c:pt idx="3">
                  <c:v>0.46297296199601856</c:v>
                </c:pt>
                <c:pt idx="4">
                  <c:v>0.44542500770233123</c:v>
                </c:pt>
                <c:pt idx="5">
                  <c:v>0.62754887661635017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EE-4755-A98A-B73CCEDBCA0F}"/>
            </c:ext>
          </c:extLst>
        </c:ser>
        <c:ser>
          <c:idx val="9"/>
          <c:order val="4"/>
          <c:tx>
            <c:strRef>
              <c:f>'G13'!$F$2</c:f>
              <c:strCache>
                <c:ptCount val="1"/>
                <c:pt idx="0">
                  <c:v>d20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'G13'!$F$3:$F$8</c:f>
              <c:numCache>
                <c:formatCode>0.00</c:formatCode>
                <c:ptCount val="6"/>
                <c:pt idx="2">
                  <c:v>0.24364742300838846</c:v>
                </c:pt>
                <c:pt idx="3">
                  <c:v>0.43272969315160448</c:v>
                </c:pt>
                <c:pt idx="4">
                  <c:v>0.41632804229880377</c:v>
                </c:pt>
                <c:pt idx="5">
                  <c:v>0.58655484252266676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EE-4755-A98A-B73CCEDBCA0F}"/>
            </c:ext>
          </c:extLst>
        </c:ser>
        <c:ser>
          <c:idx val="1"/>
          <c:order val="5"/>
          <c:tx>
            <c:strRef>
              <c:f>'G13'!$G$2</c:f>
              <c:strCache>
                <c:ptCount val="1"/>
                <c:pt idx="0">
                  <c:v>h20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'G13'!$G$3:$G$8</c:f>
              <c:numCache>
                <c:formatCode>0.00</c:formatCode>
                <c:ptCount val="6"/>
                <c:pt idx="2">
                  <c:v>0.24364742300838846</c:v>
                </c:pt>
                <c:pt idx="3">
                  <c:v>0.43272969315160448</c:v>
                </c:pt>
                <c:pt idx="4">
                  <c:v>0.41632804229880377</c:v>
                </c:pt>
                <c:pt idx="5">
                  <c:v>0.58655484252266676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EE-4755-A98A-B73CCEDBCA0F}"/>
            </c:ext>
          </c:extLst>
        </c:ser>
        <c:ser>
          <c:idx val="5"/>
          <c:order val="6"/>
          <c:tx>
            <c:strRef>
              <c:f>'G13'!$H$2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'G13'!$H$3:$H$8</c:f>
              <c:numCache>
                <c:formatCode>0.00</c:formatCode>
                <c:ptCount val="6"/>
                <c:pt idx="2">
                  <c:v>0.26067582349467022</c:v>
                </c:pt>
                <c:pt idx="3">
                  <c:v>0.46297296199601856</c:v>
                </c:pt>
                <c:pt idx="4">
                  <c:v>0.44542500770233123</c:v>
                </c:pt>
                <c:pt idx="5">
                  <c:v>0.62754887661635017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EE-4755-A98A-B73CCEDBCA0F}"/>
            </c:ext>
          </c:extLst>
        </c:ser>
        <c:ser>
          <c:idx val="2"/>
          <c:order val="7"/>
          <c:tx>
            <c:strRef>
              <c:f>'G13'!$I$2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'G13'!$I$3:$I$8</c:f>
              <c:numCache>
                <c:formatCode>0.00</c:formatCode>
                <c:ptCount val="6"/>
                <c:pt idx="2">
                  <c:v>0.30507556710510597</c:v>
                </c:pt>
                <c:pt idx="3">
                  <c:v>0.54182906969181888</c:v>
                </c:pt>
                <c:pt idx="4">
                  <c:v>0.52129225106433097</c:v>
                </c:pt>
                <c:pt idx="5">
                  <c:v>0.73443646155324949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EE-4755-A98A-B73CCEDBCA0F}"/>
            </c:ext>
          </c:extLst>
        </c:ser>
        <c:ser>
          <c:idx val="3"/>
          <c:order val="8"/>
          <c:tx>
            <c:strRef>
              <c:f>'G13'!$J$2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'G13'!$J$3:$J$8</c:f>
              <c:numCache>
                <c:formatCode>0.00</c:formatCode>
                <c:ptCount val="6"/>
                <c:pt idx="2">
                  <c:v>0.42308710208804312</c:v>
                </c:pt>
                <c:pt idx="3">
                  <c:v>0.75142330504623112</c:v>
                </c:pt>
                <c:pt idx="4">
                  <c:v>0.72294228586248854</c:v>
                </c:pt>
                <c:pt idx="5">
                  <c:v>1.0185364797807841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EE-4755-A98A-B73CCEDB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9"/>
          <c:tx>
            <c:strRef>
              <c:f>'G13'!$K$2</c:f>
              <c:strCache>
                <c:ptCount val="1"/>
                <c:pt idx="0">
                  <c:v>Prognóza VpMP (september 2019)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'G13'!$A$3:$A$8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'G13'!$K$3:$K$8</c:f>
              <c:numCache>
                <c:formatCode>0.00</c:formatCode>
                <c:ptCount val="6"/>
                <c:pt idx="0">
                  <c:v>3.0408167775297841</c:v>
                </c:pt>
                <c:pt idx="1">
                  <c:v>4.0336667119432263</c:v>
                </c:pt>
                <c:pt idx="2">
                  <c:v>2.4392674584721163</c:v>
                </c:pt>
                <c:pt idx="3">
                  <c:v>2.259557831390957</c:v>
                </c:pt>
                <c:pt idx="4">
                  <c:v>2.7617960700955679</c:v>
                </c:pt>
                <c:pt idx="5">
                  <c:v>2.7064739038668462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EE-4755-A98A-B73CCEDB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rast HDP v 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3979643947221525E-2"/>
              <c:y val="3.1719791666666663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9217989552864229"/>
          <c:y val="0.15103919753086417"/>
          <c:w val="0.60561167460197818"/>
          <c:h val="0.15485802469135804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0" i="0" u="none" strike="noStrike" baseline="0">
          <a:solidFill>
            <a:schemeClr val="tx1">
              <a:lumMod val="85000"/>
              <a:lumOff val="15000"/>
            </a:schemeClr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582499020201645E-2"/>
          <c:y val="3.897083333333333E-2"/>
          <c:w val="0.83882637973420748"/>
          <c:h val="0.84675833333333328"/>
        </c:manualLayout>
      </c:layout>
      <c:areaChart>
        <c:grouping val="stacked"/>
        <c:varyColors val="0"/>
        <c:ser>
          <c:idx val="0"/>
          <c:order val="0"/>
          <c:tx>
            <c:strRef>
              <c:f>'G14'!$B$2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'G14'!$B$3:$B$8</c:f>
              <c:numCache>
                <c:formatCode>0.00</c:formatCode>
                <c:ptCount val="6"/>
                <c:pt idx="0">
                  <c:v>3.1253624557722333</c:v>
                </c:pt>
                <c:pt idx="1">
                  <c:v>3.1883556147536325</c:v>
                </c:pt>
                <c:pt idx="2">
                  <c:v>3.2610190941817789</c:v>
                </c:pt>
                <c:pt idx="3">
                  <c:v>2.8437232234124545</c:v>
                </c:pt>
                <c:pt idx="4">
                  <c:v>2.1266839258610073</c:v>
                </c:pt>
                <c:pt idx="5">
                  <c:v>0.68682913507462473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2-444C-B482-E6FC5BF5AA63}"/>
            </c:ext>
          </c:extLst>
        </c:ser>
        <c:ser>
          <c:idx val="6"/>
          <c:order val="1"/>
          <c:tx>
            <c:strRef>
              <c:f>'G14'!$C$2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'G14'!$C$3:$C$8</c:f>
              <c:numCache>
                <c:formatCode>0.00</c:formatCode>
                <c:ptCount val="6"/>
                <c:pt idx="2">
                  <c:v>0.27933249734347132</c:v>
                </c:pt>
                <c:pt idx="3">
                  <c:v>0.56839850772684852</c:v>
                </c:pt>
                <c:pt idx="4">
                  <c:v>0.61385385866014719</c:v>
                </c:pt>
                <c:pt idx="5">
                  <c:v>0.90572533950027201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2-444C-B482-E6FC5BF5AA63}"/>
            </c:ext>
          </c:extLst>
        </c:ser>
        <c:ser>
          <c:idx val="7"/>
          <c:order val="2"/>
          <c:tx>
            <c:strRef>
              <c:f>'G14'!$D$2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'G14'!$D$3:$D$8</c:f>
              <c:numCache>
                <c:formatCode>0.00</c:formatCode>
                <c:ptCount val="6"/>
                <c:pt idx="2">
                  <c:v>0.20141838315886912</c:v>
                </c:pt>
                <c:pt idx="3">
                  <c:v>0.40985531402557229</c:v>
                </c:pt>
                <c:pt idx="4">
                  <c:v>0.44263182008188762</c:v>
                </c:pt>
                <c:pt idx="5">
                  <c:v>0.65309169252814958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42-444C-B482-E6FC5BF5AA63}"/>
            </c:ext>
          </c:extLst>
        </c:ser>
        <c:ser>
          <c:idx val="8"/>
          <c:order val="3"/>
          <c:tx>
            <c:strRef>
              <c:f>'G14'!$E$2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'G14'!$E$3:$E$8</c:f>
              <c:numCache>
                <c:formatCode>0.00</c:formatCode>
                <c:ptCount val="6"/>
                <c:pt idx="2">
                  <c:v>0.17210458180944402</c:v>
                </c:pt>
                <c:pt idx="3">
                  <c:v>0.35020625385078447</c:v>
                </c:pt>
                <c:pt idx="4">
                  <c:v>0.37821256975665457</c:v>
                </c:pt>
                <c:pt idx="5">
                  <c:v>0.55804277078881825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42-444C-B482-E6FC5BF5AA63}"/>
            </c:ext>
          </c:extLst>
        </c:ser>
        <c:ser>
          <c:idx val="9"/>
          <c:order val="4"/>
          <c:tx>
            <c:strRef>
              <c:f>'G14'!$F$2</c:f>
              <c:strCache>
                <c:ptCount val="1"/>
                <c:pt idx="0">
                  <c:v>d20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'G14'!$F$3:$F$8</c:f>
              <c:numCache>
                <c:formatCode>0.00</c:formatCode>
                <c:ptCount val="6"/>
                <c:pt idx="2">
                  <c:v>0.16086201352947774</c:v>
                </c:pt>
                <c:pt idx="3">
                  <c:v>0.32732936306964316</c:v>
                </c:pt>
                <c:pt idx="4">
                  <c:v>0.35350619299941838</c:v>
                </c:pt>
                <c:pt idx="5">
                  <c:v>0.52158915701645925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42-444C-B482-E6FC5BF5AA63}"/>
            </c:ext>
          </c:extLst>
        </c:ser>
        <c:ser>
          <c:idx val="1"/>
          <c:order val="5"/>
          <c:tx>
            <c:strRef>
              <c:f>'G14'!$G$2</c:f>
              <c:strCache>
                <c:ptCount val="1"/>
                <c:pt idx="0">
                  <c:v>h20</c:v>
                </c:pt>
              </c:strCache>
            </c:strRef>
          </c:tx>
          <c:spPr>
            <a:solidFill>
              <a:srgbClr val="009DDC"/>
            </a:solidFill>
          </c:spP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'G14'!$G$3:$G$8</c:f>
              <c:numCache>
                <c:formatCode>0.00</c:formatCode>
                <c:ptCount val="6"/>
                <c:pt idx="2">
                  <c:v>0.16086201352947774</c:v>
                </c:pt>
                <c:pt idx="3">
                  <c:v>0.32732936306964316</c:v>
                </c:pt>
                <c:pt idx="4">
                  <c:v>0.35350619299941838</c:v>
                </c:pt>
                <c:pt idx="5">
                  <c:v>0.52158915701645925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42-444C-B482-E6FC5BF5AA63}"/>
            </c:ext>
          </c:extLst>
        </c:ser>
        <c:ser>
          <c:idx val="5"/>
          <c:order val="6"/>
          <c:tx>
            <c:strRef>
              <c:f>'G14'!$H$2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'G14'!$H$3:$H$8</c:f>
              <c:numCache>
                <c:formatCode>0.00</c:formatCode>
                <c:ptCount val="6"/>
                <c:pt idx="2">
                  <c:v>0.17210458180944402</c:v>
                </c:pt>
                <c:pt idx="3">
                  <c:v>0.35020625385078447</c:v>
                </c:pt>
                <c:pt idx="4">
                  <c:v>0.37821256975665457</c:v>
                </c:pt>
                <c:pt idx="5">
                  <c:v>0.55804277078881825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42-444C-B482-E6FC5BF5AA63}"/>
            </c:ext>
          </c:extLst>
        </c:ser>
        <c:ser>
          <c:idx val="2"/>
          <c:order val="7"/>
          <c:tx>
            <c:strRef>
              <c:f>'G14'!$I$2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'G14'!$I$3:$I$8</c:f>
              <c:numCache>
                <c:formatCode>0.00</c:formatCode>
                <c:ptCount val="6"/>
                <c:pt idx="2">
                  <c:v>0.20141838315886912</c:v>
                </c:pt>
                <c:pt idx="3">
                  <c:v>0.40985531402557229</c:v>
                </c:pt>
                <c:pt idx="4">
                  <c:v>0.44263182008188762</c:v>
                </c:pt>
                <c:pt idx="5">
                  <c:v>0.65309169252814958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42-444C-B482-E6FC5BF5AA63}"/>
            </c:ext>
          </c:extLst>
        </c:ser>
        <c:ser>
          <c:idx val="3"/>
          <c:order val="8"/>
          <c:tx>
            <c:strRef>
              <c:f>'G14'!$J$2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'G14'!$J$3:$J$8</c:f>
              <c:numCache>
                <c:formatCode>0.00</c:formatCode>
                <c:ptCount val="6"/>
                <c:pt idx="2">
                  <c:v>0.27933249734347132</c:v>
                </c:pt>
                <c:pt idx="3">
                  <c:v>0.56839850772684852</c:v>
                </c:pt>
                <c:pt idx="4">
                  <c:v>0.61385385866014719</c:v>
                </c:pt>
                <c:pt idx="5">
                  <c:v>0.90572533950027201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42-444C-B482-E6FC5BF5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9"/>
          <c:tx>
            <c:strRef>
              <c:f>'G14'!$K$2</c:f>
              <c:strCache>
                <c:ptCount val="1"/>
                <c:pt idx="0">
                  <c:v>Prognóza VpMP (september 2018)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'G14'!$K$3:$K$8</c:f>
              <c:numCache>
                <c:formatCode>0.00</c:formatCode>
                <c:ptCount val="6"/>
                <c:pt idx="0">
                  <c:v>3.1253624557722333</c:v>
                </c:pt>
                <c:pt idx="1">
                  <c:v>3.1883556147536325</c:v>
                </c:pt>
                <c:pt idx="2">
                  <c:v>4.0747365700230409</c:v>
                </c:pt>
                <c:pt idx="3">
                  <c:v>4.4995126620853032</c:v>
                </c:pt>
                <c:pt idx="4">
                  <c:v>3.9148883673591151</c:v>
                </c:pt>
                <c:pt idx="5">
                  <c:v>3.3252780949083238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42-444C-B482-E6FC5BF5AA63}"/>
            </c:ext>
          </c:extLst>
        </c:ser>
        <c:ser>
          <c:idx val="10"/>
          <c:order val="10"/>
          <c:tx>
            <c:strRef>
              <c:f>'G14'!$L$2</c:f>
              <c:strCache>
                <c:ptCount val="1"/>
                <c:pt idx="0">
                  <c:v>Prognóza VpMP (september 2019)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f>'G14'!$A$3:$A$8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'G14'!$L$3:$L$8</c:f>
              <c:numCache>
                <c:formatCode>0.00</c:formatCode>
                <c:ptCount val="6"/>
                <c:pt idx="2">
                  <c:v>4</c:v>
                </c:pt>
                <c:pt idx="3">
                  <c:v>2.4392674584721163</c:v>
                </c:pt>
                <c:pt idx="4">
                  <c:v>2.259557831390957</c:v>
                </c:pt>
                <c:pt idx="5">
                  <c:v>2.7617960700955679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42-444C-B482-E6FC5BF5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rast HDP v 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3979643947221525E-2"/>
              <c:y val="3.1719791666666663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7574650043744533"/>
          <c:y val="0.68020596383785359"/>
          <c:w val="0.59420170940170935"/>
          <c:h val="0.17053703703703704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0" i="0" u="none" strike="noStrike" baseline="0">
          <a:solidFill>
            <a:schemeClr val="tx1">
              <a:lumMod val="85000"/>
              <a:lumOff val="15000"/>
            </a:schemeClr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289807524059492E-2"/>
          <c:y val="5.0925925925925923E-2"/>
          <c:w val="0.92271019247594055"/>
          <c:h val="0.9126151939340914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'G02'!$A$2</c:f>
              <c:strCache>
                <c:ptCount val="1"/>
                <c:pt idx="0">
                  <c:v>vplyv príjmových opatrení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'G02'!$C$1:$E$1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'G02'!$C$2:$E$2</c:f>
              <c:numCache>
                <c:formatCode>0.00</c:formatCode>
                <c:ptCount val="3"/>
                <c:pt idx="0">
                  <c:v>-0.37813171950924129</c:v>
                </c:pt>
                <c:pt idx="1">
                  <c:v>-0.3953525032566475</c:v>
                </c:pt>
                <c:pt idx="2">
                  <c:v>-0.39634694312518415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2-4EE7-9A43-2D3E9CC48D27}"/>
            </c:ext>
          </c:extLst>
        </c:ser>
        <c:ser>
          <c:idx val="2"/>
          <c:order val="2"/>
          <c:tx>
            <c:strRef>
              <c:f>'G02'!$A$3</c:f>
              <c:strCache>
                <c:ptCount val="1"/>
                <c:pt idx="0">
                  <c:v>vplyv výdavkových opatrení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'G02'!$C$1:$E$1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'G02'!$C$3:$E$3</c:f>
              <c:numCache>
                <c:formatCode>0.00</c:formatCode>
                <c:ptCount val="3"/>
                <c:pt idx="0">
                  <c:v>-0.2062827447223512</c:v>
                </c:pt>
                <c:pt idx="1">
                  <c:v>-0.14311151650169193</c:v>
                </c:pt>
                <c:pt idx="2">
                  <c:v>-7.0092323431768966E-2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C2-4EE7-9A43-2D3E9CC4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7811984"/>
        <c:axId val="457812376"/>
      </c:barChart>
      <c:lineChart>
        <c:grouping val="standard"/>
        <c:varyColors val="0"/>
        <c:ser>
          <c:idx val="3"/>
          <c:order val="0"/>
          <c:tx>
            <c:strRef>
              <c:f>'G02'!$A$4</c:f>
              <c:strCache>
                <c:ptCount val="1"/>
                <c:pt idx="0">
                  <c:v>celkový vplyv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58595B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98242665709952E-2"/>
                  <c:y val="5.4159975178723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2-4EE7-9A43-2D3E9CC48D27}"/>
                </c:ext>
              </c:extLst>
            </c:dLbl>
            <c:dLbl>
              <c:idx val="1"/>
              <c:layout>
                <c:manualLayout>
                  <c:x val="-7.9664394468676972E-2"/>
                  <c:y val="6.5000078953511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2-4EE7-9A43-2D3E9CC48D27}"/>
                </c:ext>
              </c:extLst>
            </c:dLbl>
            <c:dLbl>
              <c:idx val="2"/>
              <c:layout>
                <c:manualLayout>
                  <c:x val="-8.9328474228491217E-2"/>
                  <c:y val="7.04201308409060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58595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C5C2-4EE7-9A43-2D3E9CC48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'G02'!$C$1:$E$1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'G02'!$C$4:$E$4</c:f>
              <c:numCache>
                <c:formatCode>0.00</c:formatCode>
                <c:ptCount val="3"/>
                <c:pt idx="0">
                  <c:v>-0.58441446423159249</c:v>
                </c:pt>
                <c:pt idx="1">
                  <c:v>-0.53846401975833946</c:v>
                </c:pt>
                <c:pt idx="2">
                  <c:v>-0.46643926655695311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C2-4EE7-9A43-2D3E9CC4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11984"/>
        <c:axId val="457812376"/>
      </c:lineChart>
      <c:catAx>
        <c:axId val="45781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12376"/>
        <c:crosses val="autoZero"/>
        <c:auto val="1"/>
        <c:lblAlgn val="ctr"/>
        <c:lblOffset val="100"/>
        <c:noMultiLvlLbl val="0"/>
      </c:catAx>
      <c:valAx>
        <c:axId val="45781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119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692938562535796"/>
          <c:y val="0.80549781042707025"/>
          <c:w val="0.44109619391101285"/>
          <c:h val="0.180218005583080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906827063283756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'G15'!$A$4</c:f>
              <c:strCache>
                <c:ptCount val="1"/>
                <c:pt idx="0">
                  <c:v>Dane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'G15'!$B$2:$E$2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kumulatívne</c:v>
                </c:pt>
              </c:strCache>
            </c:strRef>
          </c:cat>
          <c:val>
            <c:numRef>
              <c:f>'G15'!$B$4:$E$4</c:f>
              <c:numCache>
                <c:formatCode>#\ ##0.0</c:formatCode>
                <c:ptCount val="4"/>
                <c:pt idx="0">
                  <c:v>0.21386594139378445</c:v>
                </c:pt>
                <c:pt idx="1">
                  <c:v>-0.27159223870147997</c:v>
                </c:pt>
                <c:pt idx="2">
                  <c:v>-0.10926585088459717</c:v>
                </c:pt>
                <c:pt idx="3">
                  <c:v>-0.16699214819229269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7-4089-B133-917D1484CFF2}"/>
            </c:ext>
          </c:extLst>
        </c:ser>
        <c:ser>
          <c:idx val="1"/>
          <c:order val="1"/>
          <c:tx>
            <c:strRef>
              <c:f>'G15'!$A$5</c:f>
              <c:strCache>
                <c:ptCount val="1"/>
                <c:pt idx="0">
                  <c:v>Nedaňové príjmy</c:v>
                </c:pt>
              </c:strCache>
            </c:strRef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cat>
            <c:strRef>
              <c:f>'G15'!$B$2:$E$2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kumulatívne</c:v>
                </c:pt>
              </c:strCache>
            </c:strRef>
          </c:cat>
          <c:val>
            <c:numRef>
              <c:f>'G15'!$B$5:$E$5</c:f>
              <c:numCache>
                <c:formatCode>#\ ##0.0</c:formatCode>
                <c:ptCount val="4"/>
                <c:pt idx="0">
                  <c:v>-0.15409482512448935</c:v>
                </c:pt>
                <c:pt idx="1">
                  <c:v>-7.8113148139394184E-2</c:v>
                </c:pt>
                <c:pt idx="2">
                  <c:v>-0.11267961904466262</c:v>
                </c:pt>
                <c:pt idx="3">
                  <c:v>-0.34488759230854615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7-4089-B133-917D1484CFF2}"/>
            </c:ext>
          </c:extLst>
        </c:ser>
        <c:ser>
          <c:idx val="2"/>
          <c:order val="2"/>
          <c:tx>
            <c:strRef>
              <c:f>'G15'!$A$6</c:f>
              <c:strCache>
                <c:ptCount val="1"/>
                <c:pt idx="0">
                  <c:v>Sociálne platby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strRef>
              <c:f>'G15'!$B$2:$E$2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kumulatívne</c:v>
                </c:pt>
              </c:strCache>
            </c:strRef>
          </c:cat>
          <c:val>
            <c:numRef>
              <c:f>'G15'!$B$6:$E$6</c:f>
              <c:numCache>
                <c:formatCode>#\ ##0.0</c:formatCode>
                <c:ptCount val="4"/>
                <c:pt idx="0">
                  <c:v>4.6087783204576738E-2</c:v>
                </c:pt>
                <c:pt idx="1">
                  <c:v>0.23470965077882511</c:v>
                </c:pt>
                <c:pt idx="2">
                  <c:v>0.27615281090999133</c:v>
                </c:pt>
                <c:pt idx="3">
                  <c:v>0.55695024489339318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D7-4089-B133-917D1484CFF2}"/>
            </c:ext>
          </c:extLst>
        </c:ser>
        <c:ser>
          <c:idx val="3"/>
          <c:order val="3"/>
          <c:tx>
            <c:strRef>
              <c:f>'G15'!$A$7</c:f>
              <c:strCache>
                <c:ptCount val="1"/>
                <c:pt idx="0">
                  <c:v>Prev. výdavky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'G15'!$B$2:$E$2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kumulatívne</c:v>
                </c:pt>
              </c:strCache>
            </c:strRef>
          </c:cat>
          <c:val>
            <c:numRef>
              <c:f>'G15'!$B$7:$E$7</c:f>
              <c:numCache>
                <c:formatCode>#\ ##0.0</c:formatCode>
                <c:ptCount val="4"/>
                <c:pt idx="0">
                  <c:v>-0.25628993648573584</c:v>
                </c:pt>
                <c:pt idx="1">
                  <c:v>0.10709782583862282</c:v>
                </c:pt>
                <c:pt idx="2">
                  <c:v>0.16354453679073266</c:v>
                </c:pt>
                <c:pt idx="3">
                  <c:v>1.4352426143619645E-2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D7-4089-B133-917D1484CFF2}"/>
            </c:ext>
          </c:extLst>
        </c:ser>
        <c:ser>
          <c:idx val="4"/>
          <c:order val="4"/>
          <c:tx>
            <c:strRef>
              <c:f>'G15'!$A$8</c:f>
              <c:strCache>
                <c:ptCount val="1"/>
                <c:pt idx="0">
                  <c:v>Úroky 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'G15'!$B$2:$E$2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kumulatívne</c:v>
                </c:pt>
              </c:strCache>
            </c:strRef>
          </c:cat>
          <c:val>
            <c:numRef>
              <c:f>'G15'!$B$8:$E$8</c:f>
              <c:numCache>
                <c:formatCode>#\ ##0.0</c:formatCode>
                <c:ptCount val="4"/>
                <c:pt idx="0">
                  <c:v>0.1561515937796889</c:v>
                </c:pt>
                <c:pt idx="1">
                  <c:v>8.8051830496944206E-2</c:v>
                </c:pt>
                <c:pt idx="2">
                  <c:v>5.1302205729380934E-2</c:v>
                </c:pt>
                <c:pt idx="3">
                  <c:v>0.29550563000601404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D7-4089-B133-917D1484CFF2}"/>
            </c:ext>
          </c:extLst>
        </c:ser>
        <c:ser>
          <c:idx val="5"/>
          <c:order val="5"/>
          <c:tx>
            <c:strRef>
              <c:f>'G15'!$A$9</c:f>
              <c:strCache>
                <c:ptCount val="1"/>
                <c:pt idx="0">
                  <c:v>Investície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'G15'!$B$2:$E$2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kumulatívne</c:v>
                </c:pt>
              </c:strCache>
            </c:strRef>
          </c:cat>
          <c:val>
            <c:numRef>
              <c:f>'G15'!$B$9:$E$9</c:f>
              <c:numCache>
                <c:formatCode>#\ ##0.0</c:formatCode>
                <c:ptCount val="4"/>
                <c:pt idx="0">
                  <c:v>-7.7521312136319409E-4</c:v>
                </c:pt>
                <c:pt idx="1">
                  <c:v>-0.24229715979176181</c:v>
                </c:pt>
                <c:pt idx="2">
                  <c:v>-0.69093070876981333</c:v>
                </c:pt>
                <c:pt idx="3">
                  <c:v>-0.93400308168293833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D7-4089-B133-917D1484CFF2}"/>
            </c:ext>
          </c:extLst>
        </c:ser>
        <c:ser>
          <c:idx val="6"/>
          <c:order val="6"/>
          <c:tx>
            <c:strRef>
              <c:f>'G15'!$A$10</c:f>
              <c:strCache>
                <c:ptCount val="1"/>
                <c:pt idx="0">
                  <c:v>Ostatné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'G15'!$B$2:$E$2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kumulatívne</c:v>
                </c:pt>
              </c:strCache>
            </c:strRef>
          </c:cat>
          <c:val>
            <c:numRef>
              <c:f>'G15'!$B$10:$E$10</c:f>
              <c:numCache>
                <c:formatCode>#\ ##0.0</c:formatCode>
                <c:ptCount val="4"/>
                <c:pt idx="0">
                  <c:v>-2.6257768756444921E-2</c:v>
                </c:pt>
                <c:pt idx="1">
                  <c:v>0.10465807290957466</c:v>
                </c:pt>
                <c:pt idx="2">
                  <c:v>3.1352853783974122E-2</c:v>
                </c:pt>
                <c:pt idx="3">
                  <c:v>0.10975315793710383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D7-4089-B133-917D1484C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9728704"/>
        <c:axId val="369730672"/>
      </c:barChart>
      <c:lineChart>
        <c:grouping val="standard"/>
        <c:varyColors val="0"/>
        <c:ser>
          <c:idx val="7"/>
          <c:order val="7"/>
          <c:tx>
            <c:v>Spolu</c:v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dash"/>
              <c:size val="11"/>
              <c:spPr>
                <a:solidFill>
                  <a:schemeClr val="accent2">
                    <a:lumMod val="60000"/>
                  </a:schemeClr>
                </a:solidFill>
                <a:ln w="2857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AD7-4089-B133-917D1484CFF2}"/>
              </c:ext>
            </c:extLst>
          </c:dPt>
          <c:dLbls>
            <c:dLbl>
              <c:idx val="0"/>
              <c:layout>
                <c:manualLayout>
                  <c:x val="-3.6111111111111135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D7-4089-B133-917D1484CFF2}"/>
                </c:ext>
              </c:extLst>
            </c:dLbl>
            <c:dLbl>
              <c:idx val="1"/>
              <c:layout>
                <c:manualLayout>
                  <c:x val="-0.05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D7-4089-B133-917D1484CFF2}"/>
                </c:ext>
              </c:extLst>
            </c:dLbl>
            <c:dLbl>
              <c:idx val="2"/>
              <c:layout>
                <c:manualLayout>
                  <c:x val="-4.166666666666666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7-4089-B133-917D1484CFF2}"/>
                </c:ext>
              </c:extLst>
            </c:dLbl>
            <c:dLbl>
              <c:idx val="3"/>
              <c:layout>
                <c:manualLayout>
                  <c:x val="-5.5555555555555455E-2"/>
                  <c:y val="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D7-4089-B133-917D1484C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'G15'!$B$3:$E$3</c:f>
              <c:numCache>
                <c:formatCode>#\ ##0.0</c:formatCode>
                <c:ptCount val="4"/>
                <c:pt idx="0">
                  <c:v>-2.1312425109983213E-2</c:v>
                </c:pt>
                <c:pt idx="1">
                  <c:v>-5.7485166608669175E-2</c:v>
                </c:pt>
                <c:pt idx="2">
                  <c:v>-0.39052377148499406</c:v>
                </c:pt>
                <c:pt idx="3">
                  <c:v>-0.46932136320364648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D7-4089-B133-917D1484C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728704"/>
        <c:axId val="369730672"/>
      </c:lineChart>
      <c:catAx>
        <c:axId val="369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9730672"/>
        <c:crosses val="autoZero"/>
        <c:auto val="1"/>
        <c:lblAlgn val="ctr"/>
        <c:lblOffset val="100"/>
        <c:noMultiLvlLbl val="0"/>
      </c:catAx>
      <c:valAx>
        <c:axId val="36973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6972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102580927384095E-2"/>
          <c:y val="5.0345581802274712E-2"/>
          <c:w val="0.72468372703412076"/>
          <c:h val="0.199654418197725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707112430618302"/>
          <c:y val="4.0523853784260815E-2"/>
          <c:w val="0.77173053368328959"/>
          <c:h val="0.84688247302420527"/>
        </c:manualLayout>
      </c:layout>
      <c:barChart>
        <c:barDir val="bar"/>
        <c:grouping val="clustered"/>
        <c:varyColors val="0"/>
        <c:ser>
          <c:idx val="2"/>
          <c:order val="0"/>
          <c:tx>
            <c:v>Zmiešané</c:v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cat>
            <c:strRef>
              <c:f>'G16'!$A$4:$A$11</c:f>
              <c:strCache>
                <c:ptCount val="8"/>
                <c:pt idx="0">
                  <c:v>Ostatné</c:v>
                </c:pt>
                <c:pt idx="1">
                  <c:v>Nové legislatívne opatrenia</c:v>
                </c:pt>
                <c:pt idx="2">
                  <c:v>Medzispotreba</c:v>
                </c:pt>
                <c:pt idx="3">
                  <c:v>Dane</c:v>
                </c:pt>
                <c:pt idx="4">
                  <c:v>Mzdy</c:v>
                </c:pt>
                <c:pt idx="5">
                  <c:v>Sociálne dávky</c:v>
                </c:pt>
                <c:pt idx="6">
                  <c:v>Nedaňové príjmy</c:v>
                </c:pt>
                <c:pt idx="7">
                  <c:v>Investície</c:v>
                </c:pt>
              </c:strCache>
            </c:strRef>
          </c:cat>
          <c:val>
            <c:numRef>
              <c:f>'G16'!$D$8:$D$13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A9C1-4D4C-83F8-1423CAAC73F7}"/>
            </c:ext>
          </c:extLst>
        </c:ser>
        <c:ser>
          <c:idx val="1"/>
          <c:order val="1"/>
          <c:tx>
            <c:v>Výdavky</c:v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85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9C1-4D4C-83F8-1423CAAC73F7}"/>
              </c:ext>
            </c:extLst>
          </c:dPt>
          <c:dPt>
            <c:idx val="1"/>
            <c:invertIfNegative val="0"/>
            <c:bubble3D val="0"/>
            <c:spPr>
              <a:solidFill>
                <a:srgbClr val="58595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C1-4D4C-83F8-1423CAAC73F7}"/>
              </c:ext>
            </c:extLst>
          </c:dPt>
          <c:dPt>
            <c:idx val="3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9C1-4D4C-83F8-1423CAAC73F7}"/>
              </c:ext>
            </c:extLst>
          </c:dPt>
          <c:dPt>
            <c:idx val="6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9C1-4D4C-83F8-1423CAAC73F7}"/>
              </c:ext>
            </c:extLst>
          </c:dPt>
          <c:dPt>
            <c:idx val="7"/>
            <c:invertIfNegative val="0"/>
            <c:bubble3D val="0"/>
            <c:spPr>
              <a:solidFill>
                <a:srgbClr val="DCB47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C1-4D4C-83F8-1423CAAC73F7}"/>
              </c:ext>
            </c:extLst>
          </c:dPt>
          <c:dLbls>
            <c:dLbl>
              <c:idx val="1"/>
              <c:layout>
                <c:manualLayout>
                  <c:x val="-7.181889149102258E-2"/>
                  <c:y val="4.08163265306121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58595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D4C-83F8-1423CAAC73F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9C1-4D4C-83F8-1423CAAC73F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9C1-4D4C-83F8-1423CAAC73F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9C1-4D4C-83F8-1423CAAC73F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9C1-4D4C-83F8-1423CAAC73F7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9C1-4D4C-83F8-1423CAAC73F7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DCB47B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9C1-4D4C-83F8-1423CAAC7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'G16'!$A$4:$A$11</c:f>
              <c:strCache>
                <c:ptCount val="8"/>
                <c:pt idx="0">
                  <c:v>Ostatné</c:v>
                </c:pt>
                <c:pt idx="1">
                  <c:v>Nové legislatívne opatrenia</c:v>
                </c:pt>
                <c:pt idx="2">
                  <c:v>Medzispotreba</c:v>
                </c:pt>
                <c:pt idx="3">
                  <c:v>Dane</c:v>
                </c:pt>
                <c:pt idx="4">
                  <c:v>Mzdy</c:v>
                </c:pt>
                <c:pt idx="5">
                  <c:v>Sociálne dávky</c:v>
                </c:pt>
                <c:pt idx="6">
                  <c:v>Nedaňové príjmy</c:v>
                </c:pt>
                <c:pt idx="7">
                  <c:v>Investície</c:v>
                </c:pt>
              </c:strCache>
            </c:strRef>
          </c:cat>
          <c:val>
            <c:numRef>
              <c:f>'G16'!$C$4:$C$11</c:f>
              <c:numCache>
                <c:formatCode>#,##0.00</c:formatCode>
                <c:ptCount val="8"/>
                <c:pt idx="0" formatCode="0.00">
                  <c:v>-0.15055301441704527</c:v>
                </c:pt>
                <c:pt idx="1">
                  <c:v>-0.77486236098300587</c:v>
                </c:pt>
                <c:pt idx="2">
                  <c:v>8.2082286183856115E-2</c:v>
                </c:pt>
                <c:pt idx="3" formatCode="0.00">
                  <c:v>9.9031025974416709E-2</c:v>
                </c:pt>
                <c:pt idx="4" formatCode="0.00">
                  <c:v>0.1414044361509143</c:v>
                </c:pt>
                <c:pt idx="5">
                  <c:v>0.16262407868271048</c:v>
                </c:pt>
                <c:pt idx="6">
                  <c:v>0.33115469712679124</c:v>
                </c:pt>
                <c:pt idx="7">
                  <c:v>0.84563454238616842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9C1-4D4C-83F8-1423CAAC73F7}"/>
            </c:ext>
          </c:extLst>
        </c:ser>
        <c:ser>
          <c:idx val="0"/>
          <c:order val="2"/>
          <c:tx>
            <c:v>Príjmy</c:v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strRef>
              <c:f>'G16'!$A$4:$A$11</c:f>
              <c:strCache>
                <c:ptCount val="8"/>
                <c:pt idx="0">
                  <c:v>Ostatné</c:v>
                </c:pt>
                <c:pt idx="1">
                  <c:v>Nové legislatívne opatrenia</c:v>
                </c:pt>
                <c:pt idx="2">
                  <c:v>Medzispotreba</c:v>
                </c:pt>
                <c:pt idx="3">
                  <c:v>Dane</c:v>
                </c:pt>
                <c:pt idx="4">
                  <c:v>Mzdy</c:v>
                </c:pt>
                <c:pt idx="5">
                  <c:v>Sociálne dávky</c:v>
                </c:pt>
                <c:pt idx="6">
                  <c:v>Nedaňové príjmy</c:v>
                </c:pt>
                <c:pt idx="7">
                  <c:v>Investície</c:v>
                </c:pt>
              </c:strCache>
            </c:strRef>
          </c:cat>
          <c:val>
            <c:numRef>
              <c:f>'G16'!$B$8:$B$12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F-A9C1-4D4C-83F8-1423CAAC7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4290656"/>
        <c:axId val="394291832"/>
      </c:barChart>
      <c:catAx>
        <c:axId val="394290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91832"/>
        <c:crosses val="autoZero"/>
        <c:auto val="1"/>
        <c:lblAlgn val="ctr"/>
        <c:lblOffset val="100"/>
        <c:noMultiLvlLbl val="0"/>
      </c:catAx>
      <c:valAx>
        <c:axId val="394291832"/>
        <c:scaling>
          <c:orientation val="minMax"/>
          <c:max val="1"/>
          <c:min val="-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906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89692476964969"/>
          <c:y val="0.64198815805840603"/>
          <c:w val="0.19539237923128461"/>
          <c:h val="0.17484397931885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331146106736652E-2"/>
          <c:y val="5.0925925925925923E-2"/>
          <c:w val="0.82992082239720033"/>
          <c:h val="0.8416746864975212"/>
        </c:manualLayout>
      </c:layout>
      <c:areaChart>
        <c:grouping val="standard"/>
        <c:varyColors val="0"/>
        <c:ser>
          <c:idx val="1"/>
          <c:order val="0"/>
          <c:tx>
            <c:v>Scenár nezmenených politík</c:v>
          </c:tx>
          <c:spPr>
            <a:solidFill>
              <a:srgbClr val="58595B"/>
            </a:solidFill>
            <a:ln w="25400"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6-4153-BB13-014512FD3642}"/>
                </c:ext>
              </c:extLst>
            </c:dLbl>
            <c:dLbl>
              <c:idx val="1"/>
              <c:layout>
                <c:manualLayout>
                  <c:x val="8.3333333333333332E-3"/>
                  <c:y val="-0.32362563375230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6-4153-BB13-014512FD3642}"/>
                </c:ext>
              </c:extLst>
            </c:dLbl>
            <c:dLbl>
              <c:idx val="2"/>
              <c:layout>
                <c:manualLayout>
                  <c:x val="8.3333333333332309E-3"/>
                  <c:y val="-0.289118860142482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6-4153-BB13-014512FD3642}"/>
                </c:ext>
              </c:extLst>
            </c:dLbl>
            <c:dLbl>
              <c:idx val="3"/>
              <c:layout>
                <c:manualLayout>
                  <c:x val="-5.5555555555556572E-3"/>
                  <c:y val="-0.23022774327122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6-4153-BB13-014512FD3642}"/>
                </c:ext>
              </c:extLst>
            </c:dLbl>
            <c:dLbl>
              <c:idx val="4"/>
              <c:layout>
                <c:manualLayout>
                  <c:x val="-2.5000000000000203E-2"/>
                  <c:y val="-0.285438124582253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6-4153-BB13-014512FD3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'G17'!$B$2:$F$2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'G17'!$B$11:$F$11</c:f>
              <c:numCache>
                <c:formatCode>#\ ##0.0</c:formatCode>
                <c:ptCount val="5"/>
                <c:pt idx="0">
                  <c:v>49.399641109515521</c:v>
                </c:pt>
                <c:pt idx="1">
                  <c:v>48.163128546561104</c:v>
                </c:pt>
                <c:pt idx="2">
                  <c:v>47.303360455569297</c:v>
                </c:pt>
                <c:pt idx="3">
                  <c:v>45.95515788494842</c:v>
                </c:pt>
                <c:pt idx="4">
                  <c:v>47.778522508086155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86-4153-BB13-014512FD3642}"/>
            </c:ext>
          </c:extLst>
        </c:ser>
        <c:ser>
          <c:idx val="0"/>
          <c:order val="1"/>
          <c:tx>
            <c:v>Prognóza MFSR</c:v>
          </c:tx>
          <c:spPr>
            <a:solidFill>
              <a:srgbClr val="13B5EA">
                <a:alpha val="50000"/>
              </a:srgbClr>
            </a:solidFill>
            <a:ln>
              <a:noFill/>
            </a:ln>
            <a:effectLst/>
          </c:spPr>
          <c:dLbls>
            <c:dLbl>
              <c:idx val="0"/>
              <c:layout>
                <c:manualLayout>
                  <c:x val="2.4999999999999988E-2"/>
                  <c:y val="-0.28029096362954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6-4153-BB13-014512FD3642}"/>
                </c:ext>
              </c:extLst>
            </c:dLbl>
            <c:dLbl>
              <c:idx val="1"/>
              <c:layout>
                <c:manualLayout>
                  <c:x val="2.7777777777777779E-3"/>
                  <c:y val="-0.23350809409693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86-4153-BB13-014512FD3642}"/>
                </c:ext>
              </c:extLst>
            </c:dLbl>
            <c:dLbl>
              <c:idx val="2"/>
              <c:layout>
                <c:manualLayout>
                  <c:x val="-2.8140201224846947E-2"/>
                  <c:y val="-0.18376452943382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86-4153-BB13-014512FD3642}"/>
                </c:ext>
              </c:extLst>
            </c:dLbl>
            <c:dLbl>
              <c:idx val="3"/>
              <c:layout>
                <c:manualLayout>
                  <c:x val="-8.3333333333333332E-3"/>
                  <c:y val="-0.141491661368415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86-4153-BB13-014512FD3642}"/>
                </c:ext>
              </c:extLst>
            </c:dLbl>
            <c:dLbl>
              <c:idx val="4"/>
              <c:layout>
                <c:manualLayout>
                  <c:x val="-3.3333333333333437E-2"/>
                  <c:y val="-8.3739423876363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86-4153-BB13-014512FD3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'G17'!$B$2:$F$2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'G17'!$B$13:$F$13</c:f>
              <c:numCache>
                <c:formatCode>#\ ##0.0</c:formatCode>
                <c:ptCount val="5"/>
                <c:pt idx="0">
                  <c:v>49.399641109515521</c:v>
                </c:pt>
                <c:pt idx="1">
                  <c:v>47.929271056701076</c:v>
                </c:pt>
                <c:pt idx="2">
                  <c:v>46.811114479548472</c:v>
                </c:pt>
                <c:pt idx="3">
                  <c:v>45.899856938872027</c:v>
                </c:pt>
                <c:pt idx="4">
                  <c:v>44.792951715022781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86-4153-BB13-014512FD3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292616"/>
        <c:axId val="394289872"/>
      </c:areaChart>
      <c:catAx>
        <c:axId val="39429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89872"/>
        <c:crosses val="autoZero"/>
        <c:auto val="1"/>
        <c:lblAlgn val="ctr"/>
        <c:lblOffset val="100"/>
        <c:noMultiLvlLbl val="0"/>
      </c:catAx>
      <c:valAx>
        <c:axId val="394289872"/>
        <c:scaling>
          <c:orientation val="minMax"/>
          <c:max val="52"/>
          <c:min val="4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94292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098534558180232"/>
          <c:y val="6.5082734223439465E-2"/>
          <c:w val="0.38179243219597553"/>
          <c:h val="0.14004957713619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2292213473316E-2"/>
          <c:y val="5.0925925925925923E-2"/>
          <c:w val="0.88332152230971128"/>
          <c:h val="0.870946340040828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'G18'!$A$4</c:f>
              <c:strCache>
                <c:ptCount val="1"/>
                <c:pt idx="0">
                  <c:v>Dlh v NPC scenári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'G18'!$C$2:$F$2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'G18'!$C$4:$F$4</c:f>
              <c:numCache>
                <c:formatCode>#\ ##0.0</c:formatCode>
                <c:ptCount val="4"/>
                <c:pt idx="0">
                  <c:v>-1.2365125629544167</c:v>
                </c:pt>
                <c:pt idx="1">
                  <c:v>-0.85976809099180684</c:v>
                </c:pt>
                <c:pt idx="2">
                  <c:v>-1.3482025706208773</c:v>
                </c:pt>
                <c:pt idx="3">
                  <c:v>1.823364623137735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D-45A5-837D-D78D379A5FB3}"/>
            </c:ext>
          </c:extLst>
        </c:ser>
        <c:ser>
          <c:idx val="1"/>
          <c:order val="1"/>
          <c:tx>
            <c:strRef>
              <c:f>'G18'!$A$5</c:f>
              <c:strCache>
                <c:ptCount val="1"/>
                <c:pt idx="0">
                  <c:v>Opatrenia vlády v NRVS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cat>
            <c:numRef>
              <c:f>'G18'!$C$2:$F$2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'G18'!$C$5:$F$5</c:f>
              <c:numCache>
                <c:formatCode>#\ ##0.0</c:formatCode>
                <c:ptCount val="4"/>
                <c:pt idx="0">
                  <c:v>0</c:v>
                </c:pt>
                <c:pt idx="1">
                  <c:v>-0.7389258454997496</c:v>
                </c:pt>
                <c:pt idx="2">
                  <c:v>-0.49044427921001277</c:v>
                </c:pt>
                <c:pt idx="3">
                  <c:v>-0.47418754042479794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D-45A5-837D-D78D379A5FB3}"/>
            </c:ext>
          </c:extLst>
        </c:ser>
        <c:ser>
          <c:idx val="3"/>
          <c:order val="2"/>
          <c:tx>
            <c:strRef>
              <c:f>'G18'!$A$7</c:f>
              <c:strCache>
                <c:ptCount val="1"/>
                <c:pt idx="0">
                  <c:v>Ostatné vplyvy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'G18'!$C$2:$F$2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'G18'!$C$7:$F$7</c:f>
              <c:numCache>
                <c:formatCode>#\ ##0.0</c:formatCode>
                <c:ptCount val="4"/>
                <c:pt idx="0">
                  <c:v>-0.23385748986002852</c:v>
                </c:pt>
                <c:pt idx="1">
                  <c:v>0.48053735933895259</c:v>
                </c:pt>
                <c:pt idx="2">
                  <c:v>1.6802565248373784</c:v>
                </c:pt>
                <c:pt idx="3">
                  <c:v>-1.3231042549859995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D-45A5-837D-D78D379A5FB3}"/>
            </c:ext>
          </c:extLst>
        </c:ser>
        <c:ser>
          <c:idx val="2"/>
          <c:order val="4"/>
          <c:tx>
            <c:strRef>
              <c:f>'G18'!$A$6</c:f>
              <c:strCache>
                <c:ptCount val="1"/>
                <c:pt idx="0">
                  <c:v>Nešpecifikované opatrenia</c:v>
                </c:pt>
              </c:strCache>
            </c:strRef>
          </c:tx>
          <c:spPr>
            <a:solidFill>
              <a:srgbClr val="B1E8F9"/>
            </a:solidFill>
            <a:ln>
              <a:noFill/>
            </a:ln>
            <a:effectLst/>
          </c:spPr>
          <c:invertIfNegative val="0"/>
          <c:cat>
            <c:numRef>
              <c:f>'G18'!$C$2:$F$2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'G18'!$C$6:$F$6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-0.75286721568293324</c:v>
                </c:pt>
                <c:pt idx="3">
                  <c:v>-1.1329780515761836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6D-45A5-837D-D78D379A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669800"/>
        <c:axId val="353672544"/>
      </c:barChart>
      <c:lineChart>
        <c:grouping val="standard"/>
        <c:varyColors val="0"/>
        <c:ser>
          <c:idx val="4"/>
          <c:order val="3"/>
          <c:tx>
            <c:strRef>
              <c:f>'G18'!$A$8</c:f>
              <c:strCache>
                <c:ptCount val="1"/>
                <c:pt idx="0">
                  <c:v>Prognóza vlády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3691275167785234E-2"/>
                  <c:y val="4.2105263157894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5A5-837D-D78D379A5FB3}"/>
                </c:ext>
              </c:extLst>
            </c:dLbl>
            <c:dLbl>
              <c:idx val="1"/>
              <c:layout>
                <c:manualLayout>
                  <c:x val="-4.175988068605524E-2"/>
                  <c:y val="3.2748538011695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5A5-837D-D78D379A5FB3}"/>
                </c:ext>
              </c:extLst>
            </c:dLbl>
            <c:dLbl>
              <c:idx val="2"/>
              <c:layout>
                <c:manualLayout>
                  <c:x val="-4.7725577926920316E-2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5A5-837D-D78D379A5FB3}"/>
                </c:ext>
              </c:extLst>
            </c:dLbl>
            <c:dLbl>
              <c:idx val="3"/>
              <c:layout>
                <c:manualLayout>
                  <c:x val="-4.4742729306487802E-2"/>
                  <c:y val="4.2105263157894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6D-45A5-837D-D78D379A5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'G18'!$C$2:$F$2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'G18'!$C$8:$F$8</c:f>
              <c:numCache>
                <c:formatCode>#\ ##0.0</c:formatCode>
                <c:ptCount val="4"/>
                <c:pt idx="0">
                  <c:v>-1.4703700528144452</c:v>
                </c:pt>
                <c:pt idx="1">
                  <c:v>-1.1181565771526039</c:v>
                </c:pt>
                <c:pt idx="2">
                  <c:v>-0.91125754067644493</c:v>
                </c:pt>
                <c:pt idx="3">
                  <c:v>-1.1069052238492461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6D-45A5-837D-D78D379A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69800"/>
        <c:axId val="353672544"/>
      </c:lineChart>
      <c:catAx>
        <c:axId val="353669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3672544"/>
        <c:crosses val="autoZero"/>
        <c:auto val="1"/>
        <c:lblAlgn val="ctr"/>
        <c:lblOffset val="100"/>
        <c:noMultiLvlLbl val="0"/>
      </c:catAx>
      <c:valAx>
        <c:axId val="3536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53669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955304244687535E-2"/>
          <c:y val="2.9344413129170663E-2"/>
          <c:w val="0.76059868355381755"/>
          <c:h val="0.229826219091034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96814925161381E-2"/>
          <c:y val="2.2259451611101804E-2"/>
          <c:w val="0.87379603204621259"/>
          <c:h val="0.908954162120481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'G19, G20'!$A$2</c:f>
              <c:strCache>
                <c:ptCount val="1"/>
                <c:pt idx="0">
                  <c:v>Neočakávané vplyvy v rozpočte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857221081451060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63-437D-B300-CA82D486E6FE}"/>
                </c:ext>
              </c:extLst>
            </c:dLbl>
            <c:dLbl>
              <c:idx val="1"/>
              <c:layout>
                <c:manualLayout>
                  <c:x val="0"/>
                  <c:y val="-0.180964522016883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63-437D-B300-CA82D486E6FE}"/>
                </c:ext>
              </c:extLst>
            </c:dLbl>
            <c:dLbl>
              <c:idx val="2"/>
              <c:layout>
                <c:manualLayout>
                  <c:x val="-2.3518518518518519E-3"/>
                  <c:y val="-0.1426232359252965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3-437D-B300-CA82D486E6FE}"/>
                </c:ext>
              </c:extLst>
            </c:dLbl>
            <c:dLbl>
              <c:idx val="3"/>
              <c:layout>
                <c:manualLayout>
                  <c:x val="4.6168789607626192E-3"/>
                  <c:y val="-9.61601642710472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3-437D-B300-CA82D486E6FE}"/>
                </c:ext>
              </c:extLst>
            </c:dLbl>
            <c:dLbl>
              <c:idx val="4"/>
              <c:layout>
                <c:manualLayout>
                  <c:x val="0"/>
                  <c:y val="-9.621488803261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3-437D-B300-CA82D486E6FE}"/>
                </c:ext>
              </c:extLst>
            </c:dLbl>
            <c:dLbl>
              <c:idx val="5"/>
              <c:layout>
                <c:manualLayout>
                  <c:x val="0"/>
                  <c:y val="7.82049965776865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3-437D-B300-CA82D486E6FE}"/>
                </c:ext>
              </c:extLst>
            </c:dLbl>
            <c:dLbl>
              <c:idx val="6"/>
              <c:layout>
                <c:manualLayout>
                  <c:x val="-4.1170595024744294E-3"/>
                  <c:y val="-0.1015736938170203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3-437D-B300-CA82D486E6FE}"/>
                </c:ext>
              </c:extLst>
            </c:dLbl>
            <c:numFmt formatCode="\+0.0;\-0.0;0.0" sourceLinked="0"/>
            <c:spPr>
              <a:noFill/>
              <a:ln>
                <a:solidFill>
                  <a:srgbClr val="13B5EA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'G19, G20'!$B$1:$H$1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'G19, G20'!$B$2:$H$2</c:f>
              <c:numCache>
                <c:formatCode>#,##0.00</c:formatCode>
                <c:ptCount val="7"/>
                <c:pt idx="0">
                  <c:v>2.0316282228691933</c:v>
                </c:pt>
                <c:pt idx="1">
                  <c:v>1.523411580958824</c:v>
                </c:pt>
                <c:pt idx="2">
                  <c:v>1.0651802606885807</c:v>
                </c:pt>
                <c:pt idx="3">
                  <c:v>0.35768537438116765</c:v>
                </c:pt>
                <c:pt idx="4">
                  <c:v>0.446998265667999</c:v>
                </c:pt>
                <c:pt idx="5">
                  <c:v>-2.7591871998185739E-2</c:v>
                </c:pt>
                <c:pt idx="6">
                  <c:v>-0.62935589186657925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63-437D-B300-CA82D486E6FE}"/>
            </c:ext>
          </c:extLst>
        </c:ser>
        <c:ser>
          <c:idx val="1"/>
          <c:order val="1"/>
          <c:tx>
            <c:strRef>
              <c:f>'G19, G20'!$A$3</c:f>
              <c:strCache>
                <c:ptCount val="1"/>
                <c:pt idx="0">
                  <c:v>Ostatné rozpočtované položky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2297875531516007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3-437D-B300-CA82D486E6FE}"/>
                </c:ext>
              </c:extLst>
            </c:dLbl>
            <c:dLbl>
              <c:idx val="1"/>
              <c:layout>
                <c:manualLayout>
                  <c:x val="0"/>
                  <c:y val="-0.1675245913409758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3-437D-B300-CA82D486E6FE}"/>
                </c:ext>
              </c:extLst>
            </c:dLbl>
            <c:dLbl>
              <c:idx val="2"/>
              <c:layout>
                <c:manualLayout>
                  <c:x val="-8.6233571723655416E-17"/>
                  <c:y val="-0.161611181581025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3-437D-B300-CA82D486E6FE}"/>
                </c:ext>
              </c:extLst>
            </c:dLbl>
            <c:dLbl>
              <c:idx val="3"/>
              <c:layout>
                <c:manualLayout>
                  <c:x val="4.3714111498138076E-3"/>
                  <c:y val="-4.2401893680127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3-437D-B300-CA82D486E6FE}"/>
                </c:ext>
              </c:extLst>
            </c:dLbl>
            <c:dLbl>
              <c:idx val="4"/>
              <c:layout>
                <c:manualLayout>
                  <c:x val="0"/>
                  <c:y val="-7.4447821681864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63-437D-B300-CA82D486E6FE}"/>
                </c:ext>
              </c:extLst>
            </c:dLbl>
            <c:dLbl>
              <c:idx val="5"/>
              <c:layout>
                <c:manualLayout>
                  <c:x val="-1.7246714344731083E-16"/>
                  <c:y val="-0.127519804705262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63-437D-B300-CA82D486E6FE}"/>
                </c:ext>
              </c:extLst>
            </c:dLbl>
            <c:dLbl>
              <c:idx val="6"/>
              <c:layout>
                <c:manualLayout>
                  <c:x val="-9.2264929664338975E-3"/>
                  <c:y val="-8.4417636322153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63-437D-B300-CA82D486E6FE}"/>
                </c:ext>
              </c:extLst>
            </c:dLbl>
            <c:numFmt formatCode="\+0.0;\-0.0;0.0" sourceLinked="0"/>
            <c:spPr>
              <a:noFill/>
              <a:ln>
                <a:solidFill>
                  <a:srgbClr val="DCB47B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'G19, G20'!$B$1:$H$1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'G19, G20'!$B$3:$H$3</c:f>
              <c:numCache>
                <c:formatCode>#,##0.00</c:formatCode>
                <c:ptCount val="7"/>
                <c:pt idx="0">
                  <c:v>-2.5181010256923599</c:v>
                </c:pt>
                <c:pt idx="1">
                  <c:v>-1.7630270747792876</c:v>
                </c:pt>
                <c:pt idx="2">
                  <c:v>-1.6205952622645614</c:v>
                </c:pt>
                <c:pt idx="3">
                  <c:v>-2.8132759496146242E-2</c:v>
                </c:pt>
                <c:pt idx="4">
                  <c:v>-0.67926617461292926</c:v>
                </c:pt>
                <c:pt idx="5">
                  <c:v>-0.65240730986068496</c:v>
                </c:pt>
                <c:pt idx="6">
                  <c:v>3.372196584028056E-2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463-437D-B300-CA82D486E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309504984"/>
        <c:axId val="309512432"/>
      </c:barChart>
      <c:lineChart>
        <c:grouping val="stacked"/>
        <c:varyColors val="0"/>
        <c:ser>
          <c:idx val="2"/>
          <c:order val="2"/>
          <c:tx>
            <c:strRef>
              <c:f>'G19, G20'!$A$4</c:f>
              <c:strCache>
                <c:ptCount val="1"/>
                <c:pt idx="0">
                  <c:v>Saldo verejnej správy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22225">
                <a:solidFill>
                  <a:schemeClr val="tx1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1.3100436681222788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63-437D-B300-CA82D486E6FE}"/>
                </c:ext>
              </c:extLst>
            </c:dLbl>
            <c:dLbl>
              <c:idx val="3"/>
              <c:layout>
                <c:manualLayout>
                  <c:x val="-1.7460896871405993E-2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63-437D-B300-CA82D486E6FE}"/>
                </c:ext>
              </c:extLst>
            </c:dLbl>
            <c:dLbl>
              <c:idx val="5"/>
              <c:layout>
                <c:manualLayout>
                  <c:x val="-2.3066232416084319E-2"/>
                  <c:y val="-7.24389687428701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63-437D-B300-CA82D486E6FE}"/>
                </c:ext>
              </c:extLst>
            </c:dLbl>
            <c:numFmt formatCode="\+0.0;\-0.0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'G19, G20'!$B$1:$H$1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'G19, G20'!$B$4:$H$4</c:f>
              <c:numCache>
                <c:formatCode>#\ ##0.0</c:formatCode>
                <c:ptCount val="7"/>
                <c:pt idx="0">
                  <c:v>-0.46974674522045623</c:v>
                </c:pt>
                <c:pt idx="1">
                  <c:v>-0.18209271703957386</c:v>
                </c:pt>
                <c:pt idx="2">
                  <c:v>-0.54611566860190952</c:v>
                </c:pt>
                <c:pt idx="3">
                  <c:v>0.33757510041914562</c:v>
                </c:pt>
                <c:pt idx="4">
                  <c:v>-0.23018035183550689</c:v>
                </c:pt>
                <c:pt idx="5">
                  <c:v>-0.67999918185887065</c:v>
                </c:pt>
                <c:pt idx="6">
                  <c:v>-0.58999973284564522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63-437D-B300-CA82D486E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504984"/>
        <c:axId val="309512432"/>
      </c:lineChart>
      <c:catAx>
        <c:axId val="30950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2432"/>
        <c:crosses val="autoZero"/>
        <c:auto val="1"/>
        <c:lblAlgn val="ctr"/>
        <c:lblOffset val="100"/>
        <c:noMultiLvlLbl val="0"/>
      </c:catAx>
      <c:valAx>
        <c:axId val="309512432"/>
        <c:scaling>
          <c:orientation val="minMax"/>
          <c:max val="3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04984"/>
        <c:crosses val="autoZero"/>
        <c:crossBetween val="between"/>
        <c:majorUnit val="1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5583442265795204"/>
          <c:y val="1.1287360255532739E-2"/>
          <c:w val="0.52571968046477846"/>
          <c:h val="0.20344569929272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10892895144874E-2"/>
          <c:y val="2.2259451611101804E-2"/>
          <c:w val="0.92572644635636758"/>
          <c:h val="0.90895416212048141"/>
        </c:manualLayout>
      </c:layout>
      <c:lineChart>
        <c:grouping val="standard"/>
        <c:varyColors val="0"/>
        <c:ser>
          <c:idx val="2"/>
          <c:order val="0"/>
          <c:tx>
            <c:strRef>
              <c:f>'G19, G20'!$A$5</c:f>
              <c:strCache>
                <c:ptCount val="1"/>
                <c:pt idx="0">
                  <c:v>Rozpočtované saldo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58595B"/>
              </a:solidFill>
              <a:ln w="22225">
                <a:noFill/>
              </a:ln>
              <a:effectLst/>
            </c:spPr>
          </c:marker>
          <c:dLbls>
            <c:dLbl>
              <c:idx val="3"/>
              <c:layout>
                <c:manualLayout>
                  <c:x val="-7.0682280319535218E-2"/>
                  <c:y val="7.3289984029203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3B-4127-8657-7F3DAD50E84F}"/>
                </c:ext>
              </c:extLst>
            </c:dLbl>
            <c:dLbl>
              <c:idx val="4"/>
              <c:layout>
                <c:manualLayout>
                  <c:x val="-6.2197167755991371E-2"/>
                  <c:y val="8.777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B-4127-8657-7F3DAD50E84F}"/>
                </c:ext>
              </c:extLst>
            </c:dLbl>
            <c:dLbl>
              <c:idx val="5"/>
              <c:layout>
                <c:manualLayout>
                  <c:x val="-7.0371096586782866E-2"/>
                  <c:y val="-5.7100159707962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B-4127-8657-7F3DAD50E84F}"/>
                </c:ext>
              </c:extLst>
            </c:dLbl>
            <c:numFmt formatCode="\+0.0;\-0.0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8595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'G19, G20'!$B$1:$H$1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'G19, G20'!$B$5:$H$5</c:f>
              <c:numCache>
                <c:formatCode>#,##0.00</c:formatCode>
                <c:ptCount val="7"/>
                <c:pt idx="0">
                  <c:v>-2.64</c:v>
                </c:pt>
                <c:pt idx="1">
                  <c:v>-2.4900000000000002</c:v>
                </c:pt>
                <c:pt idx="2">
                  <c:v>-1.93</c:v>
                </c:pt>
                <c:pt idx="3">
                  <c:v>-1.29</c:v>
                </c:pt>
                <c:pt idx="4">
                  <c:v>-0.83</c:v>
                </c:pt>
                <c:pt idx="5">
                  <c:v>0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3B-4127-8657-7F3DAD50E84F}"/>
            </c:ext>
          </c:extLst>
        </c:ser>
        <c:ser>
          <c:idx val="0"/>
          <c:order val="1"/>
          <c:tx>
            <c:strRef>
              <c:f>'G19, G20'!$A$6</c:f>
              <c:strCache>
                <c:ptCount val="1"/>
                <c:pt idx="0">
                  <c:v>Saldo po zohľadnení neočakávaných vplyvov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3B5EA"/>
              </a:solidFill>
              <a:ln w="12700">
                <a:solidFill>
                  <a:srgbClr val="13B5EA"/>
                </a:solidFill>
              </a:ln>
              <a:effectLst/>
            </c:spPr>
          </c:marker>
          <c:dLbls>
            <c:dLbl>
              <c:idx val="5"/>
              <c:layout>
                <c:manualLayout>
                  <c:x val="-6.5897966594045024E-2"/>
                  <c:y val="4.43143965320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B-4127-8657-7F3DAD50E84F}"/>
                </c:ext>
              </c:extLst>
            </c:dLbl>
            <c:dLbl>
              <c:idx val="6"/>
              <c:layout>
                <c:manualLayout>
                  <c:x val="-1.4083877995642702E-2"/>
                  <c:y val="8.777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B-4127-8657-7F3DAD50E84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'G19, G20'!$B$1:$H$1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'G19, G20'!$B$6:$H$6</c:f>
              <c:numCache>
                <c:formatCode>#\ ##0.0</c:formatCode>
                <c:ptCount val="7"/>
                <c:pt idx="0">
                  <c:v>-0.59164571952809664</c:v>
                </c:pt>
                <c:pt idx="1">
                  <c:v>-0.90906564226028619</c:v>
                </c:pt>
                <c:pt idx="2">
                  <c:v>-0.85552040633734783</c:v>
                </c:pt>
                <c:pt idx="3" formatCode="#,##0.00">
                  <c:v>-0.92429214008470828</c:v>
                </c:pt>
                <c:pt idx="4">
                  <c:v>-0.38091417722257764</c:v>
                </c:pt>
                <c:pt idx="5">
                  <c:v>-2.7591871998185739E-2</c:v>
                </c:pt>
                <c:pt idx="6">
                  <c:v>-0.52372169868592588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3B-4127-8657-7F3DAD50E84F}"/>
            </c:ext>
          </c:extLst>
        </c:ser>
        <c:ser>
          <c:idx val="1"/>
          <c:order val="2"/>
          <c:tx>
            <c:strRef>
              <c:f>'G19, G20'!$A$7</c:f>
              <c:strCache>
                <c:ptCount val="1"/>
                <c:pt idx="0">
                  <c:v>Skutočné saldo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12700">
                <a:noFill/>
              </a:ln>
              <a:effectLst/>
            </c:spPr>
          </c:marker>
          <c:cat>
            <c:numRef>
              <c:f>'G19, G20'!$B$1:$H$1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'G19, G20'!$B$7:$H$7</c:f>
              <c:numCache>
                <c:formatCode>#,##0.00</c:formatCode>
                <c:ptCount val="7"/>
                <c:pt idx="0">
                  <c:v>-3.1097467452204564</c:v>
                </c:pt>
                <c:pt idx="1">
                  <c:v>-2.6720927170395741</c:v>
                </c:pt>
                <c:pt idx="2">
                  <c:v>-2.4761156686019095</c:v>
                </c:pt>
                <c:pt idx="3">
                  <c:v>-0.95242489958085441</c:v>
                </c:pt>
                <c:pt idx="4">
                  <c:v>-1.0601803518355069</c:v>
                </c:pt>
                <c:pt idx="5">
                  <c:v>-0.67999918185887065</c:v>
                </c:pt>
                <c:pt idx="6">
                  <c:v>-0.48999973284564519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3B-4127-8657-7F3DAD50E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514784"/>
        <c:axId val="309517136"/>
      </c:lineChart>
      <c:catAx>
        <c:axId val="3095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7136"/>
        <c:crosses val="autoZero"/>
        <c:auto val="1"/>
        <c:lblAlgn val="ctr"/>
        <c:lblOffset val="100"/>
        <c:noMultiLvlLbl val="0"/>
      </c:catAx>
      <c:valAx>
        <c:axId val="309517136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0951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6363471314451699E-2"/>
          <c:y val="2.6636436230892083E-2"/>
          <c:w val="0.79188489469862022"/>
          <c:h val="0.23242128678986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8408613102467"/>
          <c:y val="5.0925925925925923E-2"/>
          <c:w val="0.84208354552695841"/>
          <c:h val="0.78206765820939061"/>
        </c:manualLayout>
      </c:layout>
      <c:areaChart>
        <c:grouping val="standard"/>
        <c:varyColors val="0"/>
        <c:ser>
          <c:idx val="7"/>
          <c:order val="0"/>
          <c:tx>
            <c:strRef>
              <c:f>'G21'!$A$5</c:f>
              <c:strCache>
                <c:ptCount val="1"/>
                <c:pt idx="0">
                  <c:v>Riziká RRZ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3E-4F93-89B7-BE3BBF7490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E-4F93-89B7-BE3BBF7490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E-4F93-89B7-BE3BBF7490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E-4F93-89B7-BE3BBF7490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E-4F93-89B7-BE3BBF7490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E-4F93-89B7-BE3BBF749078}"/>
                </c:ext>
              </c:extLst>
            </c:dLbl>
            <c:dLbl>
              <c:idx val="6"/>
              <c:layout>
                <c:manualLayout>
                  <c:x val="2.824839892348891E-3"/>
                  <c:y val="-0.257085496018839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E-4F93-89B7-BE3BBF749078}"/>
                </c:ext>
              </c:extLst>
            </c:dLbl>
            <c:dLbl>
              <c:idx val="7"/>
              <c:layout>
                <c:manualLayout>
                  <c:x val="-2.2260361641835235E-6"/>
                  <c:y val="-0.23449424623302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E-4F93-89B7-BE3BBF749078}"/>
                </c:ext>
              </c:extLst>
            </c:dLbl>
            <c:dLbl>
              <c:idx val="8"/>
              <c:layout>
                <c:manualLayout>
                  <c:x val="-1.1301585605559748E-2"/>
                  <c:y val="-0.22987242998661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3E-4F93-89B7-BE3BBF749078}"/>
                </c:ext>
              </c:extLst>
            </c:dLbl>
            <c:dLbl>
              <c:idx val="9"/>
              <c:layout>
                <c:manualLayout>
                  <c:x val="-2.8270659285130747E-3"/>
                  <c:y val="-0.24026545116538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E-4F93-89B7-BE3BBF749078}"/>
                </c:ext>
              </c:extLst>
            </c:dLbl>
            <c:dLbl>
              <c:idx val="10"/>
              <c:layout>
                <c:manualLayout>
                  <c:x val="-1.4124199461744662E-2"/>
                  <c:y val="-0.25527611864481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3E-4F93-89B7-BE3BBF749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CB47B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'G21'!$B$2:$L$2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'G21'!$B$5:$L$5</c:f>
              <c:numCache>
                <c:formatCode>#\ ##0.0</c:formatCode>
                <c:ptCount val="11"/>
                <c:pt idx="0">
                  <c:v>51.75371986750821</c:v>
                </c:pt>
                <c:pt idx="1">
                  <c:v>54.707295292301239</c:v>
                </c:pt>
                <c:pt idx="2">
                  <c:v>53.507204032737143</c:v>
                </c:pt>
                <c:pt idx="3">
                  <c:v>51.887078695356713</c:v>
                </c:pt>
                <c:pt idx="4">
                  <c:v>52.024472348911146</c:v>
                </c:pt>
                <c:pt idx="5">
                  <c:v>51.314528438065707</c:v>
                </c:pt>
                <c:pt idx="6">
                  <c:v>49.399694608842971</c:v>
                </c:pt>
                <c:pt idx="7">
                  <c:v>48.163238770596408</c:v>
                </c:pt>
                <c:pt idx="8">
                  <c:v>48.228701084439848</c:v>
                </c:pt>
                <c:pt idx="9">
                  <c:v>49.22039185802555</c:v>
                </c:pt>
                <c:pt idx="10">
                  <c:v>50.395154677194867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3E-4F93-89B7-BE3BBF749078}"/>
            </c:ext>
          </c:extLst>
        </c:ser>
        <c:ser>
          <c:idx val="1"/>
          <c:order val="1"/>
          <c:tx>
            <c:strRef>
              <c:f>'G21'!$A$4</c:f>
              <c:strCache>
                <c:ptCount val="1"/>
                <c:pt idx="0">
                  <c:v>NRVS 2019-2022 (ciele)</c:v>
                </c:pt>
              </c:strCache>
            </c:strRef>
          </c:tx>
          <c:spPr>
            <a:solidFill>
              <a:srgbClr val="B1E8F9"/>
            </a:solidFill>
            <a:ln w="25400">
              <a:noFill/>
            </a:ln>
            <a:effectLst/>
          </c:spPr>
          <c:cat>
            <c:strRef>
              <c:f>'G21'!$B$2:$L$2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'G21'!$B$4:$L$4</c:f>
              <c:numCache>
                <c:formatCode>#\ ##0.0</c:formatCode>
                <c:ptCount val="11"/>
                <c:pt idx="0">
                  <c:v>51.75371986750821</c:v>
                </c:pt>
                <c:pt idx="1">
                  <c:v>54.707295292301239</c:v>
                </c:pt>
                <c:pt idx="2">
                  <c:v>53.507204032737143</c:v>
                </c:pt>
                <c:pt idx="3">
                  <c:v>51.887078695356713</c:v>
                </c:pt>
                <c:pt idx="4">
                  <c:v>52.024472348911146</c:v>
                </c:pt>
                <c:pt idx="5">
                  <c:v>51.314528438065707</c:v>
                </c:pt>
                <c:pt idx="6">
                  <c:v>49.399694608842971</c:v>
                </c:pt>
                <c:pt idx="7">
                  <c:v>47.929271056701097</c:v>
                </c:pt>
                <c:pt idx="8">
                  <c:v>46.811114479548465</c:v>
                </c:pt>
                <c:pt idx="9">
                  <c:v>45.899856938871956</c:v>
                </c:pt>
                <c:pt idx="10">
                  <c:v>44.792951715022703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93E-4F93-89B7-BE3BBF749078}"/>
            </c:ext>
          </c:extLst>
        </c:ser>
        <c:ser>
          <c:idx val="0"/>
          <c:order val="2"/>
          <c:tx>
            <c:strRef>
              <c:f>'G21'!$A$3</c:f>
              <c:strCache>
                <c:ptCount val="1"/>
                <c:pt idx="0">
                  <c:v>Skutočnosť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3E-4F93-89B7-BE3BBF749078}"/>
                </c:ext>
              </c:extLst>
            </c:dLbl>
            <c:dLbl>
              <c:idx val="1"/>
              <c:layout>
                <c:manualLayout>
                  <c:x val="0"/>
                  <c:y val="-0.31485671506276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3E-4F93-89B7-BE3BBF7490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3E-4F93-89B7-BE3BBF7490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3E-4F93-89B7-BE3BBF7490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3E-4F93-89B7-BE3BBF7490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3E-4F93-89B7-BE3BBF7490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3E-4F93-89B7-BE3BBF749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'G21'!$B$2:$L$2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'G21'!$B$3:$H$3</c:f>
              <c:numCache>
                <c:formatCode>#\ ##0.0</c:formatCode>
                <c:ptCount val="7"/>
                <c:pt idx="0">
                  <c:v>51.75371986750821</c:v>
                </c:pt>
                <c:pt idx="1">
                  <c:v>54.707295292301239</c:v>
                </c:pt>
                <c:pt idx="2">
                  <c:v>53.507204032737143</c:v>
                </c:pt>
                <c:pt idx="3">
                  <c:v>51.887078695356713</c:v>
                </c:pt>
                <c:pt idx="4">
                  <c:v>52.024472348911146</c:v>
                </c:pt>
                <c:pt idx="5">
                  <c:v>51.314528438065707</c:v>
                </c:pt>
                <c:pt idx="6">
                  <c:v>49.399694608842971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93E-4F93-89B7-BE3BBF749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72224"/>
        <c:axId val="510573864"/>
      </c:areaChart>
      <c:lineChart>
        <c:grouping val="standard"/>
        <c:varyColors val="0"/>
        <c:ser>
          <c:idx val="2"/>
          <c:order val="3"/>
          <c:tx>
            <c:strRef>
              <c:f>'G21'!$A$6</c:f>
              <c:strCache>
                <c:ptCount val="1"/>
                <c:pt idx="0">
                  <c:v>horný limit dlhu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C93E-4F93-89B7-BE3BBF749078}"/>
              </c:ext>
            </c:extLst>
          </c:dPt>
          <c:cat>
            <c:strRef>
              <c:f>'G21'!$B$2:$L$2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'G21'!$B$6:$L$6</c:f>
              <c:numCache>
                <c:formatCode>#\ ##0.0</c:formatCode>
                <c:ptCount val="1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59</c:v>
                </c:pt>
                <c:pt idx="7">
                  <c:v>58</c:v>
                </c:pt>
                <c:pt idx="8">
                  <c:v>57</c:v>
                </c:pt>
                <c:pt idx="9">
                  <c:v>56</c:v>
                </c:pt>
                <c:pt idx="10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93E-4F93-89B7-BE3BBF749078}"/>
            </c:ext>
          </c:extLst>
        </c:ser>
        <c:ser>
          <c:idx val="3"/>
          <c:order val="4"/>
          <c:tx>
            <c:strRef>
              <c:f>'G21'!$A$7</c:f>
              <c:strCache>
                <c:ptCount val="1"/>
                <c:pt idx="0">
                  <c:v>4. sankčné pásmo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3E-4F93-89B7-BE3BBF749078}"/>
              </c:ext>
            </c:extLst>
          </c:dPt>
          <c:cat>
            <c:strRef>
              <c:f>'G21'!$B$2:$L$2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'G21'!$B$7:$L$7</c:f>
              <c:numCache>
                <c:formatCode>#\ ##0.0</c:formatCode>
                <c:ptCount val="11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56</c:v>
                </c:pt>
                <c:pt idx="7">
                  <c:v>55</c:v>
                </c:pt>
                <c:pt idx="8">
                  <c:v>54</c:v>
                </c:pt>
                <c:pt idx="9">
                  <c:v>53</c:v>
                </c:pt>
                <c:pt idx="10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3E-4F93-89B7-BE3BBF749078}"/>
            </c:ext>
          </c:extLst>
        </c:ser>
        <c:ser>
          <c:idx val="4"/>
          <c:order val="5"/>
          <c:tx>
            <c:strRef>
              <c:f>'G21'!$A$8</c:f>
              <c:strCache>
                <c:ptCount val="1"/>
                <c:pt idx="0">
                  <c:v>3. sankčné pásmo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C93E-4F93-89B7-BE3BBF749078}"/>
              </c:ext>
            </c:extLst>
          </c:dPt>
          <c:cat>
            <c:strRef>
              <c:f>'G21'!$B$2:$L$2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'G21'!$B$8:$L$8</c:f>
              <c:numCache>
                <c:formatCode>#\ ##0.0</c:formatCode>
                <c:ptCount val="11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  <c:pt idx="6">
                  <c:v>54</c:v>
                </c:pt>
                <c:pt idx="7">
                  <c:v>53</c:v>
                </c:pt>
                <c:pt idx="8">
                  <c:v>52</c:v>
                </c:pt>
                <c:pt idx="9">
                  <c:v>51</c:v>
                </c:pt>
                <c:pt idx="10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93E-4F93-89B7-BE3BBF749078}"/>
            </c:ext>
          </c:extLst>
        </c:ser>
        <c:ser>
          <c:idx val="5"/>
          <c:order val="6"/>
          <c:tx>
            <c:strRef>
              <c:f>'G21'!$A$9</c:f>
              <c:strCache>
                <c:ptCount val="1"/>
                <c:pt idx="0">
                  <c:v>2. sankčné pásmo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C93E-4F93-89B7-BE3BBF749078}"/>
              </c:ext>
            </c:extLst>
          </c:dPt>
          <c:cat>
            <c:strRef>
              <c:f>'G21'!$B$2:$L$2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'G21'!$B$9:$L$9</c:f>
              <c:numCache>
                <c:formatCode>#\ ##0.0</c:formatCode>
                <c:ptCount val="11"/>
                <c:pt idx="0">
                  <c:v>53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52</c:v>
                </c:pt>
                <c:pt idx="7">
                  <c:v>51</c:v>
                </c:pt>
                <c:pt idx="8">
                  <c:v>50</c:v>
                </c:pt>
                <c:pt idx="9">
                  <c:v>49</c:v>
                </c:pt>
                <c:pt idx="10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93E-4F93-89B7-BE3BBF749078}"/>
            </c:ext>
          </c:extLst>
        </c:ser>
        <c:ser>
          <c:idx val="6"/>
          <c:order val="7"/>
          <c:tx>
            <c:strRef>
              <c:f>'G21'!$A$10</c:f>
              <c:strCache>
                <c:ptCount val="1"/>
                <c:pt idx="0">
                  <c:v>1. sankčné pásmo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1270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C93E-4F93-89B7-BE3BBF749078}"/>
              </c:ext>
            </c:extLst>
          </c:dPt>
          <c:cat>
            <c:strRef>
              <c:f>'G21'!$B$2:$L$2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'G21'!$B$10:$L$10</c:f>
              <c:numCache>
                <c:formatCode>#\ ##0.0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  <c:pt idx="7">
                  <c:v>48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93E-4F93-89B7-BE3BBF749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572224"/>
        <c:axId val="510573864"/>
      </c:lineChart>
      <c:catAx>
        <c:axId val="5105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10573864"/>
        <c:crosses val="autoZero"/>
        <c:auto val="1"/>
        <c:lblAlgn val="ctr"/>
        <c:lblOffset val="100"/>
        <c:noMultiLvlLbl val="0"/>
      </c:catAx>
      <c:valAx>
        <c:axId val="51057386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1057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14547707655945991"/>
          <c:y val="6.5392971711869349E-2"/>
          <c:w val="0.8545228880288269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636920384951885E-2"/>
          <c:y val="5.0925925925925923E-2"/>
          <c:w val="0.86869641294838151"/>
          <c:h val="0.8981481481481481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'G22'!$A$14</c:f>
              <c:strCache>
                <c:ptCount val="1"/>
                <c:pt idx="0">
                  <c:v>Dlh bez jednorazových vplyvov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B1E8F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2-48EE-BA6F-E397A3B299E3}"/>
              </c:ext>
            </c:extLst>
          </c:dPt>
          <c:dPt>
            <c:idx val="7"/>
            <c:invertIfNegative val="0"/>
            <c:bubble3D val="0"/>
            <c:spPr>
              <a:solidFill>
                <a:srgbClr val="B1E8F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72-48EE-BA6F-E397A3B299E3}"/>
              </c:ext>
            </c:extLst>
          </c:dPt>
          <c:dPt>
            <c:idx val="8"/>
            <c:invertIfNegative val="0"/>
            <c:bubble3D val="0"/>
            <c:spPr>
              <a:solidFill>
                <a:srgbClr val="B1E8F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72-48EE-BA6F-E397A3B299E3}"/>
              </c:ext>
            </c:extLst>
          </c:dPt>
          <c:dPt>
            <c:idx val="9"/>
            <c:invertIfNegative val="0"/>
            <c:bubble3D val="0"/>
            <c:spPr>
              <a:solidFill>
                <a:srgbClr val="B1E8F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72-48EE-BA6F-E397A3B299E3}"/>
              </c:ext>
            </c:extLst>
          </c:dPt>
          <c:dLbls>
            <c:dLbl>
              <c:idx val="8"/>
              <c:layout>
                <c:manualLayout>
                  <c:x val="0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2-48EE-BA6F-E397A3B29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'G22'!$B$2:$K$2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'G22'!$B$7:$K$7</c:f>
              <c:numCache>
                <c:formatCode>#\ ##0.0</c:formatCode>
                <c:ptCount val="10"/>
                <c:pt idx="0">
                  <c:v>3.6163520962101083</c:v>
                </c:pt>
                <c:pt idx="1">
                  <c:v>1.9720278853197757</c:v>
                </c:pt>
                <c:pt idx="2">
                  <c:v>8.8304094444841663E-2</c:v>
                </c:pt>
                <c:pt idx="3">
                  <c:v>0.79292296325721856</c:v>
                </c:pt>
                <c:pt idx="4">
                  <c:v>-1.0291995252158763</c:v>
                </c:pt>
                <c:pt idx="5">
                  <c:v>-2.2628699759349602</c:v>
                </c:pt>
                <c:pt idx="6">
                  <c:v>-0.14835840687367963</c:v>
                </c:pt>
                <c:pt idx="7">
                  <c:v>0.59805255991771356</c:v>
                </c:pt>
                <c:pt idx="8">
                  <c:v>0.55854685881179467</c:v>
                </c:pt>
                <c:pt idx="9">
                  <c:v>1.3306087895776079E-2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72-48EE-BA6F-E397A3B29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20072"/>
        <c:axId val="349718112"/>
      </c:barChart>
      <c:lineChart>
        <c:grouping val="standard"/>
        <c:varyColors val="0"/>
        <c:ser>
          <c:idx val="0"/>
          <c:order val="0"/>
          <c:tx>
            <c:strRef>
              <c:f>'G22'!$A$12</c:f>
              <c:strCache>
                <c:ptCount val="1"/>
                <c:pt idx="0">
                  <c:v>Hrubý dlh</c:v>
                </c:pt>
              </c:strCache>
            </c:strRef>
          </c:tx>
          <c:spPr>
            <a:ln w="28575" cap="rnd">
              <a:solidFill>
                <a:srgbClr val="58595B"/>
              </a:solidFill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72-48EE-BA6F-E397A3B299E3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72-48EE-BA6F-E397A3B299E3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CB72-48EE-BA6F-E397A3B299E3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8575" cap="rnd">
                <a:solidFill>
                  <a:srgbClr val="58595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CB72-48EE-BA6F-E397A3B299E3}"/>
              </c:ext>
            </c:extLst>
          </c:dPt>
          <c:cat>
            <c:numRef>
              <c:f>'G22'!$B$2:$K$2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'G22'!$B$3:$K$3</c:f>
              <c:numCache>
                <c:formatCode>#\ ##0.0</c:formatCode>
                <c:ptCount val="10"/>
                <c:pt idx="0">
                  <c:v>2.9535754247930299</c:v>
                </c:pt>
                <c:pt idx="1">
                  <c:v>-1.2000912595640969</c:v>
                </c:pt>
                <c:pt idx="2">
                  <c:v>-1.6201253373804292</c:v>
                </c:pt>
                <c:pt idx="3">
                  <c:v>0.13739365355443312</c:v>
                </c:pt>
                <c:pt idx="4">
                  <c:v>-0.70994391084543906</c:v>
                </c:pt>
                <c:pt idx="5">
                  <c:v>-1.9148338292227365</c:v>
                </c:pt>
                <c:pt idx="6">
                  <c:v>-1.236455838246556</c:v>
                </c:pt>
                <c:pt idx="7">
                  <c:v>6.5462313843433151E-2</c:v>
                </c:pt>
                <c:pt idx="8">
                  <c:v>0.99169077358570235</c:v>
                </c:pt>
                <c:pt idx="9">
                  <c:v>1.1747628191693167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72-48EE-BA6F-E397A3B299E3}"/>
            </c:ext>
          </c:extLst>
        </c:ser>
        <c:ser>
          <c:idx val="1"/>
          <c:order val="1"/>
          <c:tx>
            <c:strRef>
              <c:f>'G22'!$A$13</c:f>
              <c:strCache>
                <c:ptCount val="1"/>
                <c:pt idx="0">
                  <c:v>Čistý dlh</c:v>
                </c:pt>
              </c:strCache>
            </c:strRef>
          </c:tx>
          <c:spPr>
            <a:ln w="28575" cap="rnd">
              <a:solidFill>
                <a:srgbClr val="DCB47B"/>
              </a:solidFill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rgbClr val="DCB47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B72-48EE-BA6F-E397A3B299E3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rgbClr val="DCB47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CB72-48EE-BA6F-E397A3B299E3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rgbClr val="DCB47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CB72-48EE-BA6F-E397A3B299E3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8575" cap="rnd">
                <a:solidFill>
                  <a:srgbClr val="DCB47B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CB72-48EE-BA6F-E397A3B299E3}"/>
              </c:ext>
            </c:extLst>
          </c:dPt>
          <c:cat>
            <c:numRef>
              <c:f>'G22'!$B$2:$K$2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'G22'!$B$5:$K$5</c:f>
              <c:numCache>
                <c:formatCode>#\ ##0.0</c:formatCode>
                <c:ptCount val="10"/>
                <c:pt idx="0">
                  <c:v>2.7498001993074199</c:v>
                </c:pt>
                <c:pt idx="1">
                  <c:v>1.6851764939389122</c:v>
                </c:pt>
                <c:pt idx="2">
                  <c:v>-2.0458571190604786</c:v>
                </c:pt>
                <c:pt idx="3">
                  <c:v>-0.59733595228158798</c:v>
                </c:pt>
                <c:pt idx="4">
                  <c:v>-1.1998318363603797</c:v>
                </c:pt>
                <c:pt idx="5">
                  <c:v>-2.2433330663039932</c:v>
                </c:pt>
                <c:pt idx="6">
                  <c:v>-0.32278338969637055</c:v>
                </c:pt>
                <c:pt idx="7">
                  <c:v>0.52869505964201924</c:v>
                </c:pt>
                <c:pt idx="8">
                  <c:v>0.48860660820459767</c:v>
                </c:pt>
                <c:pt idx="9">
                  <c:v>-4.5821956006085962E-2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72-48EE-BA6F-E397A3B29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720072"/>
        <c:axId val="349718112"/>
      </c:lineChart>
      <c:catAx>
        <c:axId val="34972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18112"/>
        <c:crosses val="autoZero"/>
        <c:auto val="1"/>
        <c:lblAlgn val="ctr"/>
        <c:lblOffset val="100"/>
        <c:noMultiLvlLbl val="0"/>
      </c:catAx>
      <c:valAx>
        <c:axId val="349718112"/>
        <c:scaling>
          <c:orientation val="minMax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34972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6666666666666664"/>
          <c:y val="7.8990594925634289E-2"/>
          <c:w val="0.59722222222222221"/>
          <c:h val="0.221648439778361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0850019668919E-2"/>
          <c:y val="8.9867988723631761E-2"/>
          <c:w val="0.9194291499803311"/>
          <c:h val="0.88300845727617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'G23'!$A$3</c:f>
              <c:strCache>
                <c:ptCount val="1"/>
                <c:pt idx="0">
                  <c:v>EK (jeseň 2019)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'G23'!$B$2:$G$2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'G23'!$B$3:$G$3</c:f>
              <c:numCache>
                <c:formatCode>0.0</c:formatCode>
                <c:ptCount val="6"/>
                <c:pt idx="0">
                  <c:v>-0.95247110048865913</c:v>
                </c:pt>
                <c:pt idx="1">
                  <c:v>-1.0601754327303532</c:v>
                </c:pt>
                <c:pt idx="2">
                  <c:v>-0.9</c:v>
                </c:pt>
                <c:pt idx="3">
                  <c:v>-1.2</c:v>
                </c:pt>
                <c:pt idx="4" formatCode="General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5-4A78-B0B7-BF548FC7F009}"/>
            </c:ext>
          </c:extLst>
        </c:ser>
        <c:ser>
          <c:idx val="5"/>
          <c:order val="1"/>
          <c:tx>
            <c:strRef>
              <c:f>'G23'!$A$7</c:f>
              <c:strCache>
                <c:ptCount val="1"/>
                <c:pt idx="0">
                  <c:v>MMF (okt 2019)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'G23'!$B$2:$G$2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'G23'!$B$7:$G$7</c:f>
              <c:numCache>
                <c:formatCode>0.0</c:formatCode>
                <c:ptCount val="6"/>
                <c:pt idx="0">
                  <c:v>-0.79700000000000004</c:v>
                </c:pt>
                <c:pt idx="1">
                  <c:v>-0.69799999999999995</c:v>
                </c:pt>
                <c:pt idx="2">
                  <c:v>-0.81799999999999995</c:v>
                </c:pt>
                <c:pt idx="3">
                  <c:v>-0.93300000000000005</c:v>
                </c:pt>
                <c:pt idx="4" formatCode="General">
                  <c:v>-0.871</c:v>
                </c:pt>
                <c:pt idx="5" formatCode="General">
                  <c:v>-1.3240000000000001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5-4A78-B0B7-BF548FC7F009}"/>
            </c:ext>
          </c:extLst>
        </c:ser>
        <c:ser>
          <c:idx val="4"/>
          <c:order val="2"/>
          <c:tx>
            <c:strRef>
              <c:f>'G23'!$A$6</c:f>
              <c:strCache>
                <c:ptCount val="1"/>
                <c:pt idx="0">
                  <c:v>OECD (máj 2019)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numRef>
              <c:f>'G23'!$B$2:$G$2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'G23'!$B$6:$G$6</c:f>
              <c:numCache>
                <c:formatCode>0.0</c:formatCode>
                <c:ptCount val="6"/>
                <c:pt idx="0">
                  <c:v>-0.78721640510149204</c:v>
                </c:pt>
                <c:pt idx="1">
                  <c:v>-0.697835391023513</c:v>
                </c:pt>
                <c:pt idx="2">
                  <c:v>-4.0226339469625998E-2</c:v>
                </c:pt>
                <c:pt idx="3">
                  <c:v>-2.0601769331443E-2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5-4A78-B0B7-BF548FC7F009}"/>
            </c:ext>
          </c:extLst>
        </c:ser>
        <c:ser>
          <c:idx val="1"/>
          <c:order val="3"/>
          <c:tx>
            <c:strRef>
              <c:f>'G23'!$A$4</c:f>
              <c:strCache>
                <c:ptCount val="1"/>
                <c:pt idx="0">
                  <c:v>MF SR (NRVS 2020-2022)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'G23'!$B$2:$G$2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'G23'!$B$4:$G$4</c:f>
              <c:numCache>
                <c:formatCode>0.0</c:formatCode>
                <c:ptCount val="6"/>
                <c:pt idx="0">
                  <c:v>-0.95247110048865913</c:v>
                </c:pt>
                <c:pt idx="1">
                  <c:v>-1.0601754327303532</c:v>
                </c:pt>
                <c:pt idx="2">
                  <c:v>-0.67999918543820281</c:v>
                </c:pt>
                <c:pt idx="3">
                  <c:v>-0.48999941423485988</c:v>
                </c:pt>
                <c:pt idx="4">
                  <c:v>-0.74809260225327379</c:v>
                </c:pt>
                <c:pt idx="5">
                  <c:v>-1.1511788788179826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F5-4A78-B0B7-BF548FC7F009}"/>
            </c:ext>
          </c:extLst>
        </c:ser>
        <c:ser>
          <c:idx val="3"/>
          <c:order val="4"/>
          <c:tx>
            <c:strRef>
              <c:f>'G23'!$A$5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'G23'!$B$2:$G$2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'G23'!$B$5:$G$5</c:f>
              <c:numCache>
                <c:formatCode>0.0</c:formatCode>
                <c:ptCount val="6"/>
                <c:pt idx="0">
                  <c:v>-0.95247110048865913</c:v>
                </c:pt>
                <c:pt idx="1">
                  <c:v>-1.0601754327303532</c:v>
                </c:pt>
                <c:pt idx="2">
                  <c:v>-1.2699128030807063</c:v>
                </c:pt>
                <c:pt idx="3">
                  <c:v>-1.8058025026501736</c:v>
                </c:pt>
                <c:pt idx="4">
                  <c:v>-2.01909590024442</c:v>
                </c:pt>
                <c:pt idx="5">
                  <c:v>-2.4553547497573458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F5-4A78-B0B7-BF548FC7F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831976"/>
        <c:axId val="457832368"/>
      </c:barChart>
      <c:catAx>
        <c:axId val="45783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32368"/>
        <c:crosses val="autoZero"/>
        <c:auto val="1"/>
        <c:lblAlgn val="ctr"/>
        <c:lblOffset val="100"/>
        <c:noMultiLvlLbl val="0"/>
      </c:catAx>
      <c:valAx>
        <c:axId val="457832368"/>
        <c:scaling>
          <c:orientation val="minMax"/>
          <c:min val="-2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31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287398285740617E-2"/>
          <c:y val="0.62269702817571138"/>
          <c:w val="0.3683592182556128"/>
          <c:h val="0.311194394705870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36701662292212E-2"/>
          <c:y val="5.0925925925925923E-2"/>
          <c:w val="0.90825218722659662"/>
          <c:h val="0.88483741615631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'G24'!$A$3</c:f>
              <c:strCache>
                <c:ptCount val="1"/>
                <c:pt idx="0">
                  <c:v>EK (jeseň 2019)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'G24'!$B$2:$G$2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'G24'!$B$3:$G$3</c:f>
              <c:numCache>
                <c:formatCode>0.0</c:formatCode>
                <c:ptCount val="6"/>
                <c:pt idx="0">
                  <c:v>-1.1000000000000001</c:v>
                </c:pt>
                <c:pt idx="1">
                  <c:v>-1.7</c:v>
                </c:pt>
                <c:pt idx="2">
                  <c:v>-1.6</c:v>
                </c:pt>
                <c:pt idx="3">
                  <c:v>-1.8</c:v>
                </c:pt>
                <c:pt idx="4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3-44D9-9C03-3954316B5D3F}"/>
            </c:ext>
          </c:extLst>
        </c:ser>
        <c:ser>
          <c:idx val="5"/>
          <c:order val="1"/>
          <c:tx>
            <c:strRef>
              <c:f>'G24'!$A$7</c:f>
              <c:strCache>
                <c:ptCount val="1"/>
                <c:pt idx="0">
                  <c:v>MMF (okt 2019)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'G24'!$B$2:$G$2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'G24'!$B$7:$G$7</c:f>
              <c:numCache>
                <c:formatCode>0.0</c:formatCode>
                <c:ptCount val="6"/>
                <c:pt idx="0">
                  <c:v>-1.28</c:v>
                </c:pt>
                <c:pt idx="1">
                  <c:v>-1.288</c:v>
                </c:pt>
                <c:pt idx="2">
                  <c:v>-1.141</c:v>
                </c:pt>
                <c:pt idx="3">
                  <c:v>-1.135</c:v>
                </c:pt>
                <c:pt idx="4" formatCode="0.00">
                  <c:v>-0.99299999999999999</c:v>
                </c:pt>
                <c:pt idx="5" formatCode="0.00">
                  <c:v>-1.3839999999999999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3-44D9-9C03-3954316B5D3F}"/>
            </c:ext>
          </c:extLst>
        </c:ser>
        <c:ser>
          <c:idx val="4"/>
          <c:order val="2"/>
          <c:tx>
            <c:strRef>
              <c:f>'G24'!$A$6</c:f>
              <c:strCache>
                <c:ptCount val="1"/>
                <c:pt idx="0">
                  <c:v>OECD (máj 2019)</c:v>
                </c:pt>
              </c:strCache>
            </c:strRef>
          </c:tx>
          <c:spPr>
            <a:solidFill>
              <a:srgbClr val="B2E4F8"/>
            </a:solidFill>
            <a:ln>
              <a:solidFill>
                <a:srgbClr val="B2E4F8"/>
              </a:solidFill>
            </a:ln>
            <a:effectLst/>
          </c:spPr>
          <c:invertIfNegative val="0"/>
          <c:cat>
            <c:numRef>
              <c:f>'G24'!$B$2:$G$2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'G24'!$B$6:$G$6</c:f>
              <c:numCache>
                <c:formatCode>0.0</c:formatCode>
                <c:ptCount val="6"/>
                <c:pt idx="0">
                  <c:v>-0.88208008677482097</c:v>
                </c:pt>
                <c:pt idx="1">
                  <c:v>-0.83094006867456705</c:v>
                </c:pt>
                <c:pt idx="2">
                  <c:v>-8.0878590044781998E-2</c:v>
                </c:pt>
                <c:pt idx="3">
                  <c:v>-4.3018237623723997E-2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93-44D9-9C03-3954316B5D3F}"/>
            </c:ext>
          </c:extLst>
        </c:ser>
        <c:ser>
          <c:idx val="1"/>
          <c:order val="3"/>
          <c:tx>
            <c:strRef>
              <c:f>'G24'!$A$4</c:f>
              <c:strCache>
                <c:ptCount val="1"/>
                <c:pt idx="0">
                  <c:v>MF SR (NRVS 2020-2022)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'G24'!$B$2:$G$2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'G24'!$B$4:$G$4</c:f>
              <c:numCache>
                <c:formatCode>0.0</c:formatCode>
                <c:ptCount val="6"/>
                <c:pt idx="0">
                  <c:v>-1.0789174782868978</c:v>
                </c:pt>
                <c:pt idx="1">
                  <c:v>-1.5493995855584819</c:v>
                </c:pt>
                <c:pt idx="2">
                  <c:v>-0.89677298942142991</c:v>
                </c:pt>
                <c:pt idx="3">
                  <c:v>-0.50376621917548559</c:v>
                </c:pt>
                <c:pt idx="4">
                  <c:v>-0.83800592545325814</c:v>
                </c:pt>
                <c:pt idx="5">
                  <c:v>-1.3271048972723649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93-44D9-9C03-3954316B5D3F}"/>
            </c:ext>
          </c:extLst>
        </c:ser>
        <c:ser>
          <c:idx val="3"/>
          <c:order val="4"/>
          <c:tx>
            <c:strRef>
              <c:f>'G24'!$A$5</c:f>
              <c:strCache>
                <c:ptCount val="1"/>
                <c:pt idx="0">
                  <c:v>RRZ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'G24'!$B$2:$G$2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'G24'!$B$5:$G$5</c:f>
              <c:numCache>
                <c:formatCode>0.0</c:formatCode>
                <c:ptCount val="6"/>
                <c:pt idx="0">
                  <c:v>-1.2725947201982106</c:v>
                </c:pt>
                <c:pt idx="1">
                  <c:v>-1.5581214858975572</c:v>
                </c:pt>
                <c:pt idx="2">
                  <c:v>-1.6825489575599599</c:v>
                </c:pt>
                <c:pt idx="3">
                  <c:v>-1.8876544518066822</c:v>
                </c:pt>
                <c:pt idx="4">
                  <c:v>-1.9560842586278935</c:v>
                </c:pt>
                <c:pt idx="5">
                  <c:v>-2.1495088468470813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93-44D9-9C03-3954316B5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828448"/>
        <c:axId val="457828840"/>
      </c:barChart>
      <c:catAx>
        <c:axId val="45782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8840"/>
        <c:crosses val="autoZero"/>
        <c:auto val="1"/>
        <c:lblAlgn val="ctr"/>
        <c:lblOffset val="100"/>
        <c:noMultiLvlLbl val="0"/>
      </c:catAx>
      <c:valAx>
        <c:axId val="45782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945710733526693E-2"/>
          <c:y val="0.70959221164724062"/>
          <c:w val="0.40197815007726817"/>
          <c:h val="0.267982502712494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sk-SK" b="1"/>
              <a:t>2020</a:t>
            </a:r>
            <a:endParaRPr lang="en-US" b="1"/>
          </a:p>
        </c:rich>
      </c:tx>
      <c:layout>
        <c:manualLayout>
          <c:xMode val="edge"/>
          <c:yMode val="edge"/>
          <c:x val="0.6846537338585547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0.38637693015645774"/>
          <c:y val="9.9939729756002724E-2"/>
          <c:w val="0.57210803195055171"/>
          <c:h val="0.824234470691163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'G03'!$B$2</c:f>
              <c:strCache>
                <c:ptCount val="1"/>
                <c:pt idx="0">
                  <c:v>vysvetlené</c:v>
                </c:pt>
              </c:strCache>
            </c:strRef>
          </c:tx>
          <c:spPr>
            <a:solidFill>
              <a:srgbClr val="B2E4F8"/>
            </a:solidFill>
            <a:ln w="9525">
              <a:solidFill>
                <a:srgbClr val="13B5EA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8.870913287074157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B4-4678-8E0F-E1700D541ED0}"/>
                </c:ext>
              </c:extLst>
            </c:dLbl>
            <c:dLbl>
              <c:idx val="3"/>
              <c:layout>
                <c:manualLayout>
                  <c:x val="-4.0211676648447103E-2"/>
                  <c:y val="-7.521280634891811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4-4678-8E0F-E1700D541ED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'G03'!$A$3:$A$8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'G03'!$B$3:$B$8</c:f>
              <c:numCache>
                <c:formatCode>0.00</c:formatCode>
                <c:ptCount val="6"/>
                <c:pt idx="0">
                  <c:v>-0.33386680736117375</c:v>
                </c:pt>
                <c:pt idx="1">
                  <c:v>-0.12635062454193857</c:v>
                </c:pt>
                <c:pt idx="2">
                  <c:v>-0.09</c:v>
                </c:pt>
                <c:pt idx="3">
                  <c:v>0.03</c:v>
                </c:pt>
                <c:pt idx="4">
                  <c:v>-0.58427301114809083</c:v>
                </c:pt>
                <c:pt idx="5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B4-4678-8E0F-E1700D541ED0}"/>
            </c:ext>
          </c:extLst>
        </c:ser>
        <c:ser>
          <c:idx val="1"/>
          <c:order val="1"/>
          <c:tx>
            <c:strRef>
              <c:f>'G03'!$C$2</c:f>
              <c:strCache>
                <c:ptCount val="1"/>
                <c:pt idx="0">
                  <c:v>nevysvetlené</c:v>
                </c:pt>
              </c:strCache>
            </c:strRef>
          </c:tx>
          <c:spPr>
            <a:solidFill>
              <a:srgbClr val="DCB47B"/>
            </a:solidFill>
            <a:ln w="9525">
              <a:solidFill>
                <a:srgbClr val="DCB47B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8.5180667021130543E-2"/>
                  <c:y val="-4.10224106602059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4-4678-8E0F-E1700D541ED0}"/>
                </c:ext>
              </c:extLst>
            </c:dLbl>
            <c:dLbl>
              <c:idx val="4"/>
              <c:layout>
                <c:manualLayout>
                  <c:x val="-2.380982192885292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4-4678-8E0F-E1700D541ED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'G03'!$A$3:$A$8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'G03'!$C$3:$C$8</c:f>
              <c:numCache>
                <c:formatCode>0.00</c:formatCode>
                <c:ptCount val="6"/>
                <c:pt idx="0">
                  <c:v>8.2085712393871024E-2</c:v>
                </c:pt>
                <c:pt idx="1">
                  <c:v>0</c:v>
                </c:pt>
                <c:pt idx="2">
                  <c:v>1.890647381863314E-3</c:v>
                </c:pt>
                <c:pt idx="3">
                  <c:v>-1.1525890974681263E-4</c:v>
                </c:pt>
                <c:pt idx="4">
                  <c:v>-5.3155126135676634E-3</c:v>
                </c:pt>
                <c:pt idx="5">
                  <c:v>0.18153039056719095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B4-4678-8E0F-E1700D541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overlap val="100"/>
        <c:axId val="457820216"/>
        <c:axId val="457820608"/>
      </c:barChart>
      <c:catAx>
        <c:axId val="457820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0608"/>
        <c:crosses val="autoZero"/>
        <c:auto val="1"/>
        <c:lblAlgn val="ctr"/>
        <c:lblOffset val="100"/>
        <c:noMultiLvlLbl val="0"/>
      </c:catAx>
      <c:valAx>
        <c:axId val="457820608"/>
        <c:scaling>
          <c:orientation val="minMax"/>
          <c:max val="0.60000000000000009"/>
          <c:min val="-0.8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02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066149201513125E-5"/>
          <c:y val="4.4208547780664673E-4"/>
          <c:w val="0.48798828845206249"/>
          <c:h val="5.698266561316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438622668965358E-2"/>
          <c:y val="0.13410041486749641"/>
          <c:w val="0.91869673781174277"/>
          <c:h val="0.720200152400304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'G25'!$A$3</c:f>
              <c:strCache>
                <c:ptCount val="1"/>
                <c:pt idx="0">
                  <c:v>Cyklická zložka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'G25'!$B$1:$Y$1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'G25'!$B$3:$Y$3</c:f>
              <c:numCache>
                <c:formatCode>0.0</c:formatCode>
                <c:ptCount val="24"/>
                <c:pt idx="0">
                  <c:v>0.39664440913629845</c:v>
                </c:pt>
                <c:pt idx="1">
                  <c:v>0.31191002031645521</c:v>
                </c:pt>
                <c:pt idx="2">
                  <c:v>0.51388611896597103</c:v>
                </c:pt>
                <c:pt idx="3">
                  <c:v>0.15285546313499673</c:v>
                </c:pt>
                <c:pt idx="4">
                  <c:v>0.50217985516831576</c:v>
                </c:pt>
                <c:pt idx="5">
                  <c:v>0.54131133016597477</c:v>
                </c:pt>
                <c:pt idx="6">
                  <c:v>0.14230066050408655</c:v>
                </c:pt>
                <c:pt idx="7">
                  <c:v>-0.14823242561476821</c:v>
                </c:pt>
                <c:pt idx="8">
                  <c:v>-1.0754633178994188</c:v>
                </c:pt>
                <c:pt idx="9">
                  <c:v>-1.2071407777543117</c:v>
                </c:pt>
                <c:pt idx="10">
                  <c:v>-0.30098662454294112</c:v>
                </c:pt>
                <c:pt idx="11">
                  <c:v>-0.26191117148278159</c:v>
                </c:pt>
                <c:pt idx="12">
                  <c:v>-0.12789856562630306</c:v>
                </c:pt>
                <c:pt idx="13">
                  <c:v>0.11417775970732343</c:v>
                </c:pt>
                <c:pt idx="14">
                  <c:v>0.55914976254637749</c:v>
                </c:pt>
                <c:pt idx="15">
                  <c:v>0.45793041879471097</c:v>
                </c:pt>
                <c:pt idx="16">
                  <c:v>0.20178827757949294</c:v>
                </c:pt>
                <c:pt idx="17">
                  <c:v>0.13169115396476325</c:v>
                </c:pt>
                <c:pt idx="18">
                  <c:v>-0.30765204499035564</c:v>
                </c:pt>
                <c:pt idx="19">
                  <c:v>-0.48611223465202769</c:v>
                </c:pt>
                <c:pt idx="20">
                  <c:v>-0.41878787891486902</c:v>
                </c:pt>
                <c:pt idx="21">
                  <c:v>-8.7755496385857265E-2</c:v>
                </c:pt>
                <c:pt idx="22">
                  <c:v>5.738922258160345E-2</c:v>
                </c:pt>
                <c:pt idx="23">
                  <c:v>0.30049851043988962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F-4CA0-980C-ACD89336B919}"/>
            </c:ext>
          </c:extLst>
        </c:ser>
        <c:ser>
          <c:idx val="1"/>
          <c:order val="1"/>
          <c:tx>
            <c:strRef>
              <c:f>'G25'!$A$4</c:f>
              <c:strCache>
                <c:ptCount val="1"/>
                <c:pt idx="0">
                  <c:v>Jednorazové efekty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'G25'!$B$1:$Y$1</c:f>
              <c:numCache>
                <c:formatCode>General</c:formatCod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numCache>
            </c:numRef>
          </c:cat>
          <c:val>
            <c:numRef>
              <c:f>'G25'!$B$4:$Y$4</c:f>
              <c:numCache>
                <c:formatCode>0.0</c:formatCode>
                <c:ptCount val="24"/>
                <c:pt idx="0">
                  <c:v>-8.0025189357496543E-2</c:v>
                </c:pt>
                <c:pt idx="1">
                  <c:v>5.0357378612871946</c:v>
                </c:pt>
                <c:pt idx="2">
                  <c:v>-0.51637543466558034</c:v>
                </c:pt>
                <c:pt idx="3">
                  <c:v>2.4498206445762598</c:v>
                </c:pt>
                <c:pt idx="4">
                  <c:v>0.42133101893706532</c:v>
                </c:pt>
                <c:pt idx="5">
                  <c:v>-8.7427883365962689E-2</c:v>
                </c:pt>
                <c:pt idx="6">
                  <c:v>0.49624345879210807</c:v>
                </c:pt>
                <c:pt idx="7">
                  <c:v>0.41498932073345013</c:v>
                </c:pt>
                <c:pt idx="8">
                  <c:v>-0.51680144540234696</c:v>
                </c:pt>
                <c:pt idx="9">
                  <c:v>0.43538242646950237</c:v>
                </c:pt>
                <c:pt idx="10">
                  <c:v>0.53762006534479545</c:v>
                </c:pt>
                <c:pt idx="11">
                  <c:v>0.47396813181971709</c:v>
                </c:pt>
                <c:pt idx="12">
                  <c:v>-0.87133276977689922</c:v>
                </c:pt>
                <c:pt idx="13">
                  <c:v>-0.2559736595004613</c:v>
                </c:pt>
                <c:pt idx="14">
                  <c:v>-0.1798350972499311</c:v>
                </c:pt>
                <c:pt idx="15">
                  <c:v>-0.20241878868592264</c:v>
                </c:pt>
                <c:pt idx="16">
                  <c:v>-7.9735843759455791E-3</c:v>
                </c:pt>
                <c:pt idx="17">
                  <c:v>0.13808021876048887</c:v>
                </c:pt>
                <c:pt idx="18">
                  <c:v>-1.2471574719195883E-2</c:v>
                </c:pt>
                <c:pt idx="19">
                  <c:v>-1.1833818515176349E-2</c:v>
                </c:pt>
                <c:pt idx="20">
                  <c:v>6.1517244356155227E-3</c:v>
                </c:pt>
                <c:pt idx="21">
                  <c:v>5.9035472293488111E-3</c:v>
                </c:pt>
                <c:pt idx="22">
                  <c:v>5.6224190349230124E-3</c:v>
                </c:pt>
                <c:pt idx="23">
                  <c:v>5.3473924703746579E-3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7F-4CA0-980C-ACD89336B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8"/>
        <c:overlap val="100"/>
        <c:axId val="801605296"/>
        <c:axId val="801602344"/>
      </c:barChart>
      <c:lineChart>
        <c:grouping val="standard"/>
        <c:varyColors val="0"/>
        <c:ser>
          <c:idx val="2"/>
          <c:order val="2"/>
          <c:tx>
            <c:strRef>
              <c:f>'G25'!$A$2</c:f>
              <c:strCache>
                <c:ptCount val="1"/>
                <c:pt idx="0">
                  <c:v>Saldo VS (pr.os)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1.3888244763258688E-2"/>
                  <c:y val="-4.9494538989077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F-4CA0-980C-ACD89336B919}"/>
                </c:ext>
              </c:extLst>
            </c:dLbl>
            <c:dLbl>
              <c:idx val="9"/>
              <c:layout>
                <c:manualLayout>
                  <c:x val="-6.5513961843117882E-3"/>
                  <c:y val="-3.6591313182626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F-4CA0-980C-ACD89336B919}"/>
                </c:ext>
              </c:extLst>
            </c:dLbl>
            <c:dLbl>
              <c:idx val="10"/>
              <c:layout>
                <c:manualLayout>
                  <c:x val="-3.2198036705079022E-2"/>
                  <c:y val="4.0828041656083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F-4CA0-980C-ACD89336B919}"/>
                </c:ext>
              </c:extLst>
            </c:dLbl>
            <c:dLbl>
              <c:idx val="11"/>
              <c:layout>
                <c:manualLayout>
                  <c:x val="-1.4656490601927063E-2"/>
                  <c:y val="4.9430192193717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F-4CA0-980C-ACD89336B919}"/>
                </c:ext>
              </c:extLst>
            </c:dLbl>
            <c:dLbl>
              <c:idx val="12"/>
              <c:layout>
                <c:manualLayout>
                  <c:x val="-5.0725599120852595E-2"/>
                  <c:y val="-3.2290237913809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F-4CA0-980C-ACD89336B919}"/>
                </c:ext>
              </c:extLst>
            </c:dLbl>
            <c:dLbl>
              <c:idx val="13"/>
              <c:layout>
                <c:manualLayout>
                  <c:x val="-4.2189534246759489E-2"/>
                  <c:y val="-7.5300990601981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F-4CA0-980C-ACD89336B919}"/>
                </c:ext>
              </c:extLst>
            </c:dLbl>
            <c:dLbl>
              <c:idx val="19"/>
              <c:layout>
                <c:manualLayout>
                  <c:x val="-2.7498899385336242E-2"/>
                  <c:y val="-4.5193463720260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F-4CA0-980C-ACD89336B919}"/>
                </c:ext>
              </c:extLst>
            </c:dLbl>
            <c:dLbl>
              <c:idx val="20"/>
              <c:layout>
                <c:manualLayout>
                  <c:x val="-2.5778915919761114E-2"/>
                  <c:y val="-4.5193463720260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F-4CA0-980C-ACD89336B919}"/>
                </c:ext>
              </c:extLst>
            </c:dLbl>
            <c:dLbl>
              <c:idx val="21"/>
              <c:layout>
                <c:manualLayout>
                  <c:x val="-9.3853697225105524E-3"/>
                  <c:y val="-3.659131318262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F-4CA0-980C-ACD89336B91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'G25'!$B$2:$Y$2</c:f>
              <c:numCache>
                <c:formatCode>0.0</c:formatCode>
                <c:ptCount val="24"/>
                <c:pt idx="0">
                  <c:v>-7.1730193993037945</c:v>
                </c:pt>
                <c:pt idx="1">
                  <c:v>-12.630957231429104</c:v>
                </c:pt>
                <c:pt idx="2">
                  <c:v>-7.220613696876228</c:v>
                </c:pt>
                <c:pt idx="3">
                  <c:v>-8.2205762198797192</c:v>
                </c:pt>
                <c:pt idx="4">
                  <c:v>-3.1200954688460567</c:v>
                </c:pt>
                <c:pt idx="5">
                  <c:v>-2.3163949479374208</c:v>
                </c:pt>
                <c:pt idx="6">
                  <c:v>-2.8742792513523634</c:v>
                </c:pt>
                <c:pt idx="7">
                  <c:v>-3.5785129539010745</c:v>
                </c:pt>
                <c:pt idx="8">
                  <c:v>-2.0503962737914678</c:v>
                </c:pt>
                <c:pt idx="9">
                  <c:v>-2.5233815178486814</c:v>
                </c:pt>
                <c:pt idx="10">
                  <c:v>-8.1494020641074645</c:v>
                </c:pt>
                <c:pt idx="11">
                  <c:v>-7.455979322397309</c:v>
                </c:pt>
                <c:pt idx="12">
                  <c:v>-4.4558403918308658</c:v>
                </c:pt>
                <c:pt idx="13">
                  <c:v>-4.3670849901610964</c:v>
                </c:pt>
                <c:pt idx="14">
                  <c:v>-2.869619715203322</c:v>
                </c:pt>
                <c:pt idx="15">
                  <c:v>-3.1097921603443148</c:v>
                </c:pt>
                <c:pt idx="16">
                  <c:v>-2.6720763507702028</c:v>
                </c:pt>
                <c:pt idx="17">
                  <c:v>-2.4761100910185787</c:v>
                </c:pt>
                <c:pt idx="18">
                  <c:v>-0.95247110048865913</c:v>
                </c:pt>
                <c:pt idx="19">
                  <c:v>-1.0601754327303532</c:v>
                </c:pt>
                <c:pt idx="20">
                  <c:v>-1.2699128030807063</c:v>
                </c:pt>
                <c:pt idx="21">
                  <c:v>-1.8058025026501736</c:v>
                </c:pt>
                <c:pt idx="22">
                  <c:v>-2.01909590024442</c:v>
                </c:pt>
                <c:pt idx="23">
                  <c:v>-2.4553547497573458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7F-4CA0-980C-ACD89336B919}"/>
            </c:ext>
          </c:extLst>
        </c:ser>
        <c:ser>
          <c:idx val="3"/>
          <c:order val="3"/>
          <c:tx>
            <c:strRef>
              <c:f>'G25'!$A$5</c:f>
              <c:strCache>
                <c:ptCount val="1"/>
                <c:pt idx="0">
                  <c:v>Štrukturálne saldo (pr.os)</c:v>
                </c:pt>
              </c:strCache>
            </c:strRef>
          </c:tx>
          <c:spPr>
            <a:ln w="28575" cap="rnd">
              <a:solidFill>
                <a:srgbClr val="13B5EA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3.3230967767953465E-2"/>
                  <c:y val="3.229023791380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7F-4CA0-980C-ACD89336B919}"/>
                </c:ext>
              </c:extLst>
            </c:dLbl>
            <c:dLbl>
              <c:idx val="9"/>
              <c:layout>
                <c:manualLayout>
                  <c:x val="-3.539482660698149E-2"/>
                  <c:y val="8.8204216408432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7F-4CA0-980C-ACD89336B919}"/>
                </c:ext>
              </c:extLst>
            </c:dLbl>
            <c:dLbl>
              <c:idx val="12"/>
              <c:layout>
                <c:manualLayout>
                  <c:x val="-2.2987689919041873E-2"/>
                  <c:y val="6.23977647955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7F-4CA0-980C-ACD89336B919}"/>
                </c:ext>
              </c:extLst>
            </c:dLbl>
            <c:dLbl>
              <c:idx val="13"/>
              <c:layout>
                <c:manualLayout>
                  <c:x val="-2.0140811463867914E-2"/>
                  <c:y val="4.089238845144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7F-4CA0-980C-ACD89336B919}"/>
                </c:ext>
              </c:extLst>
            </c:dLbl>
            <c:dLbl>
              <c:idx val="19"/>
              <c:layout>
                <c:manualLayout>
                  <c:x val="-2.5864276568501921E-2"/>
                  <c:y val="2.3688087376174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7F-4CA0-980C-ACD89336B919}"/>
                </c:ext>
              </c:extLst>
            </c:dLbl>
            <c:dLbl>
              <c:idx val="20"/>
              <c:layout>
                <c:manualLayout>
                  <c:x val="-2.1976132624907288E-2"/>
                  <c:y val="5.3795614257895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7F-4CA0-980C-ACD89336B919}"/>
                </c:ext>
              </c:extLst>
            </c:dLbl>
            <c:dLbl>
              <c:idx val="21"/>
              <c:layout>
                <c:manualLayout>
                  <c:x val="-2.5778915919760989E-2"/>
                  <c:y val="4.9494538989077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7F-4CA0-980C-ACD89336B91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'G25'!$B$5:$Y$5</c:f>
              <c:numCache>
                <c:formatCode>0.0</c:formatCode>
                <c:ptCount val="24"/>
                <c:pt idx="0">
                  <c:v>-6.8564001795249929</c:v>
                </c:pt>
                <c:pt idx="1">
                  <c:v>-7.283309349825454</c:v>
                </c:pt>
                <c:pt idx="2">
                  <c:v>-7.2231030125758373</c:v>
                </c:pt>
                <c:pt idx="3">
                  <c:v>-5.6179001121684635</c:v>
                </c:pt>
                <c:pt idx="4">
                  <c:v>-2.1965845947406759</c:v>
                </c:pt>
                <c:pt idx="5">
                  <c:v>-1.8625115011374087</c:v>
                </c:pt>
                <c:pt idx="6">
                  <c:v>-2.2357351320561687</c:v>
                </c:pt>
                <c:pt idx="7">
                  <c:v>-3.3117560587823922</c:v>
                </c:pt>
                <c:pt idx="8">
                  <c:v>-3.6426610370932337</c:v>
                </c:pt>
                <c:pt idx="9">
                  <c:v>-3.2951398691334908</c:v>
                </c:pt>
                <c:pt idx="10">
                  <c:v>-7.9127686233056105</c:v>
                </c:pt>
                <c:pt idx="11">
                  <c:v>-7.2439223620603732</c:v>
                </c:pt>
                <c:pt idx="12">
                  <c:v>-5.4550717272340679</c:v>
                </c:pt>
                <c:pt idx="13">
                  <c:v>-4.5088808899542343</c:v>
                </c:pt>
                <c:pt idx="14">
                  <c:v>-2.4903050499068757</c:v>
                </c:pt>
                <c:pt idx="15">
                  <c:v>-2.8542805302355263</c:v>
                </c:pt>
                <c:pt idx="16">
                  <c:v>-2.4782616575666556</c:v>
                </c:pt>
                <c:pt idx="17">
                  <c:v>-2.2063387182933267</c:v>
                </c:pt>
                <c:pt idx="18">
                  <c:v>-1.2725947201982106</c:v>
                </c:pt>
                <c:pt idx="19">
                  <c:v>-1.5581214858975572</c:v>
                </c:pt>
                <c:pt idx="20">
                  <c:v>-1.6825489575599599</c:v>
                </c:pt>
                <c:pt idx="21">
                  <c:v>-1.8876544518066822</c:v>
                </c:pt>
                <c:pt idx="22">
                  <c:v>-1.9560842586278935</c:v>
                </c:pt>
                <c:pt idx="23">
                  <c:v>-2.1495088468470813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97F-4CA0-980C-ACD89336B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1559048"/>
        <c:axId val="801559376"/>
      </c:lineChart>
      <c:catAx>
        <c:axId val="80160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01602344"/>
        <c:crosses val="autoZero"/>
        <c:auto val="1"/>
        <c:lblAlgn val="ctr"/>
        <c:lblOffset val="100"/>
        <c:noMultiLvlLbl val="0"/>
      </c:catAx>
      <c:valAx>
        <c:axId val="80160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01605296"/>
        <c:crosses val="autoZero"/>
        <c:crossBetween val="between"/>
      </c:valAx>
      <c:valAx>
        <c:axId val="801559376"/>
        <c:scaling>
          <c:orientation val="minMax"/>
          <c:min val="-15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801559048"/>
        <c:crosses val="max"/>
        <c:crossBetween val="between"/>
      </c:valAx>
      <c:catAx>
        <c:axId val="801559048"/>
        <c:scaling>
          <c:orientation val="minMax"/>
        </c:scaling>
        <c:delete val="1"/>
        <c:axPos val="b"/>
        <c:majorTickMark val="out"/>
        <c:minorTickMark val="none"/>
        <c:tickLblPos val="nextTo"/>
        <c:crossAx val="80155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242481373567104E-2"/>
          <c:y val="0.88010701888070442"/>
          <c:w val="0.7547784823952064"/>
          <c:h val="8.9785454237575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592152044824183E-2"/>
          <c:y val="7.5574577846076407E-2"/>
          <c:w val="0.94384132834459522"/>
          <c:h val="0.8375076327755564"/>
        </c:manualLayout>
      </c:layout>
      <c:scatterChart>
        <c:scatterStyle val="smoothMarker"/>
        <c:varyColors val="0"/>
        <c:ser>
          <c:idx val="0"/>
          <c:order val="0"/>
          <c:tx>
            <c:v>NRVS 2020-2022</c:v>
          </c:tx>
          <c:spPr>
            <a:ln>
              <a:solidFill>
                <a:srgbClr val="58595B"/>
              </a:solidFill>
            </a:ln>
          </c:spPr>
          <c:marker>
            <c:symbol val="diamond"/>
            <c:size val="7"/>
            <c:spPr>
              <a:solidFill>
                <a:srgbClr val="58595B"/>
              </a:solidFill>
              <a:ln>
                <a:solidFill>
                  <a:srgbClr val="58595B"/>
                </a:solidFill>
              </a:ln>
            </c:spPr>
          </c:marker>
          <c:dLbls>
            <c:dLbl>
              <c:idx val="0"/>
              <c:layout>
                <c:manualLayout>
                  <c:x val="-0.56075184750842311"/>
                  <c:y val="-0.16807391074213615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DCB47B"/>
                        </a:solidFill>
                      </a:rPr>
                      <a:t>2020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7-4B11-9ADA-658885CD9A4D}"/>
                </c:ext>
              </c:extLst>
            </c:dLbl>
            <c:dLbl>
              <c:idx val="1"/>
              <c:layout>
                <c:manualLayout>
                  <c:x val="-1.181195435676932E-2"/>
                  <c:y val="-6.8157565704913423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DCB47B"/>
                        </a:solidFill>
                      </a:rPr>
                      <a:t>2019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7-4B11-9ADA-658885CD9A4D}"/>
                </c:ext>
              </c:extLst>
            </c:dLbl>
            <c:dLbl>
              <c:idx val="2"/>
              <c:layout>
                <c:manualLayout>
                  <c:x val="9.6649727294726456E-2"/>
                  <c:y val="0.538883861128130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7-4B11-9ADA-658885CD9A4D}"/>
                </c:ext>
              </c:extLst>
            </c:dLbl>
            <c:dLbl>
              <c:idx val="3"/>
              <c:layout>
                <c:manualLayout>
                  <c:x val="0.10058077846652147"/>
                  <c:y val="-0.668886143562826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7-4B11-9ADA-658885CD9A4D}"/>
                </c:ext>
              </c:extLst>
            </c:dLbl>
            <c:dLbl>
              <c:idx val="4"/>
              <c:layout>
                <c:manualLayout>
                  <c:x val="0.36424563950782768"/>
                  <c:y val="0.2156357841501250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7-4B11-9ADA-658885CD9A4D}"/>
                </c:ext>
              </c:extLst>
            </c:dLbl>
            <c:dLbl>
              <c:idx val="5"/>
              <c:layout>
                <c:manualLayout>
                  <c:x val="-0.11424863225700135"/>
                  <c:y val="-1.811594719729182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7-4B11-9ADA-658885CD9A4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7-4B11-9ADA-658885CD9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DCB47B"/>
                    </a:solidFill>
                    <a:latin typeface="Constantia" panose="02030602050306030303" pitchFamily="18" charset="0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'G26'!$B$8:$F$8</c:f>
              <c:numCache>
                <c:formatCode>#\ ##0.0</c:formatCode>
                <c:ptCount val="5"/>
                <c:pt idx="0">
                  <c:v>1.2435943740391586</c:v>
                </c:pt>
                <c:pt idx="1">
                  <c:v>0.55103860292062823</c:v>
                </c:pt>
                <c:pt idx="2">
                  <c:v>3.4995192323838964E-2</c:v>
                </c:pt>
                <c:pt idx="3">
                  <c:v>0.22855949884010851</c:v>
                </c:pt>
                <c:pt idx="4">
                  <c:v>0.44720360876258081</c:v>
                </c:pt>
              </c:numCache>
            </c:numRef>
          </c:xVal>
          <c:yVal>
            <c:numRef>
              <c:f>'G26'!$B$7:$F$7</c:f>
              <c:numCache>
                <c:formatCode>#\ ##0.0</c:formatCode>
                <c:ptCount val="5"/>
                <c:pt idx="0">
                  <c:v>-0.91744048748934781</c:v>
                </c:pt>
                <c:pt idx="1">
                  <c:v>0.29626721509164078</c:v>
                </c:pt>
                <c:pt idx="2">
                  <c:v>1.2234275986548382</c:v>
                </c:pt>
                <c:pt idx="3">
                  <c:v>-2.3659567475002952</c:v>
                </c:pt>
                <c:pt idx="4">
                  <c:v>1.3292710607679725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667-4B11-9ADA-658885CD9A4D}"/>
            </c:ext>
          </c:extLst>
        </c:ser>
        <c:ser>
          <c:idx val="1"/>
          <c:order val="1"/>
          <c:tx>
            <c:v>VpMP</c:v>
          </c:tx>
          <c:spPr>
            <a:ln>
              <a:solidFill>
                <a:srgbClr val="DCB47B"/>
              </a:solidFill>
              <a:prstDash val="sysDash"/>
            </a:ln>
          </c:spPr>
          <c:marker>
            <c:symbol val="square"/>
            <c:size val="5"/>
            <c:spPr>
              <a:solidFill>
                <a:srgbClr val="DCB47B"/>
              </a:solidFill>
              <a:ln>
                <a:solidFill>
                  <a:srgbClr val="DCB47B"/>
                </a:solidFill>
                <a:prstDash val="sysDash"/>
              </a:ln>
            </c:spPr>
          </c:marker>
          <c:dLbls>
            <c:dLbl>
              <c:idx val="0"/>
              <c:layout>
                <c:manualLayout>
                  <c:x val="-0.45930976713017263"/>
                  <c:y val="0.2315250806636095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2021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7-4B11-9ADA-658885CD9A4D}"/>
                </c:ext>
              </c:extLst>
            </c:dLbl>
            <c:dLbl>
              <c:idx val="1"/>
              <c:layout>
                <c:manualLayout>
                  <c:x val="-1.8455538802330647E-2"/>
                  <c:y val="7.8075992466678901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7-4B11-9ADA-658885CD9A4D}"/>
                </c:ext>
              </c:extLst>
            </c:dLbl>
            <c:dLbl>
              <c:idx val="2"/>
              <c:layout>
                <c:manualLayout>
                  <c:x val="-1.0150220584129111E-2"/>
                  <c:y val="-0.1734403341463810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2020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7-4B11-9ADA-658885CD9A4D}"/>
                </c:ext>
              </c:extLst>
            </c:dLbl>
            <c:dLbl>
              <c:idx val="3"/>
              <c:layout>
                <c:manualLayout>
                  <c:x val="0.10530891085422833"/>
                  <c:y val="-0.5178749117711616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 b="1">
                        <a:solidFill>
                          <a:schemeClr val="bg1">
                            <a:lumMod val="50000"/>
                          </a:schemeClr>
                        </a:solidFill>
                        <a:latin typeface="Constantia" panose="02030602050306030303" pitchFamily="18" charset="0"/>
                      </a:rPr>
                      <a:t>2022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7-4B11-9ADA-658885CD9A4D}"/>
                </c:ext>
              </c:extLst>
            </c:dLbl>
            <c:dLbl>
              <c:idx val="4"/>
              <c:layout>
                <c:manualLayout>
                  <c:x val="0.29113344874443886"/>
                  <c:y val="0.4848575768469001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>
                        <a:solidFill>
                          <a:schemeClr val="bg1">
                            <a:lumMod val="50000"/>
                          </a:schemeClr>
                        </a:solidFill>
                      </a:defRPr>
                    </a:pPr>
                    <a:r>
                      <a:rPr lang="en-US" b="1">
                        <a:latin typeface="Constantia" panose="02030602050306030303" pitchFamily="18" charset="0"/>
                      </a:rPr>
                      <a:t>2018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934697632583808E-2"/>
                      <c:h val="7.035229751210675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667-4B11-9ADA-658885CD9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'G26'!$B$12:$F$12</c:f>
              <c:numCache>
                <c:formatCode>#\ ##0.0</c:formatCode>
                <c:ptCount val="5"/>
                <c:pt idx="0">
                  <c:v>1.2435943740391586</c:v>
                </c:pt>
                <c:pt idx="1">
                  <c:v>0.55103860292062823</c:v>
                </c:pt>
                <c:pt idx="2">
                  <c:v>3.4995192323838964E-2</c:v>
                </c:pt>
                <c:pt idx="3">
                  <c:v>0.22855949884010851</c:v>
                </c:pt>
                <c:pt idx="4">
                  <c:v>0.44720360876258081</c:v>
                </c:pt>
              </c:numCache>
            </c:numRef>
          </c:xVal>
          <c:yVal>
            <c:numRef>
              <c:f>'G26'!$B$11:$F$11</c:f>
              <c:numCache>
                <c:formatCode>#\ ##0.0</c:formatCode>
                <c:ptCount val="5"/>
                <c:pt idx="0">
                  <c:v>-0.58570406493611493</c:v>
                </c:pt>
                <c:pt idx="1">
                  <c:v>0.4856697238523604</c:v>
                </c:pt>
                <c:pt idx="2">
                  <c:v>0.40653279029124278</c:v>
                </c:pt>
                <c:pt idx="3">
                  <c:v>-2.3629953404427377</c:v>
                </c:pt>
                <c:pt idx="4">
                  <c:v>2.1742163141764124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8667-4B11-9ADA-658885CD9A4D}"/>
            </c:ext>
          </c:extLst>
        </c:ser>
        <c:ser>
          <c:idx val="2"/>
          <c:order val="2"/>
          <c:tx>
            <c:v>RRZ</c:v>
          </c:tx>
          <c:spPr>
            <a:ln>
              <a:solidFill>
                <a:srgbClr val="13B5EA"/>
              </a:solidFill>
            </a:ln>
          </c:spPr>
          <c:marker>
            <c:symbol val="circle"/>
            <c:size val="5"/>
            <c:spPr>
              <a:solidFill>
                <a:srgbClr val="13B5EA"/>
              </a:solidFill>
              <a:ln>
                <a:solidFill>
                  <a:srgbClr val="13B5EA"/>
                </a:solidFill>
              </a:ln>
            </c:spPr>
          </c:marker>
          <c:dLbls>
            <c:dLbl>
              <c:idx val="0"/>
              <c:layout>
                <c:manualLayout>
                  <c:x val="-3.0786470840081161E-2"/>
                  <c:y val="3.7644475929062858E-2"/>
                </c:manualLayout>
              </c:layout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7-4B11-9ADA-658885CD9A4D}"/>
                </c:ext>
              </c:extLst>
            </c:dLbl>
            <c:dLbl>
              <c:idx val="1"/>
              <c:layout>
                <c:manualLayout>
                  <c:x val="-0.36765593790212797"/>
                  <c:y val="-4.8759712401388919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13B5EA"/>
                        </a:solidFill>
                        <a:latin typeface="Constantia" panose="02030602050306030303" pitchFamily="18" charset="0"/>
                      </a:defRPr>
                    </a:pPr>
                    <a:r>
                      <a:rPr lang="en-US" sz="900"/>
                      <a:t>2021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7-4B11-9ADA-658885CD9A4D}"/>
                </c:ext>
              </c:extLst>
            </c:dLbl>
            <c:dLbl>
              <c:idx val="2"/>
              <c:layout>
                <c:manualLayout>
                  <c:x val="-0.17614426923076132"/>
                  <c:y val="-0.40687768136631647"/>
                </c:manualLayout>
              </c:layout>
              <c:tx>
                <c:rich>
                  <a:bodyPr/>
                  <a:lstStyle/>
                  <a:p>
                    <a:r>
                      <a:rPr lang="en-US" sz="900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7-4B11-9ADA-658885CD9A4D}"/>
                </c:ext>
              </c:extLst>
            </c:dLbl>
            <c:dLbl>
              <c:idx val="3"/>
              <c:layout>
                <c:manualLayout>
                  <c:x val="0.16954980361497357"/>
                  <c:y val="0.10284890050720485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900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35047657380244"/>
                      <c:h val="5.15485389726394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8667-4B11-9ADA-658885CD9A4D}"/>
                </c:ext>
              </c:extLst>
            </c:dLbl>
            <c:dLbl>
              <c:idx val="4"/>
              <c:layout>
                <c:manualLayout>
                  <c:x val="0.15434001600863714"/>
                  <c:y val="0.43258030143062592"/>
                </c:manualLayout>
              </c:layout>
              <c:tx>
                <c:rich>
                  <a:bodyPr/>
                  <a:lstStyle/>
                  <a:p>
                    <a:r>
                      <a:rPr lang="en-US" sz="900" b="1">
                        <a:solidFill>
                          <a:srgbClr val="13B5EA"/>
                        </a:solidFill>
                        <a:latin typeface="Constantia" panose="02030602050306030303" pitchFamily="18" charset="0"/>
                      </a:rPr>
                      <a:t>2020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7-4B11-9ADA-658885CD9A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'G26'!$B$4:$F$4</c:f>
              <c:numCache>
                <c:formatCode>#\ ##0.0</c:formatCode>
                <c:ptCount val="5"/>
                <c:pt idx="0">
                  <c:v>1.414304429066614</c:v>
                </c:pt>
                <c:pt idx="1">
                  <c:v>1.0021127621371007</c:v>
                </c:pt>
                <c:pt idx="2">
                  <c:v>0.49730483922455243</c:v>
                </c:pt>
                <c:pt idx="3">
                  <c:v>0.42717844516605269</c:v>
                </c:pt>
                <c:pt idx="4">
                  <c:v>0.1863122349736297</c:v>
                </c:pt>
              </c:numCache>
            </c:numRef>
          </c:xVal>
          <c:yVal>
            <c:numRef>
              <c:f>'G26'!$B$3:$F$3</c:f>
              <c:numCache>
                <c:formatCode>#\ ##0.0</c:formatCode>
                <c:ptCount val="5"/>
                <c:pt idx="0">
                  <c:v>-0.73477054673429065</c:v>
                </c:pt>
                <c:pt idx="1">
                  <c:v>-0.38359150132074765</c:v>
                </c:pt>
                <c:pt idx="2">
                  <c:v>-0.2815733220777269</c:v>
                </c:pt>
                <c:pt idx="3">
                  <c:v>3.8326788196672706E-3</c:v>
                </c:pt>
                <c:pt idx="4">
                  <c:v>2.3798879157946811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8667-4B11-9ADA-658885CD9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835504"/>
        <c:axId val="457835896"/>
      </c:scatterChart>
      <c:valAx>
        <c:axId val="457835504"/>
        <c:scaling>
          <c:orientation val="minMax"/>
          <c:max val="1.5"/>
          <c:min val="-0.5"/>
        </c:scaling>
        <c:delete val="0"/>
        <c:axPos val="b"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onstantia" pitchFamily="18" charset="0"/>
              </a:defRPr>
            </a:pPr>
            <a:endParaRPr lang="sk-SK"/>
          </a:p>
        </c:txPr>
        <c:crossAx val="457835896"/>
        <c:crosses val="autoZero"/>
        <c:crossBetween val="midCat"/>
        <c:majorUnit val="0.5"/>
      </c:valAx>
      <c:valAx>
        <c:axId val="4578358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\ ##0.0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ysDot"/>
          </a:ln>
        </c:spPr>
        <c:txPr>
          <a:bodyPr/>
          <a:lstStyle/>
          <a:p>
            <a:pPr>
              <a:defRPr sz="800">
                <a:latin typeface="Constantia" pitchFamily="18" charset="0"/>
              </a:defRPr>
            </a:pPr>
            <a:endParaRPr lang="sk-SK"/>
          </a:p>
        </c:txPr>
        <c:crossAx val="457835504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57177587529301355"/>
          <c:y val="0.14462310792362371"/>
          <c:w val="0.38264543381409977"/>
          <c:h val="0.13399950234174712"/>
        </c:manualLayout>
      </c:layout>
      <c:overlay val="0"/>
      <c:txPr>
        <a:bodyPr/>
        <a:lstStyle/>
        <a:p>
          <a:pPr>
            <a:defRPr sz="800">
              <a:latin typeface="Constantia" panose="02030602050306030303" pitchFamily="18" charset="0"/>
            </a:defRPr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58253902472714E-2"/>
          <c:y val="5.7856641159291705E-2"/>
          <c:w val="0.9302417460975273"/>
          <c:h val="0.85670548223725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'G27'!$A$2</c:f>
              <c:strCache>
                <c:ptCount val="1"/>
                <c:pt idx="0">
                  <c:v>Príjmy z rozpočtu EÚ (NRVS 2020-2022)</c:v>
                </c:pt>
              </c:strCache>
            </c:strRef>
          </c:tx>
          <c:spPr>
            <a:solidFill>
              <a:srgbClr val="58595B"/>
            </a:solidFill>
            <a:ln>
              <a:solidFill>
                <a:srgbClr val="58595B"/>
              </a:solidFill>
            </a:ln>
            <a:effectLst/>
          </c:spPr>
          <c:invertIfNegative val="0"/>
          <c:cat>
            <c:numRef>
              <c:f>'G27'!$B$1:$F$1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'G27'!$B$2:$F$2</c:f>
              <c:numCache>
                <c:formatCode>0.0</c:formatCode>
                <c:ptCount val="5"/>
                <c:pt idx="0">
                  <c:v>2.3151458409959762</c:v>
                </c:pt>
                <c:pt idx="1">
                  <c:v>2.5249714683703384</c:v>
                </c:pt>
                <c:pt idx="2">
                  <c:v>1.7111811070592564</c:v>
                </c:pt>
                <c:pt idx="3">
                  <c:v>1.8176412315127726</c:v>
                </c:pt>
                <c:pt idx="4">
                  <c:v>2.0596090009849366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4-4491-BE8C-176788AD21A7}"/>
            </c:ext>
          </c:extLst>
        </c:ser>
        <c:ser>
          <c:idx val="1"/>
          <c:order val="1"/>
          <c:tx>
            <c:strRef>
              <c:f>'G27'!$A$3</c:f>
              <c:strCache>
                <c:ptCount val="1"/>
                <c:pt idx="0">
                  <c:v>Príjmy z rozpočtu EÚ (VpMP)</c:v>
                </c:pt>
              </c:strCache>
            </c:strRef>
          </c:tx>
          <c:spPr>
            <a:solidFill>
              <a:srgbClr val="DCB47B"/>
            </a:solidFill>
            <a:ln>
              <a:solidFill>
                <a:srgbClr val="DCB47B"/>
              </a:solidFill>
            </a:ln>
            <a:effectLst/>
          </c:spPr>
          <c:invertIfNegative val="0"/>
          <c:cat>
            <c:numRef>
              <c:f>'G27'!$B$1:$F$1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'G27'!$B$3:$F$3</c:f>
              <c:numCache>
                <c:formatCode>#\ ##0.0</c:formatCode>
                <c:ptCount val="5"/>
                <c:pt idx="0">
                  <c:v>2.5355602018590973</c:v>
                </c:pt>
                <c:pt idx="1">
                  <c:v>2.5559833204727398</c:v>
                </c:pt>
                <c:pt idx="2">
                  <c:v>2.5590877675252535</c:v>
                </c:pt>
                <c:pt idx="3">
                  <c:v>2.6625864849212122</c:v>
                </c:pt>
                <c:pt idx="4">
                  <c:v>2.9443918111755418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4-4491-BE8C-176788AD21A7}"/>
            </c:ext>
          </c:extLst>
        </c:ser>
        <c:ser>
          <c:idx val="2"/>
          <c:order val="2"/>
          <c:tx>
            <c:strRef>
              <c:f>'G27'!$A$4</c:f>
              <c:strCache>
                <c:ptCount val="1"/>
                <c:pt idx="0">
                  <c:v>Príjmy z rozpočtu EÚ (RRZ)</c:v>
                </c:pt>
              </c:strCache>
            </c:strRef>
          </c:tx>
          <c:spPr>
            <a:solidFill>
              <a:srgbClr val="13B5EA"/>
            </a:solidFill>
            <a:ln>
              <a:solidFill>
                <a:srgbClr val="13B5EA"/>
              </a:solidFill>
            </a:ln>
            <a:effectLst/>
          </c:spPr>
          <c:invertIfNegative val="0"/>
          <c:cat>
            <c:numRef>
              <c:f>'G27'!$B$1:$F$1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'G27'!$B$4:$F$4</c:f>
              <c:numCache>
                <c:formatCode>#\ ##0.0</c:formatCode>
                <c:ptCount val="5"/>
                <c:pt idx="0">
                  <c:v>2.3196711392539084</c:v>
                </c:pt>
                <c:pt idx="1">
                  <c:v>2.4323014152412044</c:v>
                </c:pt>
                <c:pt idx="2">
                  <c:v>2.5253997101700212</c:v>
                </c:pt>
                <c:pt idx="3">
                  <c:v>2.5610667766440938</c:v>
                </c:pt>
                <c:pt idx="4">
                  <c:v>2.7747915493343589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24-4491-BE8C-176788AD2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8"/>
        <c:axId val="457833152"/>
        <c:axId val="457833544"/>
      </c:barChart>
      <c:catAx>
        <c:axId val="4578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33544"/>
        <c:crosses val="autoZero"/>
        <c:auto val="1"/>
        <c:lblAlgn val="ctr"/>
        <c:lblOffset val="100"/>
        <c:noMultiLvlLbl val="0"/>
      </c:catAx>
      <c:valAx>
        <c:axId val="45783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331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352029774846479"/>
          <c:y val="8.4064225067951914E-2"/>
          <c:w val="0.63441487577669298"/>
          <c:h val="0.1761582649143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99999999999995E-2"/>
          <c:y val="2.7777777777777776E-2"/>
          <c:w val="0.55749300087489062"/>
          <c:h val="0.80486458333333333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'G28,G29'!$A$4</c:f>
              <c:strCache>
                <c:ptCount val="1"/>
                <c:pt idx="0">
                  <c:v>zmena udržateľnosti               (-zlepšenie / + zhoršenie)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numFmt formatCode="\+0.0;\-0.0;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'G28,G29'!$B$4</c:f>
              <c:numCache>
                <c:formatCode>0.00</c:formatCode>
                <c:ptCount val="1"/>
                <c:pt idx="0">
                  <c:v>1.5972992405686401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E-48DD-A721-80B9FCA7EA08}"/>
            </c:ext>
          </c:extLst>
        </c:ser>
        <c:ser>
          <c:idx val="1"/>
          <c:order val="1"/>
          <c:tx>
            <c:strRef>
              <c:f>'G28,G29'!$A$3</c:f>
              <c:strCache>
                <c:ptCount val="1"/>
                <c:pt idx="0">
                  <c:v>príspevok zmien                       v dôch. systéme</c:v>
                </c:pt>
              </c:strCache>
            </c:strRef>
          </c:tx>
          <c:spPr>
            <a:pattFill prst="wdUpDiag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\+0.0;\-0.0;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'G28,G29'!$B$3</c:f>
              <c:numCache>
                <c:formatCode>0.00</c:formatCode>
                <c:ptCount val="1"/>
                <c:pt idx="0">
                  <c:v>1.001378656292409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E-48DD-A721-80B9FCA7EA08}"/>
            </c:ext>
          </c:extLst>
        </c:ser>
        <c:ser>
          <c:idx val="0"/>
          <c:order val="2"/>
          <c:tx>
            <c:strRef>
              <c:f>'G28,G29'!$A$2</c:f>
              <c:strCache>
                <c:ptCount val="1"/>
                <c:pt idx="0">
                  <c:v>príspevok návrhu rozpočtu</c:v>
                </c:pt>
              </c:strCache>
            </c:strRef>
          </c:tx>
          <c:spPr>
            <a:pattFill prst="wdDnDiag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FF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9.5755222222222228E-2"/>
                  <c:y val="3.26797278824418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47111111111094E-2"/>
                      <c:h val="7.325324403488757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DCE-48DD-A721-80B9FCA7EA08}"/>
                </c:ext>
              </c:extLst>
            </c:dLbl>
            <c:numFmt formatCode="\+0.0;\-0.0;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'G28,G29'!$B$2</c:f>
              <c:numCache>
                <c:formatCode>0.00</c:formatCode>
                <c:ptCount val="1"/>
                <c:pt idx="0">
                  <c:v>0.59592058427623129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CE-48DD-A721-80B9FCA7E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5"/>
        <c:overlap val="-83"/>
        <c:axId val="984688624"/>
        <c:axId val="984684688"/>
      </c:barChart>
      <c:catAx>
        <c:axId val="9846886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84684688"/>
        <c:crosses val="autoZero"/>
        <c:auto val="1"/>
        <c:lblAlgn val="ctr"/>
        <c:lblOffset val="100"/>
        <c:noMultiLvlLbl val="0"/>
      </c:catAx>
      <c:valAx>
        <c:axId val="984684688"/>
        <c:scaling>
          <c:orientation val="minMax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i="1"/>
                  <a:t>zmena indikátora dlhod.udržateľnosti (% HDP)</a:t>
                </a:r>
              </a:p>
            </c:rich>
          </c:tx>
          <c:layout>
            <c:manualLayout>
              <c:xMode val="edge"/>
              <c:yMode val="edge"/>
              <c:x val="6.2831555555555557E-2"/>
              <c:y val="0.935432679738562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8468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</c:legendEntry>
      <c:layout>
        <c:manualLayout>
          <c:xMode val="edge"/>
          <c:yMode val="edge"/>
          <c:x val="0.61648888888888898"/>
          <c:y val="0.15654766125893424"/>
          <c:w val="0.37522222222222229"/>
          <c:h val="0.60335437798876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99999999999995E-2"/>
          <c:y val="2.7777777777777776E-2"/>
          <c:w val="0.55749300087489062"/>
          <c:h val="0.80486458333333333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'G28,G29'!$A$4</c:f>
              <c:strCache>
                <c:ptCount val="1"/>
                <c:pt idx="0">
                  <c:v>zmena udržateľnosti               (-zlepšenie / + zhoršenie)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288888888888889E-3"/>
                  <c:y val="4.1503254410700414E-3"/>
                </c:manualLayout>
              </c:layout>
              <c:tx>
                <c:rich>
                  <a:bodyPr/>
                  <a:lstStyle/>
                  <a:p>
                    <a:fld id="{7A2341F4-A105-452D-BF10-796B283D2C66}" type="VALUE">
                      <a:rPr lang="en-US">
                        <a:solidFill>
                          <a:srgbClr val="FF0000"/>
                        </a:solidFill>
                      </a:rPr>
                      <a:pPr/>
                      <a:t>[HODNOTA]</a:t>
                    </a:fld>
                    <a:endParaRPr lang="sk-SK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4E70-4EB0-B726-955F928CC369}"/>
                </c:ext>
              </c:extLst>
            </c:dLbl>
            <c:numFmt formatCode="\+0.0;\-0.0;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'G28,G29'!$C$4</c:f>
              <c:numCache>
                <c:formatCode>0.00</c:formatCode>
                <c:ptCount val="1"/>
                <c:pt idx="0">
                  <c:v>0.47367041044021474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0-4EB0-B726-955F928CC369}"/>
            </c:ext>
          </c:extLst>
        </c:ser>
        <c:ser>
          <c:idx val="1"/>
          <c:order val="1"/>
          <c:tx>
            <c:strRef>
              <c:f>'G28,G29'!$A$3</c:f>
              <c:strCache>
                <c:ptCount val="1"/>
                <c:pt idx="0">
                  <c:v>príspevok zmien                       v dôch. systéme</c:v>
                </c:pt>
              </c:strCache>
            </c:strRef>
          </c:tx>
          <c:spPr>
            <a:pattFill prst="wdUpDiag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FF0000"/>
              </a:solidFill>
            </a:ln>
            <a:effectLst/>
          </c:spPr>
          <c:invertIfNegative val="0"/>
          <c:dLbls>
            <c:numFmt formatCode="\+0.0;\-0.0;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'G28,G29'!$C$3</c:f>
              <c:numCache>
                <c:formatCode>0.00</c:formatCode>
                <c:ptCount val="1"/>
                <c:pt idx="0">
                  <c:v>1.001378656292409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70-4EB0-B726-955F928CC369}"/>
            </c:ext>
          </c:extLst>
        </c:ser>
        <c:ser>
          <c:idx val="0"/>
          <c:order val="2"/>
          <c:tx>
            <c:strRef>
              <c:f>'G28,G29'!$A$2</c:f>
              <c:strCache>
                <c:ptCount val="1"/>
                <c:pt idx="0">
                  <c:v>príspevok návrhu rozpočtu</c:v>
                </c:pt>
              </c:strCache>
            </c:strRef>
          </c:tx>
          <c:spPr>
            <a:pattFill prst="wdDnDiag">
              <a:fgClr>
                <a:srgbClr val="13B5EA"/>
              </a:fgClr>
              <a:bgClr>
                <a:schemeClr val="bg1"/>
              </a:bgClr>
            </a:pattFill>
            <a:ln>
              <a:solidFill>
                <a:srgbClr val="13B5EA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483688888888889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70-4EB0-B726-955F928CC369}"/>
                </c:ext>
              </c:extLst>
            </c:dLbl>
            <c:numFmt formatCode="\+0.0;\-0.0;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'G28,G29'!$C$2</c:f>
              <c:numCache>
                <c:formatCode>0.00</c:formatCode>
                <c:ptCount val="1"/>
                <c:pt idx="0">
                  <c:v>-0.52770824585219422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70-4EB0-B726-955F928CC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5"/>
        <c:overlap val="-83"/>
        <c:axId val="984688624"/>
        <c:axId val="984684688"/>
      </c:barChart>
      <c:catAx>
        <c:axId val="9846886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84684688"/>
        <c:crosses val="autoZero"/>
        <c:auto val="1"/>
        <c:lblAlgn val="ctr"/>
        <c:lblOffset val="100"/>
        <c:noMultiLvlLbl val="0"/>
      </c:catAx>
      <c:valAx>
        <c:axId val="984684688"/>
        <c:scaling>
          <c:orientation val="minMax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r>
                  <a:rPr lang="sk-SK" i="1"/>
                  <a:t>zmena indikátora dlhod.udržateľnosti (% HDP)</a:t>
                </a:r>
              </a:p>
            </c:rich>
          </c:tx>
          <c:layout>
            <c:manualLayout>
              <c:xMode val="edge"/>
              <c:yMode val="edge"/>
              <c:x val="6.9435555555555556E-2"/>
              <c:y val="0.93295000000000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onstantia" panose="02030602050306030303" pitchFamily="18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984688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</c:legendEntry>
      <c:layout>
        <c:manualLayout>
          <c:xMode val="edge"/>
          <c:yMode val="edge"/>
          <c:x val="0.60802222222222224"/>
          <c:y val="0.1523973358178641"/>
          <c:w val="0.38651111111111114"/>
          <c:h val="0.59505372710662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70929927038499E-2"/>
          <c:y val="4.7719973712173964E-2"/>
          <c:w val="0.87399715127055089"/>
          <c:h val="0.79256608761389857"/>
        </c:manualLayout>
      </c:layout>
      <c:lineChart>
        <c:grouping val="standard"/>
        <c:varyColors val="0"/>
        <c:ser>
          <c:idx val="0"/>
          <c:order val="0"/>
          <c:tx>
            <c:strRef>
              <c:f>'G30'!$B$2</c:f>
              <c:strCache>
                <c:ptCount val="1"/>
                <c:pt idx="0">
                  <c:v>min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numRef>
              <c:f>'G30'!$A$3:$A$11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'G30'!$B$3:$B$11</c:f>
              <c:numCache>
                <c:formatCode>0.0</c:formatCode>
                <c:ptCount val="9"/>
                <c:pt idx="0">
                  <c:v>-9.1004952663987808</c:v>
                </c:pt>
                <c:pt idx="1">
                  <c:v>-6.3523550583830968</c:v>
                </c:pt>
                <c:pt idx="2">
                  <c:v>-6.0360248446905729</c:v>
                </c:pt>
                <c:pt idx="3">
                  <c:v>-3.3650508921079876</c:v>
                </c:pt>
                <c:pt idx="4">
                  <c:v>-2.2464718069825125</c:v>
                </c:pt>
                <c:pt idx="5">
                  <c:v>-0.95966149037441539</c:v>
                </c:pt>
                <c:pt idx="6">
                  <c:v>-1.3844852438523105</c:v>
                </c:pt>
                <c:pt idx="7">
                  <c:v>-1.5286140845415161</c:v>
                </c:pt>
                <c:pt idx="8">
                  <c:v>-0.54924621992122979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6-457C-A77B-78A40E79E529}"/>
            </c:ext>
          </c:extLst>
        </c:ser>
        <c:ser>
          <c:idx val="1"/>
          <c:order val="1"/>
          <c:tx>
            <c:strRef>
              <c:f>'G30'!$C$2</c:f>
              <c:strCache>
                <c:ptCount val="1"/>
                <c:pt idx="0">
                  <c:v>max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numRef>
              <c:f>'G30'!$A$3:$A$11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'G30'!$C$3:$C$11</c:f>
              <c:numCache>
                <c:formatCode>0.0</c:formatCode>
                <c:ptCount val="9"/>
                <c:pt idx="0">
                  <c:v>-3.2958875098003091</c:v>
                </c:pt>
                <c:pt idx="1">
                  <c:v>0.48810163890229319</c:v>
                </c:pt>
                <c:pt idx="2">
                  <c:v>-7.0423072367091777E-2</c:v>
                </c:pt>
                <c:pt idx="3">
                  <c:v>-1.4420679599627988</c:v>
                </c:pt>
                <c:pt idx="4">
                  <c:v>0.56452396118480408</c:v>
                </c:pt>
                <c:pt idx="5">
                  <c:v>1.387139967408956</c:v>
                </c:pt>
                <c:pt idx="6">
                  <c:v>0.26145922303774682</c:v>
                </c:pt>
                <c:pt idx="7">
                  <c:v>1.345191127298591</c:v>
                </c:pt>
                <c:pt idx="8">
                  <c:v>1.9607343656249157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6-457C-A77B-78A40E79E529}"/>
            </c:ext>
          </c:extLst>
        </c:ser>
        <c:ser>
          <c:idx val="2"/>
          <c:order val="2"/>
          <c:tx>
            <c:strRef>
              <c:f>'G30'!$D$2</c:f>
              <c:strCache>
                <c:ptCount val="1"/>
                <c:pt idx="0">
                  <c:v>median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numRef>
              <c:f>'G30'!$A$3:$A$11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'G30'!$D$3:$D$11</c:f>
              <c:numCache>
                <c:formatCode>0.0</c:formatCode>
                <c:ptCount val="9"/>
                <c:pt idx="0">
                  <c:v>-6.8817127869517094</c:v>
                </c:pt>
                <c:pt idx="1">
                  <c:v>-3.9691293711373845</c:v>
                </c:pt>
                <c:pt idx="2">
                  <c:v>-1.5953669710510923</c:v>
                </c:pt>
                <c:pt idx="3">
                  <c:v>-2.404383770151</c:v>
                </c:pt>
                <c:pt idx="4">
                  <c:v>1.4170865423665191E-2</c:v>
                </c:pt>
                <c:pt idx="5">
                  <c:v>-0.50948149619581784</c:v>
                </c:pt>
                <c:pt idx="6">
                  <c:v>-0.38448513036297527</c:v>
                </c:pt>
                <c:pt idx="7">
                  <c:v>0.22117514254858861</c:v>
                </c:pt>
                <c:pt idx="8">
                  <c:v>0.79819873130125529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6-457C-A77B-78A40E79E529}"/>
            </c:ext>
          </c:extLst>
        </c:ser>
        <c:ser>
          <c:idx val="3"/>
          <c:order val="3"/>
          <c:tx>
            <c:strRef>
              <c:f>'G30'!$E$2</c:f>
              <c:strCache>
                <c:ptCount val="1"/>
                <c:pt idx="0">
                  <c:v>VpMP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numRef>
              <c:f>'G30'!$A$3:$A$11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'G30'!$E$3:$E$11</c:f>
              <c:numCache>
                <c:formatCode>0.0</c:formatCode>
                <c:ptCount val="9"/>
                <c:pt idx="0">
                  <c:v>-5.6486870950159869</c:v>
                </c:pt>
                <c:pt idx="1">
                  <c:v>-4.6512837414343693</c:v>
                </c:pt>
                <c:pt idx="2">
                  <c:v>-2.4430494303337724</c:v>
                </c:pt>
                <c:pt idx="3">
                  <c:v>-1.5257395642913423</c:v>
                </c:pt>
                <c:pt idx="4">
                  <c:v>-0.28944880986396981</c:v>
                </c:pt>
                <c:pt idx="5">
                  <c:v>-0.74907224255558447</c:v>
                </c:pt>
                <c:pt idx="6">
                  <c:v>1.4932441523285434E-3</c:v>
                </c:pt>
                <c:pt idx="7">
                  <c:v>1.345191127298591</c:v>
                </c:pt>
                <c:pt idx="8">
                  <c:v>1.9607343656249157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F6-457C-A77B-78A40E79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marker val="1"/>
        <c:smooth val="0"/>
        <c:axId val="743200752"/>
        <c:axId val="699652208"/>
      </c:lineChart>
      <c:catAx>
        <c:axId val="74320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408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99652208"/>
        <c:crosses val="autoZero"/>
        <c:auto val="1"/>
        <c:lblAlgn val="ctr"/>
        <c:lblOffset val="100"/>
        <c:noMultiLvlLbl val="0"/>
      </c:catAx>
      <c:valAx>
        <c:axId val="69965220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320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4417734870375"/>
          <c:y val="4.1547979612501514E-2"/>
          <c:w val="0.54431047008547007"/>
          <c:h val="8.036882716049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70929927038499E-2"/>
          <c:y val="4.7719973712173964E-2"/>
          <c:w val="0.87399715127055089"/>
          <c:h val="0.79256608761389857"/>
        </c:manualLayout>
      </c:layout>
      <c:lineChart>
        <c:grouping val="standard"/>
        <c:varyColors val="0"/>
        <c:ser>
          <c:idx val="0"/>
          <c:order val="0"/>
          <c:tx>
            <c:strRef>
              <c:f>'G31'!$B$2</c:f>
              <c:strCache>
                <c:ptCount val="1"/>
                <c:pt idx="0">
                  <c:v>min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numRef>
              <c:f>'G31'!$A$3:$A$11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'G31'!$B$3:$B$11</c:f>
              <c:numCache>
                <c:formatCode>0.0</c:formatCode>
                <c:ptCount val="9"/>
                <c:pt idx="0">
                  <c:v>-1.3023882900955925</c:v>
                </c:pt>
                <c:pt idx="1">
                  <c:v>-2.4756412369056733</c:v>
                </c:pt>
                <c:pt idx="2">
                  <c:v>-0.60552383904801843</c:v>
                </c:pt>
                <c:pt idx="3">
                  <c:v>-1.2209164848512586</c:v>
                </c:pt>
                <c:pt idx="4">
                  <c:v>-3.9142777401209798</c:v>
                </c:pt>
                <c:pt idx="5">
                  <c:v>-5.8175841031375768</c:v>
                </c:pt>
                <c:pt idx="6">
                  <c:v>-2.2504209733131404</c:v>
                </c:pt>
                <c:pt idx="7">
                  <c:v>-0.50552529499502441</c:v>
                </c:pt>
                <c:pt idx="8">
                  <c:v>-0.37909647566088722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7-40FC-8083-4A5B28CBA3FF}"/>
            </c:ext>
          </c:extLst>
        </c:ser>
        <c:ser>
          <c:idx val="1"/>
          <c:order val="1"/>
          <c:tx>
            <c:strRef>
              <c:f>'G31'!$C$2</c:f>
              <c:strCache>
                <c:ptCount val="1"/>
                <c:pt idx="0">
                  <c:v>max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7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numRef>
              <c:f>'G31'!$A$3:$A$11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'G31'!$C$3:$C$11</c:f>
              <c:numCache>
                <c:formatCode>0.0</c:formatCode>
                <c:ptCount val="9"/>
                <c:pt idx="0">
                  <c:v>0.49559557861660153</c:v>
                </c:pt>
                <c:pt idx="1">
                  <c:v>2.8338910688925694</c:v>
                </c:pt>
                <c:pt idx="2">
                  <c:v>1.7051250164149536</c:v>
                </c:pt>
                <c:pt idx="3">
                  <c:v>1.6773083516812477</c:v>
                </c:pt>
                <c:pt idx="4">
                  <c:v>-2.7012511946599176</c:v>
                </c:pt>
                <c:pt idx="5">
                  <c:v>-1.6246071803242046</c:v>
                </c:pt>
                <c:pt idx="6">
                  <c:v>-0.74907781660765238</c:v>
                </c:pt>
                <c:pt idx="7">
                  <c:v>0.99666292178470428</c:v>
                </c:pt>
                <c:pt idx="8">
                  <c:v>1.6710197419138808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7-40FC-8083-4A5B28CBA3FF}"/>
            </c:ext>
          </c:extLst>
        </c:ser>
        <c:ser>
          <c:idx val="2"/>
          <c:order val="2"/>
          <c:tx>
            <c:strRef>
              <c:f>'G31'!$D$2</c:f>
              <c:strCache>
                <c:ptCount val="1"/>
                <c:pt idx="0">
                  <c:v>median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numRef>
              <c:f>'G31'!$A$3:$A$11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'G31'!$D$3:$D$11</c:f>
              <c:numCache>
                <c:formatCode>0.0</c:formatCode>
                <c:ptCount val="9"/>
                <c:pt idx="0">
                  <c:v>0.1970341282543302</c:v>
                </c:pt>
                <c:pt idx="1">
                  <c:v>0.39944261386571611</c:v>
                </c:pt>
                <c:pt idx="2">
                  <c:v>0.95755160755024349</c:v>
                </c:pt>
                <c:pt idx="3">
                  <c:v>-0.4709290793104941</c:v>
                </c:pt>
                <c:pt idx="4">
                  <c:v>-3.4047669735868311</c:v>
                </c:pt>
                <c:pt idx="5">
                  <c:v>-3.2844823798442917</c:v>
                </c:pt>
                <c:pt idx="6">
                  <c:v>-1.1499700422260304</c:v>
                </c:pt>
                <c:pt idx="7">
                  <c:v>0.54721175652052523</c:v>
                </c:pt>
                <c:pt idx="8">
                  <c:v>0.36943305158035855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7-40FC-8083-4A5B28CBA3FF}"/>
            </c:ext>
          </c:extLst>
        </c:ser>
        <c:ser>
          <c:idx val="3"/>
          <c:order val="3"/>
          <c:tx>
            <c:strRef>
              <c:f>'G31'!$E$2</c:f>
              <c:strCache>
                <c:ptCount val="1"/>
                <c:pt idx="0">
                  <c:v>VpMP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numRef>
              <c:f>'G31'!$A$3:$A$11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'G31'!$E$3:$E$11</c:f>
              <c:numCache>
                <c:formatCode>0.0</c:formatCode>
                <c:ptCount val="9"/>
                <c:pt idx="0">
                  <c:v>-1.3023882900955925</c:v>
                </c:pt>
                <c:pt idx="1">
                  <c:v>-2.4756412369056733</c:v>
                </c:pt>
                <c:pt idx="2">
                  <c:v>0.5590743315695903</c:v>
                </c:pt>
                <c:pt idx="3">
                  <c:v>2.846947817108969E-2</c:v>
                </c:pt>
                <c:pt idx="4">
                  <c:v>-3.9142777401209798</c:v>
                </c:pt>
                <c:pt idx="5">
                  <c:v>-5.8175841031375768</c:v>
                </c:pt>
                <c:pt idx="6">
                  <c:v>-2.2504209733131404</c:v>
                </c:pt>
                <c:pt idx="7">
                  <c:v>0.31187605275357555</c:v>
                </c:pt>
                <c:pt idx="8">
                  <c:v>0.22354694473922621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7-40FC-8083-4A5B28CB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marker val="1"/>
        <c:smooth val="0"/>
        <c:axId val="743200752"/>
        <c:axId val="699652208"/>
      </c:lineChart>
      <c:catAx>
        <c:axId val="74320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408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699652208"/>
        <c:crosses val="autoZero"/>
        <c:auto val="1"/>
        <c:lblAlgn val="ctr"/>
        <c:lblOffset val="100"/>
        <c:noMultiLvlLbl val="0"/>
      </c:catAx>
      <c:valAx>
        <c:axId val="699652208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74320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4417734870375"/>
          <c:y val="4.1547979612501514E-2"/>
          <c:w val="0.54431047008547007"/>
          <c:h val="8.036882716049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'G32'!$B$2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'G32'!$A$3:$A$7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'G32'!$B$3:$B$7</c:f>
              <c:numCache>
                <c:formatCode>0.000</c:formatCode>
                <c:ptCount val="5"/>
                <c:pt idx="0">
                  <c:v>-1.0601754327303529E-2</c:v>
                </c:pt>
                <c:pt idx="1">
                  <c:v>-1.5347745414861133E-2</c:v>
                </c:pt>
                <c:pt idx="2">
                  <c:v>-2.4958483135109618E-2</c:v>
                </c:pt>
                <c:pt idx="3">
                  <c:v>-3.5864277645807421E-2</c:v>
                </c:pt>
                <c:pt idx="4">
                  <c:v>-5.2442957649510291E-2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6-4CF6-AAC4-DD805CEE1D02}"/>
            </c:ext>
          </c:extLst>
        </c:ser>
        <c:ser>
          <c:idx val="6"/>
          <c:order val="1"/>
          <c:tx>
            <c:strRef>
              <c:f>'G32'!$C$2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'G32'!$A$3:$A$7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'G32'!$C$3:$C$7</c:f>
              <c:numCache>
                <c:formatCode>0.000</c:formatCode>
                <c:ptCount val="5"/>
                <c:pt idx="1">
                  <c:v>7.9890989175483013E-4</c:v>
                </c:pt>
                <c:pt idx="2">
                  <c:v>2.3511629386783472E-3</c:v>
                </c:pt>
                <c:pt idx="3">
                  <c:v>5.3161133899222619E-3</c:v>
                </c:pt>
                <c:pt idx="4">
                  <c:v>9.495989274558192E-3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6-4CF6-AAC4-DD805CEE1D02}"/>
            </c:ext>
          </c:extLst>
        </c:ser>
        <c:ser>
          <c:idx val="7"/>
          <c:order val="2"/>
          <c:tx>
            <c:strRef>
              <c:f>'G32'!$D$2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'G32'!$A$3:$A$7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'G32'!$D$3:$D$7</c:f>
              <c:numCache>
                <c:formatCode>0.000</c:formatCode>
                <c:ptCount val="5"/>
                <c:pt idx="1">
                  <c:v>5.806011677439403E-4</c:v>
                </c:pt>
                <c:pt idx="2">
                  <c:v>1.7077345188966052E-3</c:v>
                </c:pt>
                <c:pt idx="3">
                  <c:v>3.8733446112496801E-3</c:v>
                </c:pt>
                <c:pt idx="4">
                  <c:v>6.8954179523674983E-3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C6-4CF6-AAC4-DD805CEE1D02}"/>
            </c:ext>
          </c:extLst>
        </c:ser>
        <c:ser>
          <c:idx val="8"/>
          <c:order val="3"/>
          <c:tx>
            <c:strRef>
              <c:f>'G32'!$E$2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'G32'!$A$3:$A$7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'G32'!$E$3:$E$7</c:f>
              <c:numCache>
                <c:formatCode>0.000</c:formatCode>
                <c:ptCount val="5"/>
                <c:pt idx="1">
                  <c:v>9.6823435536236117E-4</c:v>
                </c:pt>
                <c:pt idx="2">
                  <c:v>2.8462363410671418E-3</c:v>
                </c:pt>
                <c:pt idx="3">
                  <c:v>6.47957228180732E-3</c:v>
                </c:pt>
                <c:pt idx="4">
                  <c:v>1.1494934689592482E-2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C6-4CF6-AAC4-DD805CEE1D02}"/>
            </c:ext>
          </c:extLst>
        </c:ser>
        <c:ser>
          <c:idx val="5"/>
          <c:order val="4"/>
          <c:tx>
            <c:strRef>
              <c:f>'G32'!$F$2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'G32'!$A$3:$A$7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'G32'!$F$3:$F$7</c:f>
              <c:numCache>
                <c:formatCode>0.000</c:formatCode>
                <c:ptCount val="5"/>
                <c:pt idx="1">
                  <c:v>9.7889934259101294E-4</c:v>
                </c:pt>
                <c:pt idx="2">
                  <c:v>2.8756684735316562E-3</c:v>
                </c:pt>
                <c:pt idx="3">
                  <c:v>6.5789792721975601E-3</c:v>
                </c:pt>
                <c:pt idx="4">
                  <c:v>1.1625391887258221E-2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C6-4CF6-AAC4-DD805CEE1D02}"/>
            </c:ext>
          </c:extLst>
        </c:ser>
        <c:ser>
          <c:idx val="2"/>
          <c:order val="5"/>
          <c:tx>
            <c:strRef>
              <c:f>'G32'!$G$2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'G32'!$A$3:$A$7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'G32'!$G$3:$G$7</c:f>
              <c:numCache>
                <c:formatCode>0.000</c:formatCode>
                <c:ptCount val="5"/>
                <c:pt idx="1">
                  <c:v>5.9740803796156684E-4</c:v>
                </c:pt>
                <c:pt idx="2">
                  <c:v>1.7541194518926398E-3</c:v>
                </c:pt>
                <c:pt idx="3">
                  <c:v>4.0300803491559178E-3</c:v>
                </c:pt>
                <c:pt idx="4">
                  <c:v>7.1013163744940849E-3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C6-4CF6-AAC4-DD805CEE1D02}"/>
            </c:ext>
          </c:extLst>
        </c:ser>
        <c:ser>
          <c:idx val="3"/>
          <c:order val="6"/>
          <c:tx>
            <c:strRef>
              <c:f>'G32'!$H$2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'G32'!$A$3:$A$7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'G32'!$H$3:$H$7</c:f>
              <c:numCache>
                <c:formatCode>0.000</c:formatCode>
                <c:ptCount val="5"/>
                <c:pt idx="1">
                  <c:v>8.3514267748185933E-4</c:v>
                </c:pt>
                <c:pt idx="2">
                  <c:v>2.451173812467804E-3</c:v>
                </c:pt>
                <c:pt idx="3">
                  <c:v>5.6543469263218337E-3</c:v>
                </c:pt>
                <c:pt idx="4">
                  <c:v>9.9411726957282596E-3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C6-4CF6-AAC4-DD805CEE1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7"/>
          <c:tx>
            <c:strRef>
              <c:f>'G32'!$I$2</c:f>
              <c:strCache>
                <c:ptCount val="1"/>
                <c:pt idx="0">
                  <c:v>NRVS 2020-2022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'G32'!$A$3:$A$7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'G32'!$I$3:$I$7</c:f>
              <c:numCache>
                <c:formatCode>0.000</c:formatCode>
                <c:ptCount val="5"/>
                <c:pt idx="0">
                  <c:v>-1.0601754327303529E-2</c:v>
                </c:pt>
                <c:pt idx="1">
                  <c:v>-1.3000000000000001E-2</c:v>
                </c:pt>
                <c:pt idx="2">
                  <c:v>-1.8053349336467524E-2</c:v>
                </c:pt>
                <c:pt idx="3">
                  <c:v>-2.0195247362828159E-2</c:v>
                </c:pt>
                <c:pt idx="4">
                  <c:v>-2.4556615732992119E-2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6-4CF6-AAC4-DD805CEE1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deficit </a:t>
                </a:r>
                <a:r>
                  <a:rPr lang="en-US"/>
                  <a:t>k HDP v</a:t>
                </a:r>
                <a:r>
                  <a:rPr lang="sk-SK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10702939206659066"/>
              <c:y val="0.40608786323591056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5920396632828343"/>
          <c:y val="0.68608591560361776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'G33'!$B$2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'G33'!$A$3:$A$7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'G33'!$B$3:$B$7</c:f>
              <c:numCache>
                <c:formatCode>0.000</c:formatCode>
                <c:ptCount val="5"/>
                <c:pt idx="0">
                  <c:v>0.4939980606546962</c:v>
                </c:pt>
                <c:pt idx="1">
                  <c:v>0.47275578498273607</c:v>
                </c:pt>
                <c:pt idx="2">
                  <c:v>0.4664260363217187</c:v>
                </c:pt>
                <c:pt idx="3">
                  <c:v>0.45914432428994661</c:v>
                </c:pt>
                <c:pt idx="4">
                  <c:v>0.45186347659787146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F-49D3-A2DF-6E25AFC6FDDF}"/>
            </c:ext>
          </c:extLst>
        </c:ser>
        <c:ser>
          <c:idx val="6"/>
          <c:order val="1"/>
          <c:tx>
            <c:strRef>
              <c:f>'G33'!$C$2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'G33'!$A$3:$A$7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'G33'!$C$3:$C$7</c:f>
              <c:numCache>
                <c:formatCode>0.000</c:formatCode>
                <c:ptCount val="5"/>
                <c:pt idx="1">
                  <c:v>3.0222007943493945E-3</c:v>
                </c:pt>
                <c:pt idx="2">
                  <c:v>5.3900305806009463E-3</c:v>
                </c:pt>
                <c:pt idx="3">
                  <c:v>1.1151503546871111E-2</c:v>
                </c:pt>
                <c:pt idx="4">
                  <c:v>1.7551453907796444E-2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F-49D3-A2DF-6E25AFC6FDDF}"/>
            </c:ext>
          </c:extLst>
        </c:ser>
        <c:ser>
          <c:idx val="7"/>
          <c:order val="2"/>
          <c:tx>
            <c:strRef>
              <c:f>'G33'!$D$2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'G33'!$A$3:$A$7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'G33'!$D$3:$D$7</c:f>
              <c:numCache>
                <c:formatCode>0.000</c:formatCode>
                <c:ptCount val="5"/>
                <c:pt idx="1">
                  <c:v>2.1963594749110915E-3</c:v>
                </c:pt>
                <c:pt idx="2">
                  <c:v>3.9223990339318227E-3</c:v>
                </c:pt>
                <c:pt idx="3">
                  <c:v>8.1671729694169359E-3</c:v>
                </c:pt>
                <c:pt idx="4">
                  <c:v>1.2865519930378766E-2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7F-49D3-A2DF-6E25AFC6FDDF}"/>
            </c:ext>
          </c:extLst>
        </c:ser>
        <c:ser>
          <c:idx val="8"/>
          <c:order val="3"/>
          <c:tx>
            <c:strRef>
              <c:f>'G33'!$E$2</c:f>
              <c:strCache>
                <c:ptCount val="1"/>
                <c:pt idx="0">
                  <c:v>d40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'G33'!$A$3:$A$7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'G33'!$E$3:$E$7</c:f>
              <c:numCache>
                <c:formatCode>0.000</c:formatCode>
                <c:ptCount val="5"/>
                <c:pt idx="1">
                  <c:v>3.6627392752203725E-3</c:v>
                </c:pt>
                <c:pt idx="2">
                  <c:v>6.5511517896620353E-3</c:v>
                </c:pt>
                <c:pt idx="3">
                  <c:v>1.3741512841914827E-2</c:v>
                </c:pt>
                <c:pt idx="4">
                  <c:v>2.1675258745012027E-2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7F-49D3-A2DF-6E25AFC6FDDF}"/>
            </c:ext>
          </c:extLst>
        </c:ser>
        <c:ser>
          <c:idx val="5"/>
          <c:order val="4"/>
          <c:tx>
            <c:strRef>
              <c:f>'G33'!$F$2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13B5EA"/>
            </a:solidFill>
          </c:spPr>
          <c:cat>
            <c:numRef>
              <c:f>'G33'!$A$3:$A$7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'G33'!$F$3:$F$7</c:f>
              <c:numCache>
                <c:formatCode>0.000</c:formatCode>
                <c:ptCount val="5"/>
                <c:pt idx="1">
                  <c:v>3.7030839163452178E-3</c:v>
                </c:pt>
                <c:pt idx="2">
                  <c:v>6.6362766620706726E-3</c:v>
                </c:pt>
                <c:pt idx="3">
                  <c:v>1.4052762915406081E-2</c:v>
                </c:pt>
                <c:pt idx="4">
                  <c:v>2.2213621702333208E-2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7F-49D3-A2DF-6E25AFC6FDDF}"/>
            </c:ext>
          </c:extLst>
        </c:ser>
        <c:ser>
          <c:idx val="2"/>
          <c:order val="5"/>
          <c:tx>
            <c:strRef>
              <c:f>'G33'!$G$2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64D0F2"/>
            </a:solidFill>
          </c:spPr>
          <c:cat>
            <c:numRef>
              <c:f>'G33'!$A$3:$A$7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'G33'!$G$3:$G$7</c:f>
              <c:numCache>
                <c:formatCode>0.000</c:formatCode>
                <c:ptCount val="5"/>
                <c:pt idx="1">
                  <c:v>2.2599382802886425E-3</c:v>
                </c:pt>
                <c:pt idx="2">
                  <c:v>4.0565555211568571E-3</c:v>
                </c:pt>
                <c:pt idx="3">
                  <c:v>8.6579025725407321E-3</c:v>
                </c:pt>
                <c:pt idx="4">
                  <c:v>1.3714823476754345E-2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7F-49D3-A2DF-6E25AFC6FDDF}"/>
            </c:ext>
          </c:extLst>
        </c:ser>
        <c:ser>
          <c:idx val="3"/>
          <c:order val="6"/>
          <c:tx>
            <c:strRef>
              <c:f>'G33'!$H$2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rgbClr val="9FE2F7"/>
            </a:solidFill>
          </c:spPr>
          <c:cat>
            <c:numRef>
              <c:f>'G33'!$A$3:$A$7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'G33'!$H$3:$H$7</c:f>
              <c:numCache>
                <c:formatCode>0.000</c:formatCode>
                <c:ptCount val="5"/>
                <c:pt idx="1">
                  <c:v>3.1592660065038469E-3</c:v>
                </c:pt>
                <c:pt idx="2">
                  <c:v>5.6792863075211808E-3</c:v>
                </c:pt>
                <c:pt idx="3">
                  <c:v>1.2210405027104354E-2</c:v>
                </c:pt>
                <c:pt idx="4">
                  <c:v>1.9386169934205721E-2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7F-49D3-A2DF-6E25AFC6F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7"/>
          <c:tx>
            <c:strRef>
              <c:f>'G33'!$I$2</c:f>
              <c:strCache>
                <c:ptCount val="1"/>
                <c:pt idx="0">
                  <c:v>NRVS 2020-2022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'G33'!$A$3:$A$7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'G33'!$I$3:$I$7</c:f>
              <c:numCache>
                <c:formatCode>0.000</c:formatCode>
                <c:ptCount val="5"/>
                <c:pt idx="0">
                  <c:v>0.4939980606546962</c:v>
                </c:pt>
                <c:pt idx="1">
                  <c:v>0.48163708452721693</c:v>
                </c:pt>
                <c:pt idx="2">
                  <c:v>0.4822896177259135</c:v>
                </c:pt>
                <c:pt idx="3">
                  <c:v>0.49220451364814949</c:v>
                </c:pt>
                <c:pt idx="4">
                  <c:v>0.5039557091810587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7F-49D3-A2DF-6E25AFC6F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dlh </a:t>
                </a:r>
                <a:r>
                  <a:rPr lang="en-US"/>
                  <a:t>k HDP v</a:t>
                </a:r>
                <a:r>
                  <a:rPr lang="sk-SK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9411665321598425E-2"/>
              <c:y val="4.3787979228814493E-2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5920396632828343"/>
          <c:y val="0.68608591560361776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'G34'!$B$2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'G34'!$A$3:$A$7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'G34'!$B$3:$B$7</c:f>
              <c:numCache>
                <c:formatCode>0.000</c:formatCode>
                <c:ptCount val="5"/>
                <c:pt idx="0">
                  <c:v>1</c:v>
                </c:pt>
                <c:pt idx="1">
                  <c:v>1.0524439104040149</c:v>
                </c:pt>
                <c:pt idx="2">
                  <c:v>1.080652660022082</c:v>
                </c:pt>
                <c:pt idx="3">
                  <c:v>1.0976848524972758</c:v>
                </c:pt>
                <c:pt idx="4">
                  <c:v>1.0986566839100482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8-4F0B-BEA0-D0368ACCEB6C}"/>
            </c:ext>
          </c:extLst>
        </c:ser>
        <c:ser>
          <c:idx val="6"/>
          <c:order val="1"/>
          <c:tx>
            <c:strRef>
              <c:f>'G34'!$C$2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A7E2FF"/>
            </a:solidFill>
            <a:ln>
              <a:noFill/>
            </a:ln>
          </c:spPr>
          <c:cat>
            <c:numRef>
              <c:f>'G34'!$A$3:$A$7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'G34'!$C$3:$C$7</c:f>
              <c:numCache>
                <c:formatCode>0.000</c:formatCode>
                <c:ptCount val="5"/>
                <c:pt idx="1">
                  <c:v>3.0144406553325176E-3</c:v>
                </c:pt>
                <c:pt idx="2">
                  <c:v>8.9890205575469118E-3</c:v>
                </c:pt>
                <c:pt idx="3">
                  <c:v>2.1258209555502727E-2</c:v>
                </c:pt>
                <c:pt idx="4">
                  <c:v>3.8329163475933736E-2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8-4F0B-BEA0-D0368ACCEB6C}"/>
            </c:ext>
          </c:extLst>
        </c:ser>
        <c:ser>
          <c:idx val="7"/>
          <c:order val="2"/>
          <c:tx>
            <c:strRef>
              <c:f>'G34'!$D$2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71D0FF"/>
            </a:solidFill>
            <a:ln>
              <a:noFill/>
            </a:ln>
          </c:spPr>
          <c:cat>
            <c:numRef>
              <c:f>'G34'!$A$3:$A$7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'G34'!$D$3:$D$7</c:f>
              <c:numCache>
                <c:formatCode>0.000</c:formatCode>
                <c:ptCount val="5"/>
                <c:pt idx="1">
                  <c:v>2.1736237949387949E-3</c:v>
                </c:pt>
                <c:pt idx="2">
                  <c:v>6.5026061357693621E-3</c:v>
                </c:pt>
                <c:pt idx="3">
                  <c:v>1.5474442566166147E-2</c:v>
                </c:pt>
                <c:pt idx="4">
                  <c:v>2.8189798022108192E-2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78-4F0B-BEA0-D0368ACCEB6C}"/>
            </c:ext>
          </c:extLst>
        </c:ser>
        <c:ser>
          <c:idx val="8"/>
          <c:order val="3"/>
          <c:tx>
            <c:strRef>
              <c:f>'G34'!$E$2</c:f>
              <c:strCache>
                <c:ptCount val="1"/>
                <c:pt idx="0">
                  <c:v>d40-h40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</c:spPr>
          <c:cat>
            <c:numRef>
              <c:f>'G34'!$A$3:$A$7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'G34'!$E$3:$E$7</c:f>
              <c:numCache>
                <c:formatCode>0.000</c:formatCode>
                <c:ptCount val="5"/>
                <c:pt idx="1">
                  <c:v>7.1864752680255162E-3</c:v>
                </c:pt>
                <c:pt idx="2">
                  <c:v>2.1623643981140139E-2</c:v>
                </c:pt>
                <c:pt idx="3">
                  <c:v>5.2037139125991949E-2</c:v>
                </c:pt>
                <c:pt idx="4">
                  <c:v>9.6553391923419607E-2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78-4F0B-BEA0-D0368ACCEB6C}"/>
            </c:ext>
          </c:extLst>
        </c:ser>
        <c:ser>
          <c:idx val="5"/>
          <c:order val="4"/>
          <c:tx>
            <c:strRef>
              <c:f>'G34'!$F$2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71D0FF"/>
            </a:solidFill>
            <a:ln>
              <a:noFill/>
            </a:ln>
          </c:spPr>
          <c:cat>
            <c:numRef>
              <c:f>'G34'!$A$3:$A$7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'G34'!$F$3:$F$7</c:f>
              <c:numCache>
                <c:formatCode>0.000</c:formatCode>
                <c:ptCount val="5"/>
                <c:pt idx="1">
                  <c:v>2.1736237949387949E-3</c:v>
                </c:pt>
                <c:pt idx="2">
                  <c:v>6.5779835379513596E-3</c:v>
                </c:pt>
                <c:pt idx="3">
                  <c:v>1.6005504578737728E-2</c:v>
                </c:pt>
                <c:pt idx="4">
                  <c:v>3.0234506999708533E-2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78-4F0B-BEA0-D0368ACCEB6C}"/>
            </c:ext>
          </c:extLst>
        </c:ser>
        <c:ser>
          <c:idx val="2"/>
          <c:order val="5"/>
          <c:tx>
            <c:strRef>
              <c:f>'G34'!$G$2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A7E2FF"/>
            </a:solidFill>
            <a:ln>
              <a:noFill/>
            </a:ln>
          </c:spPr>
          <c:cat>
            <c:numRef>
              <c:f>'G34'!$A$3:$A$7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'G34'!$G$3:$G$7</c:f>
              <c:numCache>
                <c:formatCode>0.000</c:formatCode>
                <c:ptCount val="5"/>
                <c:pt idx="1">
                  <c:v>3.0144406553325176E-3</c:v>
                </c:pt>
                <c:pt idx="2">
                  <c:v>9.1514973186375137E-3</c:v>
                </c:pt>
                <c:pt idx="3">
                  <c:v>2.2402919153372114E-2</c:v>
                </c:pt>
                <c:pt idx="4">
                  <c:v>4.2736749285239073E-2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78-4F0B-BEA0-D0368ACCE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6"/>
          <c:tx>
            <c:strRef>
              <c:f>'G34'!$H$2</c:f>
              <c:strCache>
                <c:ptCount val="1"/>
                <c:pt idx="0">
                  <c:v>VpDP (sept. 2019)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6692905832349181E-2"/>
                  <c:y val="-0.10714563413857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78-4F0B-BEA0-D0368ACCEB6C}"/>
                </c:ext>
              </c:extLst>
            </c:dLbl>
            <c:dLbl>
              <c:idx val="4"/>
              <c:layout>
                <c:manualLayout>
                  <c:x val="-9.032327922942128E-2"/>
                  <c:y val="-1.964566284591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8-4F0B-BEA0-D0368ACCEB6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'G34'!$A$3:$A$7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'G34'!$H$3:$H$7</c:f>
              <c:numCache>
                <c:formatCode>0.000</c:formatCode>
                <c:ptCount val="5"/>
                <c:pt idx="0">
                  <c:v>1</c:v>
                </c:pt>
                <c:pt idx="1">
                  <c:v>1.0612252124882988</c:v>
                </c:pt>
                <c:pt idx="2">
                  <c:v>1.1069321910714858</c:v>
                </c:pt>
                <c:pt idx="3">
                  <c:v>1.1602675654945032</c:v>
                </c:pt>
                <c:pt idx="4">
                  <c:v>1.2128035596209588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78-4F0B-BEA0-D0368ACCE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in val="0.9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kumulatívny index 2018=1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7112767534319466E-2"/>
              <c:y val="0.14582697941952946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  <c:majorUnit val="0.1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658954112715945"/>
          <c:y val="6.1086266047812955E-2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en-US" b="1"/>
              <a:t>20</a:t>
            </a:r>
            <a:r>
              <a:rPr lang="sk-SK" b="1"/>
              <a:t>21</a:t>
            </a:r>
            <a:endParaRPr lang="en-US" b="1"/>
          </a:p>
        </c:rich>
      </c:tx>
      <c:layout>
        <c:manualLayout>
          <c:xMode val="edge"/>
          <c:yMode val="edge"/>
          <c:x val="0.438226088516776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8.5495605925248769E-2"/>
          <c:y val="9.2311679790026246E-2"/>
          <c:w val="0.8413751152727531"/>
          <c:h val="0.83186220472440942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B2E4F8"/>
            </a:solidFill>
            <a:ln w="9525">
              <a:solidFill>
                <a:srgbClr val="13B5EA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-5.078198668116008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6-4850-BA66-FE19FB90E84B}"/>
                </c:ext>
              </c:extLst>
            </c:dLbl>
            <c:dLbl>
              <c:idx val="3"/>
              <c:layout>
                <c:manualLayout>
                  <c:x val="-4.6634261975094141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16-4850-BA66-FE19FB90E84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'G03'!$A$3:$A$8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'G03'!$E$3:$E$8</c:f>
              <c:numCache>
                <c:formatCode>#,##0.00</c:formatCode>
                <c:ptCount val="6"/>
                <c:pt idx="0">
                  <c:v>-0.34369262536600931</c:v>
                </c:pt>
                <c:pt idx="1">
                  <c:v>0.21151251530801041</c:v>
                </c:pt>
                <c:pt idx="2">
                  <c:v>0.01</c:v>
                </c:pt>
                <c:pt idx="3">
                  <c:v>0.04</c:v>
                </c:pt>
                <c:pt idx="4">
                  <c:v>-0.17332935293633878</c:v>
                </c:pt>
                <c:pt idx="5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16-4850-BA66-FE19FB90E84B}"/>
            </c:ext>
          </c:extLst>
        </c:ser>
        <c:ser>
          <c:idx val="1"/>
          <c:order val="1"/>
          <c:spPr>
            <a:solidFill>
              <a:srgbClr val="DCB47B"/>
            </a:solidFill>
            <a:ln w="9525">
              <a:solidFill>
                <a:srgbClr val="DCB47B"/>
              </a:solidFill>
            </a:ln>
            <a:effectLst/>
          </c:spPr>
          <c:invertIfNegative val="0"/>
          <c:dLbls>
            <c:dLbl>
              <c:idx val="2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E916-4850-BA66-FE19FB90E84B}"/>
                </c:ext>
              </c:extLst>
            </c:dLbl>
            <c:dLbl>
              <c:idx val="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E916-4850-BA66-FE19FB90E84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'G03'!$A$3:$A$8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'G03'!$F$3:$F$8</c:f>
              <c:numCache>
                <c:formatCode>#,##0.00</c:formatCode>
                <c:ptCount val="6"/>
                <c:pt idx="0">
                  <c:v>0.11087405799368333</c:v>
                </c:pt>
                <c:pt idx="1">
                  <c:v>0</c:v>
                </c:pt>
                <c:pt idx="2">
                  <c:v>2.7768423634009307E-3</c:v>
                </c:pt>
                <c:pt idx="3">
                  <c:v>-4.2292406669605861E-3</c:v>
                </c:pt>
                <c:pt idx="4">
                  <c:v>3.3923113579138464E-3</c:v>
                </c:pt>
                <c:pt idx="5">
                  <c:v>0.18232437457262415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16-4850-BA66-FE19FB90E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overlap val="100"/>
        <c:axId val="457822176"/>
        <c:axId val="457822568"/>
      </c:barChart>
      <c:catAx>
        <c:axId val="457822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low"/>
        <c:crossAx val="457822568"/>
        <c:crosses val="autoZero"/>
        <c:auto val="1"/>
        <c:lblAlgn val="ctr"/>
        <c:lblOffset val="100"/>
        <c:noMultiLvlLbl val="0"/>
      </c:catAx>
      <c:valAx>
        <c:axId val="457822568"/>
        <c:scaling>
          <c:orientation val="minMax"/>
          <c:max val="0.4"/>
          <c:min val="-0.4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2176"/>
        <c:crosses val="autoZero"/>
        <c:crossBetween val="between"/>
        <c:majorUnit val="0.2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95637072312056E-2"/>
          <c:y val="4.7790277777777779E-2"/>
          <c:w val="0.84361314117172481"/>
          <c:h val="0.82951909512939548"/>
        </c:manualLayout>
      </c:layout>
      <c:areaChart>
        <c:grouping val="stacked"/>
        <c:varyColors val="0"/>
        <c:ser>
          <c:idx val="0"/>
          <c:order val="0"/>
          <c:tx>
            <c:strRef>
              <c:f>'G35'!$B$2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 w="25400">
              <a:noFill/>
            </a:ln>
          </c:spPr>
          <c:cat>
            <c:numRef>
              <c:f>'G35'!$A$3:$A$7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'G35'!$B$3:$B$7</c:f>
              <c:numCache>
                <c:formatCode>0.000</c:formatCode>
                <c:ptCount val="5"/>
                <c:pt idx="0">
                  <c:v>27502.171723740001</c:v>
                </c:pt>
                <c:pt idx="1">
                  <c:v>28790.805449983909</c:v>
                </c:pt>
                <c:pt idx="2">
                  <c:v>29354.521772673255</c:v>
                </c:pt>
                <c:pt idx="3">
                  <c:v>29615.108832852689</c:v>
                </c:pt>
                <c:pt idx="4">
                  <c:v>29660.621379764056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A-4D37-9BD4-0D5531EEA939}"/>
            </c:ext>
          </c:extLst>
        </c:ser>
        <c:ser>
          <c:idx val="6"/>
          <c:order val="1"/>
          <c:tx>
            <c:strRef>
              <c:f>'G35'!$C$2</c:f>
              <c:strCache>
                <c:ptCount val="1"/>
                <c:pt idx="0">
                  <c:v>d80</c:v>
                </c:pt>
              </c:strCache>
            </c:strRef>
          </c:tx>
          <c:spPr>
            <a:solidFill>
              <a:srgbClr val="A7E2FF"/>
            </a:solidFill>
            <a:ln>
              <a:noFill/>
            </a:ln>
          </c:spPr>
          <c:cat>
            <c:numRef>
              <c:f>'G35'!$A$3:$A$7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'G35'!$C$3:$C$7</c:f>
              <c:numCache>
                <c:formatCode>0.000</c:formatCode>
                <c:ptCount val="5"/>
                <c:pt idx="1">
                  <c:v>82.463467734716687</c:v>
                </c:pt>
                <c:pt idx="2">
                  <c:v>244.17503369318001</c:v>
                </c:pt>
                <c:pt idx="3">
                  <c:v>573.53819554448273</c:v>
                </c:pt>
                <c:pt idx="4">
                  <c:v>1034.7789462461733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3A-4D37-9BD4-0D5531EEA939}"/>
            </c:ext>
          </c:extLst>
        </c:ser>
        <c:ser>
          <c:idx val="7"/>
          <c:order val="2"/>
          <c:tx>
            <c:strRef>
              <c:f>'G35'!$D$2</c:f>
              <c:strCache>
                <c:ptCount val="1"/>
                <c:pt idx="0">
                  <c:v>d60</c:v>
                </c:pt>
              </c:strCache>
            </c:strRef>
          </c:tx>
          <c:spPr>
            <a:solidFill>
              <a:srgbClr val="71D0FF"/>
            </a:solidFill>
            <a:ln>
              <a:noFill/>
            </a:ln>
          </c:spPr>
          <c:cat>
            <c:numRef>
              <c:f>'G35'!$A$3:$A$7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'G35'!$D$3:$D$7</c:f>
              <c:numCache>
                <c:formatCode>0.000</c:formatCode>
                <c:ptCount val="5"/>
                <c:pt idx="1">
                  <c:v>59.461961994264129</c:v>
                </c:pt>
                <c:pt idx="2">
                  <c:v>176.63482491003015</c:v>
                </c:pt>
                <c:pt idx="3">
                  <c:v>417.49441989851766</c:v>
                </c:pt>
                <c:pt idx="4">
                  <c:v>761.04477235786544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3A-4D37-9BD4-0D5531EEA939}"/>
            </c:ext>
          </c:extLst>
        </c:ser>
        <c:ser>
          <c:idx val="8"/>
          <c:order val="3"/>
          <c:tx>
            <c:strRef>
              <c:f>'G35'!$E$2</c:f>
              <c:strCache>
                <c:ptCount val="1"/>
                <c:pt idx="0">
                  <c:v>d40-h40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</c:spPr>
          <c:cat>
            <c:numRef>
              <c:f>'G35'!$A$3:$A$7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'G35'!$E$3:$E$7</c:f>
              <c:numCache>
                <c:formatCode>0.000</c:formatCode>
                <c:ptCount val="5"/>
                <c:pt idx="1">
                  <c:v>196.59424057422802</c:v>
                </c:pt>
                <c:pt idx="2">
                  <c:v>587.37812021481659</c:v>
                </c:pt>
                <c:pt idx="3">
                  <c:v>1403.9417006261101</c:v>
                </c:pt>
                <c:pt idx="4">
                  <c:v>2606.6683457295439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3A-4D37-9BD4-0D5531EEA939}"/>
            </c:ext>
          </c:extLst>
        </c:ser>
        <c:ser>
          <c:idx val="5"/>
          <c:order val="4"/>
          <c:tx>
            <c:strRef>
              <c:f>'G35'!$F$2</c:f>
              <c:strCache>
                <c:ptCount val="1"/>
                <c:pt idx="0">
                  <c:v>h40</c:v>
                </c:pt>
              </c:strCache>
            </c:strRef>
          </c:tx>
          <c:spPr>
            <a:solidFill>
              <a:srgbClr val="71D0FF"/>
            </a:solidFill>
            <a:ln>
              <a:noFill/>
            </a:ln>
          </c:spPr>
          <c:cat>
            <c:numRef>
              <c:f>'G35'!$A$3:$A$7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'G35'!$F$3:$F$7</c:f>
              <c:numCache>
                <c:formatCode>0.000</c:formatCode>
                <c:ptCount val="5"/>
                <c:pt idx="1">
                  <c:v>59.461961994260491</c:v>
                </c:pt>
                <c:pt idx="2">
                  <c:v>178.68235384821674</c:v>
                </c:pt>
                <c:pt idx="3">
                  <c:v>431.82226569462364</c:v>
                </c:pt>
                <c:pt idx="4">
                  <c:v>816.24612843625073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3A-4D37-9BD4-0D5531EEA939}"/>
            </c:ext>
          </c:extLst>
        </c:ser>
        <c:ser>
          <c:idx val="2"/>
          <c:order val="5"/>
          <c:tx>
            <c:strRef>
              <c:f>'G35'!$G$2</c:f>
              <c:strCache>
                <c:ptCount val="1"/>
                <c:pt idx="0">
                  <c:v>h60</c:v>
                </c:pt>
              </c:strCache>
            </c:strRef>
          </c:tx>
          <c:spPr>
            <a:solidFill>
              <a:srgbClr val="A7E2FF"/>
            </a:solidFill>
            <a:ln>
              <a:noFill/>
            </a:ln>
          </c:spPr>
          <c:cat>
            <c:numRef>
              <c:f>'G35'!$A$3:$A$7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'G35'!$G$3:$G$7</c:f>
              <c:numCache>
                <c:formatCode>0.000</c:formatCode>
                <c:ptCount val="5"/>
                <c:pt idx="1">
                  <c:v>82.463467734716687</c:v>
                </c:pt>
                <c:pt idx="2">
                  <c:v>248.58850325414824</c:v>
                </c:pt>
                <c:pt idx="3">
                  <c:v>604.42201365110304</c:v>
                </c:pt>
                <c:pt idx="4">
                  <c:v>1153.7712900813349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3A-4D37-9BD4-0D5531EE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242592"/>
        <c:axId val="244243152"/>
      </c:areaChart>
      <c:lineChart>
        <c:grouping val="standard"/>
        <c:varyColors val="0"/>
        <c:ser>
          <c:idx val="4"/>
          <c:order val="6"/>
          <c:tx>
            <c:strRef>
              <c:f>'G35'!$H$2</c:f>
              <c:strCache>
                <c:ptCount val="1"/>
                <c:pt idx="0">
                  <c:v>VpDP (sept. 2019)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6692905832349181E-2"/>
                  <c:y val="-0.10714563413857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3A-4D37-9BD4-0D5531EEA939}"/>
                </c:ext>
              </c:extLst>
            </c:dLbl>
            <c:dLbl>
              <c:idx val="4"/>
              <c:layout>
                <c:manualLayout>
                  <c:x val="-9.032327922942128E-2"/>
                  <c:y val="-1.964566284591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A-4D37-9BD4-0D5531EEA93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'G35'!$A$3:$A$7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'G35'!$H$3:$H$7</c:f>
              <c:numCache>
                <c:formatCode>0.000</c:formatCode>
                <c:ptCount val="5"/>
                <c:pt idx="0">
                  <c:v>27502.171723740001</c:v>
                </c:pt>
                <c:pt idx="1">
                  <c:v>29031.028000000002</c:v>
                </c:pt>
                <c:pt idx="2">
                  <c:v>30068.371000000006</c:v>
                </c:pt>
                <c:pt idx="3">
                  <c:v>31303.566000000006</c:v>
                </c:pt>
                <c:pt idx="4">
                  <c:v>32742.264000000014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3A-4D37-9BD4-0D5531EE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42592"/>
        <c:axId val="244243152"/>
      </c:lineChart>
      <c:catAx>
        <c:axId val="2442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3152"/>
        <c:crosses val="autoZero"/>
        <c:auto val="1"/>
        <c:lblAlgn val="ctr"/>
        <c:lblOffset val="100"/>
        <c:noMultiLvlLbl val="0"/>
      </c:catAx>
      <c:valAx>
        <c:axId val="244243152"/>
        <c:scaling>
          <c:orientation val="minMax"/>
          <c:min val="22000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15000"/>
                  <a:lumOff val="85000"/>
                </a:sysClr>
              </a:solidFill>
              <a:prstDash val="dash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sk-SK"/>
                  <a:t>mil. eur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9.2008424256036628E-2"/>
              <c:y val="3.6286677204234737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244242592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5658954112715945"/>
          <c:y val="6.1086266047812955E-2"/>
          <c:w val="0.64708263078475603"/>
          <c:h val="8.4076961529870972E-2"/>
        </c:manualLayout>
      </c:layout>
      <c:overlay val="1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0" i="0" u="none" strike="noStrike" baseline="0">
          <a:solidFill>
            <a:schemeClr val="tx1"/>
          </a:solidFill>
          <a:latin typeface="Constantia"/>
          <a:ea typeface="Constantia"/>
          <a:cs typeface="Constantia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45144356955376E-2"/>
          <c:y val="5.0925925925925923E-2"/>
          <c:w val="0.88859930008748911"/>
          <c:h val="0.84688247302420527"/>
        </c:manualLayout>
      </c:layout>
      <c:barChart>
        <c:barDir val="col"/>
        <c:grouping val="stacked"/>
        <c:varyColors val="0"/>
        <c:ser>
          <c:idx val="11"/>
          <c:order val="1"/>
          <c:tx>
            <c:strRef>
              <c:f>'G36'!$A$3</c:f>
              <c:strCache>
                <c:ptCount val="1"/>
                <c:pt idx="0">
                  <c:v>Kapitálové výdavky (bez obrany a nemocníc)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96-442C-87D3-BC9A5C61253B}"/>
              </c:ext>
            </c:extLst>
          </c:dPt>
          <c:dPt>
            <c:idx val="5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96-442C-87D3-BC9A5C61253B}"/>
              </c:ext>
            </c:extLst>
          </c:dPt>
          <c:dPt>
            <c:idx val="6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96-442C-87D3-BC9A5C61253B}"/>
              </c:ext>
            </c:extLst>
          </c:dPt>
          <c:dPt>
            <c:idx val="7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96-442C-87D3-BC9A5C61253B}"/>
              </c:ext>
            </c:extLst>
          </c:dPt>
          <c:cat>
            <c:numRef>
              <c:f>'G36'!$B$2:$K$2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'G36'!$B$3:$K$3</c:f>
              <c:numCache>
                <c:formatCode>#\ ##0.0</c:formatCode>
                <c:ptCount val="10"/>
                <c:pt idx="0">
                  <c:v>0.26834830140524124</c:v>
                </c:pt>
                <c:pt idx="1">
                  <c:v>0.3388165847354726</c:v>
                </c:pt>
                <c:pt idx="2">
                  <c:v>0.48321935184643955</c:v>
                </c:pt>
                <c:pt idx="3">
                  <c:v>0.50979314613388316</c:v>
                </c:pt>
                <c:pt idx="4">
                  <c:v>0.48417052658219495</c:v>
                </c:pt>
                <c:pt idx="5">
                  <c:v>0.47515015325125642</c:v>
                </c:pt>
                <c:pt idx="6">
                  <c:v>0.22481586310485308</c:v>
                </c:pt>
                <c:pt idx="7">
                  <c:v>0.16217934168826473</c:v>
                </c:pt>
                <c:pt idx="8">
                  <c:v>0.18904050340737885</c:v>
                </c:pt>
                <c:pt idx="9">
                  <c:v>0.15042075585307649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96-442C-87D3-BC9A5C61253B}"/>
            </c:ext>
          </c:extLst>
        </c:ser>
        <c:ser>
          <c:idx val="2"/>
          <c:order val="2"/>
          <c:tx>
            <c:strRef>
              <c:f>'G36'!$A$6</c:f>
              <c:strCache>
                <c:ptCount val="1"/>
                <c:pt idx="0">
                  <c:v>Riziká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'G36'!$B$2:$K$2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'G36'!$B$6:$K$6</c:f>
              <c:numCache>
                <c:formatCode>General</c:formatCode>
                <c:ptCount val="10"/>
                <c:pt idx="6" formatCode="#,##0.00">
                  <c:v>0.15913202842197532</c:v>
                </c:pt>
                <c:pt idx="7" formatCode="#,##0.00">
                  <c:v>0.25559830249055682</c:v>
                </c:pt>
                <c:pt idx="8" formatCode="#,##0.00">
                  <c:v>0.22873714077144255</c:v>
                </c:pt>
                <c:pt idx="9" formatCode="#,##0.00">
                  <c:v>0.26735688832574478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96-442C-87D3-BC9A5C61253B}"/>
            </c:ext>
          </c:extLst>
        </c:ser>
        <c:ser>
          <c:idx val="0"/>
          <c:order val="3"/>
          <c:tx>
            <c:strRef>
              <c:f>'G36'!$A$4</c:f>
              <c:strCache>
                <c:ptCount val="1"/>
                <c:pt idx="0">
                  <c:v>Obrana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'G36'!$B$2:$K$2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'G36'!$B$4:$K$4</c:f>
              <c:numCache>
                <c:formatCode>#\ ##0.0</c:formatCode>
                <c:ptCount val="10"/>
                <c:pt idx="0">
                  <c:v>1.9657564345672428E-3</c:v>
                </c:pt>
                <c:pt idx="1">
                  <c:v>1.6407931215144977E-3</c:v>
                </c:pt>
                <c:pt idx="2">
                  <c:v>0.22283578348899</c:v>
                </c:pt>
                <c:pt idx="3">
                  <c:v>0.21723486724728289</c:v>
                </c:pt>
                <c:pt idx="4">
                  <c:v>0.17831223005358504</c:v>
                </c:pt>
                <c:pt idx="5">
                  <c:v>0.26455885649731287</c:v>
                </c:pt>
                <c:pt idx="6">
                  <c:v>0.13740567924629374</c:v>
                </c:pt>
                <c:pt idx="7">
                  <c:v>3.5555430117111E-2</c:v>
                </c:pt>
                <c:pt idx="8">
                  <c:v>0.27488166553375926</c:v>
                </c:pt>
                <c:pt idx="9">
                  <c:v>1.0252646025188248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96-442C-87D3-BC9A5C612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531488"/>
        <c:axId val="530667328"/>
      </c:barChart>
      <c:lineChart>
        <c:grouping val="standard"/>
        <c:varyColors val="0"/>
        <c:ser>
          <c:idx val="1"/>
          <c:order val="0"/>
          <c:tx>
            <c:strRef>
              <c:f>'G36'!$A$5</c:f>
              <c:strCache>
                <c:ptCount val="1"/>
                <c:pt idx="0">
                  <c:v>Priemer RRZ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'G36'!$B$2:$K$2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'G36'!$B$5:$K$5</c:f>
              <c:numCache>
                <c:formatCode>#\ ##0.0</c:formatCode>
                <c:ptCount val="10"/>
                <c:pt idx="0">
                  <c:v>0.41168731650878571</c:v>
                </c:pt>
                <c:pt idx="1">
                  <c:v>0.41168731650878571</c:v>
                </c:pt>
                <c:pt idx="2">
                  <c:v>0.41168731650878571</c:v>
                </c:pt>
                <c:pt idx="3">
                  <c:v>0.41168731650878571</c:v>
                </c:pt>
                <c:pt idx="4">
                  <c:v>0.41168731650878571</c:v>
                </c:pt>
                <c:pt idx="5">
                  <c:v>0.41168731650878571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96-442C-87D3-BC9A5C612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531488"/>
        <c:axId val="530667328"/>
      </c:lineChart>
      <c:catAx>
        <c:axId val="53153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0667328"/>
        <c:crosses val="autoZero"/>
        <c:auto val="1"/>
        <c:lblAlgn val="ctr"/>
        <c:lblOffset val="100"/>
        <c:noMultiLvlLbl val="0"/>
      </c:catAx>
      <c:valAx>
        <c:axId val="530667328"/>
        <c:scaling>
          <c:orientation val="minMax"/>
          <c:max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1531488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934820647419074E-2"/>
          <c:y val="1.1873119518596762E-2"/>
          <c:w val="0.65425328083989498"/>
          <c:h val="0.20833429357915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845144356955376E-2"/>
          <c:y val="5.0925925925925923E-2"/>
          <c:w val="0.88859930008748911"/>
          <c:h val="0.84688247302420527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'G37'!$A$3</c:f>
              <c:strCache>
                <c:ptCount val="1"/>
                <c:pt idx="0">
                  <c:v>Kapitálové tranfery (bez vybraných položiek)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D-4C06-8FFC-38498847BC8C}"/>
              </c:ext>
            </c:extLst>
          </c:dPt>
          <c:dPt>
            <c:idx val="1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ED-4C06-8FFC-38498847BC8C}"/>
              </c:ext>
            </c:extLst>
          </c:dPt>
          <c:dPt>
            <c:idx val="2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ED-4C06-8FFC-38498847BC8C}"/>
              </c:ext>
            </c:extLst>
          </c:dPt>
          <c:dPt>
            <c:idx val="3"/>
            <c:invertIfNegative val="0"/>
            <c:bubble3D val="0"/>
            <c:spPr>
              <a:solidFill>
                <a:srgbClr val="13B5E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D-4C06-8FFC-38498847BC8C}"/>
              </c:ext>
            </c:extLst>
          </c:dPt>
          <c:cat>
            <c:numRef>
              <c:f>'G37'!$B$2:$G$2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'G37'!$B$3:$G$3</c:f>
              <c:numCache>
                <c:formatCode>#\ ##0.0</c:formatCode>
                <c:ptCount val="6"/>
                <c:pt idx="0">
                  <c:v>0.1538866529640987</c:v>
                </c:pt>
                <c:pt idx="1">
                  <c:v>0.16603135405560376</c:v>
                </c:pt>
                <c:pt idx="2">
                  <c:v>0.12145737668128714</c:v>
                </c:pt>
                <c:pt idx="3">
                  <c:v>0.12275555446964402</c:v>
                </c:pt>
                <c:pt idx="4">
                  <c:v>0.12339006976051529</c:v>
                </c:pt>
                <c:pt idx="5">
                  <c:v>7.3239231013415937E-2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ED-4C06-8FFC-38498847BC8C}"/>
            </c:ext>
          </c:extLst>
        </c:ser>
        <c:ser>
          <c:idx val="0"/>
          <c:order val="1"/>
          <c:tx>
            <c:strRef>
              <c:f>'G37'!$A$4</c:f>
              <c:strCache>
                <c:ptCount val="1"/>
                <c:pt idx="0">
                  <c:v>Vybrané kapitálové transfery (NDS, ŽSR, nemocnice a obce)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cat>
            <c:numRef>
              <c:f>'G37'!$B$2:$G$2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'G37'!$B$4:$G$4</c:f>
              <c:numCache>
                <c:formatCode>#\ ##0.0</c:formatCode>
                <c:ptCount val="6"/>
                <c:pt idx="0">
                  <c:v>0.24481310005010234</c:v>
                </c:pt>
                <c:pt idx="1">
                  <c:v>0.45726371419494721</c:v>
                </c:pt>
                <c:pt idx="2">
                  <c:v>0.4005774631116254</c:v>
                </c:pt>
                <c:pt idx="3">
                  <c:v>0.18864955749766718</c:v>
                </c:pt>
                <c:pt idx="4">
                  <c:v>0.19826819677777968</c:v>
                </c:pt>
                <c:pt idx="5">
                  <c:v>0.1884311171416766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ED-4C06-8FFC-38498847BC8C}"/>
            </c:ext>
          </c:extLst>
        </c:ser>
        <c:ser>
          <c:idx val="2"/>
          <c:order val="2"/>
          <c:tx>
            <c:strRef>
              <c:f>'G37'!$A$6</c:f>
              <c:strCache>
                <c:ptCount val="1"/>
                <c:pt idx="0">
                  <c:v>Riziká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'G37'!$B$2:$G$2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'G37'!$B$6:$G$6</c:f>
              <c:numCache>
                <c:formatCode>General</c:formatCode>
                <c:ptCount val="6"/>
                <c:pt idx="2" formatCode="#,##0.00">
                  <c:v>0.15651602396456868</c:v>
                </c:pt>
                <c:pt idx="3" formatCode="#,##0.00">
                  <c:v>0.1929247161690717</c:v>
                </c:pt>
                <c:pt idx="4" formatCode="#,##0.00">
                  <c:v>0.2322731445035317</c:v>
                </c:pt>
                <c:pt idx="5" formatCode="#,##0.00">
                  <c:v>0.30590714363570098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ED-4C06-8FFC-38498847B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531488"/>
        <c:axId val="530667328"/>
      </c:barChart>
      <c:catAx>
        <c:axId val="53153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0667328"/>
        <c:crosses val="autoZero"/>
        <c:auto val="1"/>
        <c:lblAlgn val="ctr"/>
        <c:lblOffset val="100"/>
        <c:noMultiLvlLbl val="0"/>
      </c:catAx>
      <c:valAx>
        <c:axId val="530667328"/>
        <c:scaling>
          <c:orientation val="minMax"/>
          <c:max val="0.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531531488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268153980752401E-2"/>
          <c:y val="2.8133282120222779E-2"/>
          <c:w val="0.7959199475065617"/>
          <c:h val="0.20833429357915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r>
              <a:rPr lang="en-US" b="1"/>
              <a:t>20</a:t>
            </a:r>
            <a:r>
              <a:rPr lang="sk-SK" b="1"/>
              <a:t>22</a:t>
            </a:r>
            <a:endParaRPr lang="en-US" b="1"/>
          </a:p>
        </c:rich>
      </c:tx>
      <c:layout>
        <c:manualLayout>
          <c:xMode val="edge"/>
          <c:yMode val="edge"/>
          <c:x val="0.5709960060435727"/>
          <c:y val="2.1199110366273855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7.5213140673723047E-2"/>
          <c:y val="7.4486999763852091E-2"/>
          <c:w val="0.87119558996470547"/>
          <c:h val="0.8356459790352293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B2E4F8"/>
            </a:solidFill>
            <a:ln w="9525">
              <a:solidFill>
                <a:srgbClr val="13B5EA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-7.616004216258956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C1-4582-B5DF-3D428A870298}"/>
                </c:ext>
              </c:extLst>
            </c:dLbl>
            <c:dLbl>
              <c:idx val="3"/>
              <c:layout>
                <c:manualLayout>
                  <c:x val="-6.285950195441178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1-4582-B5DF-3D428A870298}"/>
                </c:ext>
              </c:extLst>
            </c:dLbl>
            <c:dLbl>
              <c:idx val="4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13B5EA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D4C1-4582-B5DF-3D428A87029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13B5EA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'G03'!$A$3:$A$8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'G03'!$H$3:$H$8</c:f>
              <c:numCache>
                <c:formatCode>0.00</c:formatCode>
                <c:ptCount val="6"/>
                <c:pt idx="0">
                  <c:v>-0.31153892416594497</c:v>
                </c:pt>
                <c:pt idx="1">
                  <c:v>0.40033819958248174</c:v>
                </c:pt>
                <c:pt idx="2">
                  <c:v>0.13</c:v>
                </c:pt>
                <c:pt idx="3">
                  <c:v>-0.02</c:v>
                </c:pt>
                <c:pt idx="4">
                  <c:v>2.6484577327551495E-2</c:v>
                </c:pt>
                <c:pt idx="5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C1-4582-B5DF-3D428A870298}"/>
            </c:ext>
          </c:extLst>
        </c:ser>
        <c:ser>
          <c:idx val="1"/>
          <c:order val="1"/>
          <c:spPr>
            <a:solidFill>
              <a:srgbClr val="DCB47B"/>
            </a:solidFill>
            <a:ln w="9525"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DCB47B"/>
              </a:solidFill>
              <a:ln w="9525">
                <a:solidFill>
                  <a:srgbClr val="DCB47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4C1-4582-B5DF-3D428A870298}"/>
              </c:ext>
            </c:extLst>
          </c:dPt>
          <c:dLbls>
            <c:dLbl>
              <c:idx val="2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2">
                          <a:lumMod val="25000"/>
                        </a:schemeClr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6-D4C1-4582-B5DF-3D428A87029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'G03'!$A$3:$A$8</c:f>
              <c:strCache>
                <c:ptCount val="6"/>
                <c:pt idx="0">
                  <c:v>Daňové opatrenia</c:v>
                </c:pt>
                <c:pt idx="1">
                  <c:v>Nedaňové a iné príjmy</c:v>
                </c:pt>
                <c:pt idx="2">
                  <c:v>Mzdy</c:v>
                </c:pt>
                <c:pt idx="3">
                  <c:v>Výdavky na tovary a služby</c:v>
                </c:pt>
                <c:pt idx="4">
                  <c:v>Bežné transfery</c:v>
                </c:pt>
                <c:pt idx="5">
                  <c:v>Investície</c:v>
                </c:pt>
              </c:strCache>
            </c:strRef>
          </c:cat>
          <c:val>
            <c:numRef>
              <c:f>'G03'!$I$3:$I$8</c:f>
              <c:numCache>
                <c:formatCode>0.00</c:formatCode>
                <c:ptCount val="6"/>
                <c:pt idx="0">
                  <c:v>9.0443366024214766E-2</c:v>
                </c:pt>
                <c:pt idx="1">
                  <c:v>0</c:v>
                </c:pt>
                <c:pt idx="2">
                  <c:v>-2.6098446882116821E-4</c:v>
                </c:pt>
                <c:pt idx="3">
                  <c:v>7.5127113666837927E-4</c:v>
                </c:pt>
                <c:pt idx="4">
                  <c:v>6.5200432430518873E-3</c:v>
                </c:pt>
                <c:pt idx="5">
                  <c:v>0.19200235389571588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C1-4582-B5DF-3D428A870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overlap val="100"/>
        <c:axId val="457824136"/>
        <c:axId val="457824528"/>
      </c:barChart>
      <c:catAx>
        <c:axId val="457824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low"/>
        <c:crossAx val="457824528"/>
        <c:crosses val="autoZero"/>
        <c:auto val="1"/>
        <c:lblAlgn val="ctr"/>
        <c:lblOffset val="100"/>
        <c:noMultiLvlLbl val="0"/>
      </c:catAx>
      <c:valAx>
        <c:axId val="457824528"/>
        <c:scaling>
          <c:orientation val="minMax"/>
          <c:max val="0.4"/>
          <c:min val="-0.4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57824136"/>
        <c:crosses val="autoZero"/>
        <c:crossBetween val="between"/>
        <c:majorUnit val="0.2"/>
        <c:min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5660194445483"/>
          <c:y val="3.6726096020154912E-2"/>
          <c:w val="0.8895172326910975"/>
          <c:h val="0.8680384951881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'G04'!$A$2</c:f>
              <c:strCache>
                <c:ptCount val="1"/>
                <c:pt idx="0">
                  <c:v>RVS 2018-2020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6188276023490284E-2"/>
                  <c:y val="-4.22909378259487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11-45D1-99E1-AF66E9914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'G04'!$B$1:$H$1</c15:sqref>
                  </c15:fullRef>
                </c:ext>
              </c:extLst>
              <c:f>'G04'!$D$1:$H$1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'G04'!$B$2:$H$2</c15:sqref>
                  </c15:fullRef>
                </c:ext>
              </c:extLst>
              <c:f>'G04'!$D$2:$H$2</c:f>
              <c:numCache>
                <c:formatCode>0.00</c:formatCode>
                <c:ptCount val="5"/>
                <c:pt idx="0">
                  <c:v>-0.83</c:v>
                </c:pt>
                <c:pt idx="1">
                  <c:v>-0.1</c:v>
                </c:pt>
                <c:pt idx="2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1-45D1-99E1-AF66E9914345}"/>
            </c:ext>
          </c:extLst>
        </c:ser>
        <c:ser>
          <c:idx val="1"/>
          <c:order val="1"/>
          <c:tx>
            <c:strRef>
              <c:f>'G04'!$A$3</c:f>
              <c:strCache>
                <c:ptCount val="1"/>
                <c:pt idx="0">
                  <c:v>RVS 2019-2021</c:v>
                </c:pt>
              </c:strCache>
            </c:strRef>
          </c:tx>
          <c:spPr>
            <a:solidFill>
              <a:srgbClr val="B1E8F9"/>
            </a:solidFill>
            <a:ln>
              <a:solidFill>
                <a:srgbClr val="B1E8F9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6.0706035088088648E-3"/>
                  <c:y val="-4.22909378259487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11-45D1-99E1-AF66E9914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'G04'!$B$1:$H$1</c15:sqref>
                  </c15:fullRef>
                </c:ext>
              </c:extLst>
              <c:f>'G04'!$D$1:$H$1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'G04'!$B$3:$H$3</c15:sqref>
                  </c15:fullRef>
                </c:ext>
              </c:extLst>
              <c:f>'G04'!$D$3:$H$3</c:f>
              <c:numCache>
                <c:formatCode>0.00</c:formatCode>
                <c:ptCount val="5"/>
                <c:pt idx="0">
                  <c:v>-0.6</c:v>
                </c:pt>
                <c:pt idx="1" formatCode="0.0">
                  <c:v>0</c:v>
                </c:pt>
                <c:pt idx="2" formatCode="0.0">
                  <c:v>0</c:v>
                </c:pt>
                <c:pt idx="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1-45D1-99E1-AF66E9914345}"/>
            </c:ext>
          </c:extLst>
        </c:ser>
        <c:ser>
          <c:idx val="2"/>
          <c:order val="2"/>
          <c:tx>
            <c:strRef>
              <c:f>'G04'!$A$4</c:f>
              <c:strCache>
                <c:ptCount val="1"/>
                <c:pt idx="0">
                  <c:v>PS 2019-2022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6.0706035088088283E-3"/>
                  <c:y val="-4.22909378259487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11-45D1-99E1-AF66E9914345}"/>
                </c:ext>
              </c:extLst>
            </c:dLbl>
            <c:dLbl>
              <c:idx val="2"/>
              <c:layout>
                <c:manualLayout>
                  <c:x val="1.2141207017617657E-2"/>
                  <c:y val="-4.22909378259487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11-45D1-99E1-AF66E9914345}"/>
                </c:ext>
              </c:extLst>
            </c:dLbl>
            <c:dLbl>
              <c:idx val="4"/>
              <c:layout>
                <c:manualLayout>
                  <c:x val="-1.2141207017617657E-2"/>
                  <c:y val="-4.22909378259487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11-45D1-99E1-AF66E9914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'G04'!$B$1:$H$1</c15:sqref>
                  </c15:fullRef>
                </c:ext>
              </c:extLst>
              <c:f>'G04'!$D$1:$H$1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'G04'!$B$4:$H$4</c15:sqref>
                  </c15:fullRef>
                </c:ext>
              </c:extLst>
              <c:f>'G04'!$D$4:$H$4</c:f>
              <c:numCache>
                <c:formatCode>0.00</c:formatCode>
                <c:ptCount val="5"/>
                <c:pt idx="0">
                  <c:v>-0.7</c:v>
                </c:pt>
                <c:pt idx="1" formatCode="0.0">
                  <c:v>0</c:v>
                </c:pt>
                <c:pt idx="2" formatCode="0.0">
                  <c:v>0</c:v>
                </c:pt>
                <c:pt idx="3" formatCode="0.0">
                  <c:v>0</c:v>
                </c:pt>
                <c:pt idx="4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11-45D1-99E1-AF66E9914345}"/>
            </c:ext>
          </c:extLst>
        </c:ser>
        <c:ser>
          <c:idx val="3"/>
          <c:order val="3"/>
          <c:tx>
            <c:strRef>
              <c:f>'G04'!$A$5</c:f>
              <c:strCache>
                <c:ptCount val="1"/>
                <c:pt idx="0">
                  <c:v>NRVS 2020-2022 (ciele)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2.630594853817159E-2"/>
                  <c:y val="-4.22909378259487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11-45D1-99E1-AF66E9914345}"/>
                </c:ext>
              </c:extLst>
            </c:dLbl>
            <c:dLbl>
              <c:idx val="4"/>
              <c:layout>
                <c:manualLayout>
                  <c:x val="6.0706035088088283E-3"/>
                  <c:y val="-4.22909378259487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11-45D1-99E1-AF66E9914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'G04'!$B$1:$H$1</c15:sqref>
                  </c15:fullRef>
                </c:ext>
              </c:extLst>
              <c:f>'G04'!$D$1:$H$1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'G04'!$B$5:$H$5</c15:sqref>
                  </c15:fullRef>
                </c:ext>
              </c:extLst>
              <c:f>'G04'!$D$5:$H$5</c:f>
              <c:numCache>
                <c:formatCode>0.00</c:formatCode>
                <c:ptCount val="5"/>
                <c:pt idx="0">
                  <c:v>-1.06</c:v>
                </c:pt>
                <c:pt idx="1">
                  <c:v>-0.68</c:v>
                </c:pt>
                <c:pt idx="2">
                  <c:v>-0.49</c:v>
                </c:pt>
                <c:pt idx="3" formatCode="0.0">
                  <c:v>0</c:v>
                </c:pt>
                <c:pt idx="4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11-45D1-99E1-AF66E9914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3304968"/>
        <c:axId val="493303984"/>
      </c:barChart>
      <c:catAx>
        <c:axId val="493304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93303984"/>
        <c:crosses val="autoZero"/>
        <c:auto val="1"/>
        <c:lblAlgn val="ctr"/>
        <c:lblOffset val="100"/>
        <c:noMultiLvlLbl val="0"/>
      </c:catAx>
      <c:valAx>
        <c:axId val="493303984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93304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450499581432577"/>
          <c:y val="0.63555344212117748"/>
          <c:w val="0.46342118206288774"/>
          <c:h val="0.2552106619284713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'G05'!$A$2</c:f>
              <c:strCache>
                <c:ptCount val="1"/>
                <c:pt idx="0">
                  <c:v>RVS 2018-2020</c:v>
                </c:pt>
              </c:strCache>
            </c:strRef>
          </c:tx>
          <c:spPr>
            <a:solidFill>
              <a:srgbClr val="58595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'G05'!$B$1:$H$1</c15:sqref>
                  </c15:fullRef>
                </c:ext>
              </c:extLst>
              <c:f>'G05'!$D$1:$H$1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'G05'!$B$2:$H$2</c15:sqref>
                  </c15:fullRef>
                </c:ext>
              </c:extLst>
              <c:f>'G05'!$D$2:$H$2</c:f>
              <c:numCache>
                <c:formatCode>General</c:formatCode>
                <c:ptCount val="5"/>
                <c:pt idx="0">
                  <c:v>49.9</c:v>
                </c:pt>
                <c:pt idx="1">
                  <c:v>47.8</c:v>
                </c:pt>
                <c:pt idx="2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0-4C98-80D3-BF375E3EB209}"/>
            </c:ext>
          </c:extLst>
        </c:ser>
        <c:ser>
          <c:idx val="1"/>
          <c:order val="1"/>
          <c:tx>
            <c:strRef>
              <c:f>'G05'!$A$3</c:f>
              <c:strCache>
                <c:ptCount val="1"/>
                <c:pt idx="0">
                  <c:v>RVS 2019-2021</c:v>
                </c:pt>
              </c:strCache>
            </c:strRef>
          </c:tx>
          <c:spPr>
            <a:solidFill>
              <a:srgbClr val="B1E8F9"/>
            </a:solidFill>
            <a:ln>
              <a:solidFill>
                <a:srgbClr val="B1E8F9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5972036949673139E-17"/>
                  <c:y val="4.4089465742137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0-4C98-80D3-BF375E3EB209}"/>
                </c:ext>
              </c:extLst>
            </c:dLbl>
            <c:dLbl>
              <c:idx val="1"/>
              <c:layout>
                <c:manualLayout>
                  <c:x val="0"/>
                  <c:y val="6.3684783849754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0-4C98-80D3-BF375E3EB209}"/>
                </c:ext>
              </c:extLst>
            </c:dLbl>
            <c:dLbl>
              <c:idx val="2"/>
              <c:layout>
                <c:manualLayout>
                  <c:x val="0"/>
                  <c:y val="-2.4494147634521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0-4C98-80D3-BF375E3EB209}"/>
                </c:ext>
              </c:extLst>
            </c:dLbl>
            <c:dLbl>
              <c:idx val="3"/>
              <c:layout>
                <c:manualLayout>
                  <c:x val="-1.0454544955641028E-2"/>
                  <c:y val="3.4291806688329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0-4C98-80D3-BF375E3EB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'G05'!$B$1:$H$1</c15:sqref>
                  </c15:fullRef>
                </c:ext>
              </c:extLst>
              <c:f>'G05'!$D$1:$H$1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'G05'!$B$3:$H$3</c15:sqref>
                  </c15:fullRef>
                </c:ext>
              </c:extLst>
              <c:f>'G05'!$D$3:$H$3</c:f>
              <c:numCache>
                <c:formatCode>General</c:formatCode>
                <c:ptCount val="5"/>
                <c:pt idx="0">
                  <c:v>48.7</c:v>
                </c:pt>
                <c:pt idx="1">
                  <c:v>47.3</c:v>
                </c:pt>
                <c:pt idx="2">
                  <c:v>46</c:v>
                </c:pt>
                <c:pt idx="3">
                  <c:v>44.8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70-4C98-80D3-BF375E3EB209}"/>
            </c:ext>
          </c:extLst>
        </c:ser>
        <c:ser>
          <c:idx val="2"/>
          <c:order val="2"/>
          <c:tx>
            <c:strRef>
              <c:f>'G05'!$A$4</c:f>
              <c:strCache>
                <c:ptCount val="1"/>
                <c:pt idx="0">
                  <c:v>PS 2019-2022</c:v>
                </c:pt>
              </c:strCache>
            </c:strRef>
          </c:tx>
          <c:spPr>
            <a:solidFill>
              <a:srgbClr val="DCB47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'G05'!$B$1:$H$1</c15:sqref>
                  </c15:fullRef>
                </c:ext>
              </c:extLst>
              <c:f>'G05'!$D$1:$H$1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'G05'!$B$4:$H$4</c15:sqref>
                  </c15:fullRef>
                </c:ext>
              </c:extLst>
              <c:f>'G05'!$D$4:$H$4</c:f>
              <c:numCache>
                <c:formatCode>General</c:formatCode>
                <c:ptCount val="5"/>
                <c:pt idx="0">
                  <c:v>48.9</c:v>
                </c:pt>
                <c:pt idx="1">
                  <c:v>47.5</c:v>
                </c:pt>
                <c:pt idx="2">
                  <c:v>45.9</c:v>
                </c:pt>
                <c:pt idx="3">
                  <c:v>44.9</c:v>
                </c:pt>
                <c:pt idx="4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70-4C98-80D3-BF375E3EB209}"/>
            </c:ext>
          </c:extLst>
        </c:ser>
        <c:ser>
          <c:idx val="3"/>
          <c:order val="3"/>
          <c:tx>
            <c:strRef>
              <c:f>'G05'!$A$5</c:f>
              <c:strCache>
                <c:ptCount val="1"/>
                <c:pt idx="0">
                  <c:v>NRVS 2020-2022 (ciele)</c:v>
                </c:pt>
              </c:strCache>
            </c:strRef>
          </c:tx>
          <c:spPr>
            <a:solidFill>
              <a:srgbClr val="13B5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'G05'!$B$1:$H$1</c15:sqref>
                  </c15:fullRef>
                </c:ext>
              </c:extLst>
              <c:f>'G05'!$D$1:$H$1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'G05'!$B$5:$H$5</c15:sqref>
                  </c15:fullRef>
                </c:ext>
              </c:extLst>
              <c:f>'G05'!$D$5:$H$5</c:f>
              <c:numCache>
                <c:formatCode>General</c:formatCode>
                <c:ptCount val="5"/>
                <c:pt idx="0">
                  <c:v>49.4</c:v>
                </c:pt>
                <c:pt idx="1">
                  <c:v>47.9</c:v>
                </c:pt>
                <c:pt idx="2">
                  <c:v>46.8</c:v>
                </c:pt>
                <c:pt idx="3">
                  <c:v>45.9</c:v>
                </c:pt>
                <c:pt idx="4">
                  <c:v>44.8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70-4C98-80D3-BF375E3EB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3681632"/>
        <c:axId val="493677040"/>
      </c:barChart>
      <c:catAx>
        <c:axId val="49368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93677040"/>
        <c:crosses val="autoZero"/>
        <c:auto val="1"/>
        <c:lblAlgn val="ctr"/>
        <c:lblOffset val="100"/>
        <c:noMultiLvlLbl val="0"/>
      </c:catAx>
      <c:valAx>
        <c:axId val="49367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onstantia" panose="02030602050306030303" pitchFamily="18" charset="0"/>
                <a:ea typeface="+mn-ea"/>
                <a:cs typeface="+mn-cs"/>
              </a:defRPr>
            </a:pPr>
            <a:endParaRPr lang="sk-SK"/>
          </a:p>
        </c:txPr>
        <c:crossAx val="49368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103678902234364"/>
          <c:y val="2.9883631583332564E-2"/>
          <c:w val="0.36702804949141665"/>
          <c:h val="0.305800069617626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onstantia" panose="02030602050306030303" pitchFamily="18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21333076068137"/>
          <c:y val="0.10940608042371376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gradFill>
              <a:gsLst>
                <a:gs pos="33005">
                  <a:schemeClr val="bg1">
                    <a:lumMod val="50000"/>
                  </a:schemeClr>
                </a:gs>
                <a:gs pos="83000">
                  <a:schemeClr val="bg1">
                    <a:lumMod val="9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4800000" scaled="0"/>
            </a:gradFill>
            <a:ln>
              <a:noFill/>
            </a:ln>
            <a:effectLst>
              <a:glow rad="228600">
                <a:schemeClr val="bg1">
                  <a:alpha val="40000"/>
                </a:schemeClr>
              </a:glow>
              <a:outerShdw blurRad="50800" dist="50800" dir="5400000" algn="ctr" rotWithShape="0">
                <a:schemeClr val="bg1"/>
              </a:outerShdw>
            </a:effectLst>
          </c:spPr>
          <c:explosion val="4"/>
          <c:dPt>
            <c:idx val="0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80-4F1C-AFBE-CC545C3BC63B}"/>
              </c:ext>
            </c:extLst>
          </c:dPt>
          <c:dPt>
            <c:idx val="1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B80-4F1C-AFBE-CC545C3BC63B}"/>
              </c:ext>
            </c:extLst>
          </c:dPt>
          <c:dPt>
            <c:idx val="2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B80-4F1C-AFBE-CC545C3BC63B}"/>
              </c:ext>
            </c:extLst>
          </c:dPt>
          <c:dPt>
            <c:idx val="3"/>
            <c:bubble3D val="0"/>
            <c:spPr>
              <a:gradFill>
                <a:gsLst>
                  <a:gs pos="33005">
                    <a:schemeClr val="bg1">
                      <a:lumMod val="50000"/>
                    </a:schemeClr>
                  </a:gs>
                  <a:gs pos="83000">
                    <a:schemeClr val="bg1">
                      <a:lumMod val="9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4800000" scaled="0"/>
              </a:gradFill>
              <a:ln>
                <a:noFill/>
              </a:ln>
              <a:effectLst>
                <a:glow rad="228600">
                  <a:schemeClr val="bg1">
                    <a:alpha val="40000"/>
                  </a:schemeClr>
                </a:glow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B80-4F1C-AFBE-CC545C3BC63B}"/>
              </c:ext>
            </c:extLst>
          </c:dPt>
          <c:dLbls>
            <c:dLbl>
              <c:idx val="0"/>
              <c:layout>
                <c:manualLayout>
                  <c:x val="-0.17079783662615189"/>
                  <c:y val="4.615390601441574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70906534002294"/>
                      <c:h val="0.174709436567727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B80-4F1C-AFBE-CC545C3BC63B}"/>
                </c:ext>
              </c:extLst>
            </c:dLbl>
            <c:dLbl>
              <c:idx val="1"/>
              <c:layout>
                <c:manualLayout>
                  <c:x val="-0.14362624174592517"/>
                  <c:y val="-6.5138176901452516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0-4F1C-AFBE-CC545C3BC63B}"/>
                </c:ext>
              </c:extLst>
            </c:dLbl>
            <c:dLbl>
              <c:idx val="2"/>
              <c:layout>
                <c:manualLayout>
                  <c:x val="9.9428382346120781E-2"/>
                  <c:y val="-5.86985392650991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Vyššie bežné výdavky - opatrenia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59497290412807"/>
                      <c:h val="0.217182929790591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B80-4F1C-AFBE-CC545C3BC63B}"/>
                </c:ext>
              </c:extLst>
            </c:dLbl>
            <c:dLbl>
              <c:idx val="3"/>
              <c:layout>
                <c:manualLayout>
                  <c:x val="0.11893464525634942"/>
                  <c:y val="8.460690598873661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0-4F1C-AFBE-CC545C3BC6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'G06'!$A$4:$A$7</c:f>
              <c:strCache>
                <c:ptCount val="4"/>
                <c:pt idx="0">
                  <c:v>Sociálne dávky (štát, SP)</c:v>
                </c:pt>
                <c:pt idx="1">
                  <c:v>Zvyšovanie miezd (ŠR a školstvo)</c:v>
                </c:pt>
                <c:pt idx="2">
                  <c:v>Nové opatrenia vlády</c:v>
                </c:pt>
                <c:pt idx="3">
                  <c:v>Opatrenia v daniach</c:v>
                </c:pt>
              </c:strCache>
            </c:strRef>
          </c:cat>
          <c:val>
            <c:numRef>
              <c:f>'G06'!$B$4:$B$7</c:f>
              <c:numCache>
                <c:formatCode>#,##0</c:formatCode>
                <c:ptCount val="4"/>
                <c:pt idx="0">
                  <c:v>-579.70222100000001</c:v>
                </c:pt>
                <c:pt idx="1">
                  <c:v>-806.452448</c:v>
                </c:pt>
                <c:pt idx="2">
                  <c:v>-322.48746600000004</c:v>
                </c:pt>
                <c:pt idx="3">
                  <c:v>-152.06795111957217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80-4F1C-AFBE-CC545C3BC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1"/>
        <c:holeSize val="60"/>
      </c:doughnutChart>
      <c:spPr>
        <a:solidFill>
          <a:schemeClr val="bg1"/>
        </a:solidFill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onstantia" panose="02030602050306030303" pitchFamily="18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82567107844895"/>
          <c:y val="0.10940608042371376"/>
          <c:w val="0.47362929889704825"/>
          <c:h val="0.81073212868631106"/>
        </c:manualLayout>
      </c:layout>
      <c:doughnutChart>
        <c:varyColors val="1"/>
        <c:ser>
          <c:idx val="0"/>
          <c:order val="0"/>
          <c:spPr>
            <a:gradFill>
              <a:gsLst>
                <a:gs pos="0">
                  <a:srgbClr val="13B5EA"/>
                </a:gs>
                <a:gs pos="74000">
                  <a:schemeClr val="accent1">
                    <a:lumMod val="45000"/>
                    <a:lumOff val="55000"/>
                  </a:schemeClr>
                </a:gs>
                <a:gs pos="60588">
                  <a:srgbClr val="13B5EA"/>
                </a:gs>
                <a:gs pos="44844">
                  <a:srgbClr val="13B5EA"/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>
              <a:glow rad="63500">
                <a:schemeClr val="accent1">
                  <a:satMod val="175000"/>
                  <a:alpha val="40000"/>
                </a:schemeClr>
              </a:glow>
              <a:outerShdw blurRad="177800" sx="111000" sy="111000" algn="ctr" rotWithShape="0">
                <a:prstClr val="black">
                  <a:alpha val="40000"/>
                </a:prstClr>
              </a:outerShdw>
            </a:effectLst>
          </c:spPr>
          <c:explosion val="2"/>
          <c:dPt>
            <c:idx val="0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D11-42CB-B419-FCFEE4D701F8}"/>
              </c:ext>
            </c:extLst>
          </c:dPt>
          <c:dPt>
            <c:idx val="1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D11-42CB-B419-FCFEE4D701F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D11-42CB-B419-FCFEE4D701F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rgbClr val="13B5EA"/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60588">
                    <a:srgbClr val="13B5EA"/>
                  </a:gs>
                  <a:gs pos="44844">
                    <a:srgbClr val="13B5EA"/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glow rad="63500">
                  <a:schemeClr val="accent1">
                    <a:satMod val="175000"/>
                    <a:alpha val="40000"/>
                  </a:schemeClr>
                </a:glow>
                <a:outerShdw blurRad="177800" sx="111000" sy="111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D11-42CB-B419-FCFEE4D701F8}"/>
              </c:ext>
            </c:extLst>
          </c:dPt>
          <c:dLbls>
            <c:dLbl>
              <c:idx val="0"/>
              <c:layout>
                <c:manualLayout>
                  <c:x val="0.17485440997017254"/>
                  <c:y val="0.1202564856756278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98562524497936"/>
                      <c:h val="0.1365205796419397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D11-42CB-B419-FCFEE4D701F8}"/>
                </c:ext>
              </c:extLst>
            </c:dLbl>
            <c:dLbl>
              <c:idx val="1"/>
              <c:layout>
                <c:manualLayout>
                  <c:x val="-9.4610741773547211E-2"/>
                  <c:y val="0.180076475086769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26893890205319"/>
                      <c:h val="0.205409454174075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D11-42CB-B419-FCFEE4D701F8}"/>
                </c:ext>
              </c:extLst>
            </c:dLbl>
            <c:dLbl>
              <c:idx val="2"/>
              <c:layout>
                <c:manualLayout>
                  <c:x val="-6.503620836082373E-2"/>
                  <c:y val="-0.13408389053665629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1-42CB-B419-FCFEE4D701F8}"/>
                </c:ext>
              </c:extLst>
            </c:dLbl>
            <c:dLbl>
              <c:idx val="3"/>
              <c:layout>
                <c:manualLayout>
                  <c:x val="0.17205047061218176"/>
                  <c:y val="-8.87950204503037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109BC6"/>
                        </a:solidFill>
                        <a:latin typeface="Constantia" panose="02030602050306030303" pitchFamily="18" charset="0"/>
                        <a:ea typeface="+mn-ea"/>
                        <a:cs typeface="+mn-cs"/>
                      </a:defRPr>
                    </a:pPr>
                    <a:r>
                      <a:rPr lang="en-US"/>
                      <a:t>Zníženie nákupov v rezorte obrany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109BC6"/>
                      </a:solidFill>
                      <a:latin typeface="Constantia" panose="02030602050306030303" pitchFamily="18" charset="0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648284299712998"/>
                      <c:h val="0.325050721240597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D11-42CB-B419-FCFEE4D70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109BC6"/>
                    </a:solidFill>
                    <a:latin typeface="Constantia" panose="02030602050306030303" pitchFamily="18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'G06'!$A$14:$A$17</c:f>
              <c:strCache>
                <c:ptCount val="4"/>
                <c:pt idx="0">
                  <c:v>Spolufinancovanie EÚ fondov</c:v>
                </c:pt>
                <c:pt idx="1">
                  <c:v>Daňové príjmy</c:v>
                </c:pt>
                <c:pt idx="2">
                  <c:v>Emisné kvóty</c:v>
                </c:pt>
                <c:pt idx="3">
                  <c:v>Úspory v rezorte obrany</c:v>
                </c:pt>
              </c:strCache>
            </c:strRef>
          </c:cat>
          <c:val>
            <c:numRef>
              <c:f>'G06'!$B$14:$B$17</c:f>
              <c:numCache>
                <c:formatCode>#,##0</c:formatCode>
                <c:ptCount val="4"/>
                <c:pt idx="0">
                  <c:v>277.91887099999997</c:v>
                </c:pt>
                <c:pt idx="1">
                  <c:v>787.95522011957223</c:v>
                </c:pt>
                <c:pt idx="2">
                  <c:v>175.71595600000001</c:v>
                </c:pt>
                <c:pt idx="3">
                  <c:v>566.82658400000003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11-42CB-B419-FCFEE4D70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08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hyperlink" Target="#Obsah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7.xml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hyperlink" Target="#obsah!A1"/><Relationship Id="rId3" Type="http://schemas.openxmlformats.org/officeDocument/2006/relationships/chart" Target="../charts/chart10.xml"/><Relationship Id="rId7" Type="http://schemas.openxmlformats.org/officeDocument/2006/relationships/image" Target="../media/image3.jp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2.jpeg"/><Relationship Id="rId5" Type="http://schemas.openxmlformats.org/officeDocument/2006/relationships/image" Target="../media/image1.jpeg"/><Relationship Id="rId4" Type="http://schemas.openxmlformats.org/officeDocument/2006/relationships/chart" Target="../charts/chart11.xml"/><Relationship Id="rId9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6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7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8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19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0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2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3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6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7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8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29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0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2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Obsah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6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7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8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39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1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hyperlink" Target="#Obsah!A1"/><Relationship Id="rId1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1</xdr:row>
      <xdr:rowOff>19050</xdr:rowOff>
    </xdr:from>
    <xdr:to>
      <xdr:col>8</xdr:col>
      <xdr:colOff>523875</xdr:colOff>
      <xdr:row>2</xdr:row>
      <xdr:rowOff>104775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DD84A1-FE66-4F40-8EC2-A1BA84191DAE}"/>
            </a:ext>
          </a:extLst>
        </xdr:cNvPr>
        <xdr:cNvSpPr/>
      </xdr:nvSpPr>
      <xdr:spPr>
        <a:xfrm>
          <a:off x="7496175" y="15906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573DC9-0DD0-4FA5-8E4C-D203F13EF2FA}"/>
            </a:ext>
          </a:extLst>
        </xdr:cNvPr>
        <xdr:cNvSpPr/>
      </xdr:nvSpPr>
      <xdr:spPr>
        <a:xfrm>
          <a:off x="56197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13015D-4269-4CF6-8392-0D9CA9A71F1B}"/>
            </a:ext>
          </a:extLst>
        </xdr:cNvPr>
        <xdr:cNvSpPr/>
      </xdr:nvSpPr>
      <xdr:spPr>
        <a:xfrm>
          <a:off x="79343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710E09-D5B0-41C2-9EA4-1EABCD52E44A}"/>
            </a:ext>
          </a:extLst>
        </xdr:cNvPr>
        <xdr:cNvSpPr/>
      </xdr:nvSpPr>
      <xdr:spPr>
        <a:xfrm>
          <a:off x="51339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E9E591-C191-4DE5-B41D-0B866477B331}"/>
            </a:ext>
          </a:extLst>
        </xdr:cNvPr>
        <xdr:cNvSpPr/>
      </xdr:nvSpPr>
      <xdr:spPr>
        <a:xfrm>
          <a:off x="7213023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FA38F8-E724-4606-89AB-29407AA04466}"/>
            </a:ext>
          </a:extLst>
        </xdr:cNvPr>
        <xdr:cNvSpPr/>
      </xdr:nvSpPr>
      <xdr:spPr>
        <a:xfrm>
          <a:off x="8174182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E76024-B2A8-4C25-B553-14706B51885E}"/>
            </a:ext>
          </a:extLst>
        </xdr:cNvPr>
        <xdr:cNvSpPr/>
      </xdr:nvSpPr>
      <xdr:spPr>
        <a:xfrm>
          <a:off x="56007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20DF89-68E7-45A8-ACEC-C1094DC2CCC9}"/>
            </a:ext>
          </a:extLst>
        </xdr:cNvPr>
        <xdr:cNvSpPr/>
      </xdr:nvSpPr>
      <xdr:spPr>
        <a:xfrm>
          <a:off x="71056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66675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1EB208-5A71-431F-8F07-65DE9C042009}"/>
            </a:ext>
          </a:extLst>
        </xdr:cNvPr>
        <xdr:cNvSpPr/>
      </xdr:nvSpPr>
      <xdr:spPr>
        <a:xfrm>
          <a:off x="6715125" y="1809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38100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36539C-F25F-47F2-8DF3-089074CA0AED}"/>
            </a:ext>
          </a:extLst>
        </xdr:cNvPr>
        <xdr:cNvSpPr/>
      </xdr:nvSpPr>
      <xdr:spPr>
        <a:xfrm>
          <a:off x="6924675" y="1809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0847D2-36E8-4682-86B7-76D6E06674F1}"/>
            </a:ext>
          </a:extLst>
        </xdr:cNvPr>
        <xdr:cNvSpPr/>
      </xdr:nvSpPr>
      <xdr:spPr>
        <a:xfrm>
          <a:off x="63246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0</xdr:row>
      <xdr:rowOff>133350</xdr:rowOff>
    </xdr:from>
    <xdr:to>
      <xdr:col>8</xdr:col>
      <xdr:colOff>57150</xdr:colOff>
      <xdr:row>2</xdr:row>
      <xdr:rowOff>28575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5EF2E6-A885-4313-889F-3BF673887189}"/>
            </a:ext>
          </a:extLst>
        </xdr:cNvPr>
        <xdr:cNvSpPr/>
      </xdr:nvSpPr>
      <xdr:spPr>
        <a:xfrm>
          <a:off x="7620000" y="1333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47625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B97068-1A3F-4536-9D07-DDF7F95D5E36}"/>
            </a:ext>
          </a:extLst>
        </xdr:cNvPr>
        <xdr:cNvSpPr/>
      </xdr:nvSpPr>
      <xdr:spPr>
        <a:xfrm>
          <a:off x="5419725" y="2000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C05BC6-D74C-4630-A533-1BA1A92CC02D}"/>
            </a:ext>
          </a:extLst>
        </xdr:cNvPr>
        <xdr:cNvSpPr/>
      </xdr:nvSpPr>
      <xdr:spPr>
        <a:xfrm>
          <a:off x="83248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15</xdr:col>
      <xdr:colOff>514350</xdr:colOff>
      <xdr:row>1</xdr:row>
      <xdr:rowOff>247650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08F5D-AE2E-4845-BBE1-3DF357903512}"/>
            </a:ext>
          </a:extLst>
        </xdr:cNvPr>
        <xdr:cNvSpPr/>
      </xdr:nvSpPr>
      <xdr:spPr>
        <a:xfrm>
          <a:off x="70389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0AB14A-FB9E-4938-B15D-BAF228D16BAC}"/>
            </a:ext>
          </a:extLst>
        </xdr:cNvPr>
        <xdr:cNvSpPr/>
      </xdr:nvSpPr>
      <xdr:spPr>
        <a:xfrm>
          <a:off x="60388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82CBB8-BBB0-4F15-920C-6E979F9F47D3}"/>
            </a:ext>
          </a:extLst>
        </xdr:cNvPr>
        <xdr:cNvSpPr/>
      </xdr:nvSpPr>
      <xdr:spPr>
        <a:xfrm>
          <a:off x="60388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75B4D1-B444-42BD-9A24-F9BFA1304938}"/>
            </a:ext>
          </a:extLst>
        </xdr:cNvPr>
        <xdr:cNvSpPr/>
      </xdr:nvSpPr>
      <xdr:spPr>
        <a:xfrm>
          <a:off x="60388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95071C-AB8B-44D9-8420-E0CF8987A623}"/>
            </a:ext>
          </a:extLst>
        </xdr:cNvPr>
        <xdr:cNvSpPr/>
      </xdr:nvSpPr>
      <xdr:spPr>
        <a:xfrm>
          <a:off x="63912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A27F6D-504B-4560-B59C-C1F19626EFF9}"/>
            </a:ext>
          </a:extLst>
        </xdr:cNvPr>
        <xdr:cNvSpPr/>
      </xdr:nvSpPr>
      <xdr:spPr>
        <a:xfrm>
          <a:off x="67913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EB76B5-6D9D-4F21-ACE4-EB31507542DE}"/>
            </a:ext>
          </a:extLst>
        </xdr:cNvPr>
        <xdr:cNvSpPr/>
      </xdr:nvSpPr>
      <xdr:spPr>
        <a:xfrm>
          <a:off x="72961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DE24EE-5200-4D28-B3E5-89B8D2DFB78D}"/>
            </a:ext>
          </a:extLst>
        </xdr:cNvPr>
        <xdr:cNvSpPr/>
      </xdr:nvSpPr>
      <xdr:spPr>
        <a:xfrm>
          <a:off x="60198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0</xdr:row>
      <xdr:rowOff>114300</xdr:rowOff>
    </xdr:from>
    <xdr:to>
      <xdr:col>8</xdr:col>
      <xdr:colOff>381000</xdr:colOff>
      <xdr:row>2</xdr:row>
      <xdr:rowOff>9525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09EA67-8C1F-4355-B704-54676FE26E47}"/>
            </a:ext>
          </a:extLst>
        </xdr:cNvPr>
        <xdr:cNvSpPr/>
      </xdr:nvSpPr>
      <xdr:spPr>
        <a:xfrm>
          <a:off x="6829425" y="1143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8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78D15-0163-4BF6-8660-54AD5FD6ED4F}"/>
            </a:ext>
          </a:extLst>
        </xdr:cNvPr>
        <xdr:cNvSpPr/>
      </xdr:nvSpPr>
      <xdr:spPr>
        <a:xfrm>
          <a:off x="60198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5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E7DC96-A69E-4DE5-AA3E-4C76A6216094}"/>
            </a:ext>
          </a:extLst>
        </xdr:cNvPr>
        <xdr:cNvSpPr/>
      </xdr:nvSpPr>
      <xdr:spPr>
        <a:xfrm>
          <a:off x="5391150" y="2095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6D3EC9-A0A1-4527-827B-FA2FCB02A479}"/>
            </a:ext>
          </a:extLst>
        </xdr:cNvPr>
        <xdr:cNvSpPr/>
      </xdr:nvSpPr>
      <xdr:spPr>
        <a:xfrm>
          <a:off x="58388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12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16270B-A9C5-4EF6-A927-B438A67D682C}"/>
            </a:ext>
          </a:extLst>
        </xdr:cNvPr>
        <xdr:cNvSpPr/>
      </xdr:nvSpPr>
      <xdr:spPr>
        <a:xfrm>
          <a:off x="86106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27C0D2-5808-485B-8495-DF3EA904EE17}"/>
            </a:ext>
          </a:extLst>
        </xdr:cNvPr>
        <xdr:cNvSpPr/>
      </xdr:nvSpPr>
      <xdr:spPr>
        <a:xfrm>
          <a:off x="5667375" y="180975"/>
          <a:ext cx="514350" cy="238125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C3EE29-3BD9-4912-9AF2-AA06D9F688BC}"/>
            </a:ext>
          </a:extLst>
        </xdr:cNvPr>
        <xdr:cNvSpPr/>
      </xdr:nvSpPr>
      <xdr:spPr>
        <a:xfrm>
          <a:off x="55149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CD7FD9-114D-4F0B-9CA0-80460CE89F49}"/>
            </a:ext>
          </a:extLst>
        </xdr:cNvPr>
        <xdr:cNvSpPr/>
      </xdr:nvSpPr>
      <xdr:spPr>
        <a:xfrm>
          <a:off x="77343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7D15C7-7382-4AE9-9896-0B827AF65D26}"/>
            </a:ext>
          </a:extLst>
        </xdr:cNvPr>
        <xdr:cNvSpPr/>
      </xdr:nvSpPr>
      <xdr:spPr>
        <a:xfrm>
          <a:off x="63817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78974C-93E4-4B2C-BB47-A5EE2000E8CC}"/>
            </a:ext>
          </a:extLst>
        </xdr:cNvPr>
        <xdr:cNvSpPr/>
      </xdr:nvSpPr>
      <xdr:spPr>
        <a:xfrm>
          <a:off x="61436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CACFD-C6FC-43D9-A576-B7AB0C347474}"/>
            </a:ext>
          </a:extLst>
        </xdr:cNvPr>
        <xdr:cNvSpPr/>
      </xdr:nvSpPr>
      <xdr:spPr>
        <a:xfrm>
          <a:off x="5867400" y="2000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114300</xdr:rowOff>
    </xdr:from>
    <xdr:to>
      <xdr:col>8</xdr:col>
      <xdr:colOff>552450</xdr:colOff>
      <xdr:row>2</xdr:row>
      <xdr:rowOff>9525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C0CB21-B77C-48A1-B9DF-5D92566713A2}"/>
            </a:ext>
          </a:extLst>
        </xdr:cNvPr>
        <xdr:cNvSpPr/>
      </xdr:nvSpPr>
      <xdr:spPr>
        <a:xfrm>
          <a:off x="7381875" y="25146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5A7840-6A4E-46AC-B889-3C2242EB44D9}"/>
            </a:ext>
          </a:extLst>
        </xdr:cNvPr>
        <xdr:cNvSpPr/>
      </xdr:nvSpPr>
      <xdr:spPr>
        <a:xfrm>
          <a:off x="70675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C4F377-632E-473D-BE16-3B67CA7B482A}"/>
            </a:ext>
          </a:extLst>
        </xdr:cNvPr>
        <xdr:cNvSpPr/>
      </xdr:nvSpPr>
      <xdr:spPr>
        <a:xfrm>
          <a:off x="60483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9C16D1-4A1B-43AD-8BD3-B07A79349049}"/>
            </a:ext>
          </a:extLst>
        </xdr:cNvPr>
        <xdr:cNvSpPr/>
      </xdr:nvSpPr>
      <xdr:spPr>
        <a:xfrm>
          <a:off x="116300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</xdr:row>
      <xdr:rowOff>0</xdr:rowOff>
    </xdr:from>
    <xdr:to>
      <xdr:col>14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D6F6D1-E1AA-495F-87FC-EC126F220093}"/>
            </a:ext>
          </a:extLst>
        </xdr:cNvPr>
        <xdr:cNvSpPr/>
      </xdr:nvSpPr>
      <xdr:spPr>
        <a:xfrm>
          <a:off x="102012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0C1349-00B8-462B-BDFF-15A6E113C10C}"/>
            </a:ext>
          </a:extLst>
        </xdr:cNvPr>
        <xdr:cNvSpPr/>
      </xdr:nvSpPr>
      <xdr:spPr>
        <a:xfrm>
          <a:off x="102012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39832</xdr:rowOff>
    </xdr:to>
    <xdr:sp macro="" textlink="">
      <xdr:nvSpPr>
        <xdr:cNvPr id="3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699A2C-A1F6-4B73-837C-A7F8FC1CD0AF}"/>
            </a:ext>
          </a:extLst>
        </xdr:cNvPr>
        <xdr:cNvSpPr/>
      </xdr:nvSpPr>
      <xdr:spPr>
        <a:xfrm>
          <a:off x="5654386" y="207818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95250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6DC5D-AC66-476F-B053-0557B2C636AA}"/>
            </a:ext>
          </a:extLst>
        </xdr:cNvPr>
        <xdr:cNvSpPr/>
      </xdr:nvSpPr>
      <xdr:spPr>
        <a:xfrm>
          <a:off x="7219950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95250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D2A6E8-A1BB-49E9-8DB7-1C47BA1B8472}"/>
            </a:ext>
          </a:extLst>
        </xdr:cNvPr>
        <xdr:cNvSpPr/>
      </xdr:nvSpPr>
      <xdr:spPr>
        <a:xfrm>
          <a:off x="736282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0</xdr:row>
      <xdr:rowOff>85725</xdr:rowOff>
    </xdr:from>
    <xdr:to>
      <xdr:col>9</xdr:col>
      <xdr:colOff>409575</xdr:colOff>
      <xdr:row>2</xdr:row>
      <xdr:rowOff>9525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60C09-327E-41EE-901A-E63CCD1D7910}"/>
            </a:ext>
          </a:extLst>
        </xdr:cNvPr>
        <xdr:cNvSpPr/>
      </xdr:nvSpPr>
      <xdr:spPr>
        <a:xfrm>
          <a:off x="6353175" y="79248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</xdr:row>
      <xdr:rowOff>0</xdr:rowOff>
    </xdr:from>
    <xdr:to>
      <xdr:col>16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933609-BEDB-4D19-90C3-7A7FC32318C0}"/>
            </a:ext>
          </a:extLst>
        </xdr:cNvPr>
        <xdr:cNvSpPr/>
      </xdr:nvSpPr>
      <xdr:spPr>
        <a:xfrm>
          <a:off x="1445895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0</xdr:row>
      <xdr:rowOff>123825</xdr:rowOff>
    </xdr:from>
    <xdr:to>
      <xdr:col>8</xdr:col>
      <xdr:colOff>314325</xdr:colOff>
      <xdr:row>2</xdr:row>
      <xdr:rowOff>19050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A6315A-6178-4A99-B48D-633B9D61D6D3}"/>
            </a:ext>
          </a:extLst>
        </xdr:cNvPr>
        <xdr:cNvSpPr/>
      </xdr:nvSpPr>
      <xdr:spPr>
        <a:xfrm>
          <a:off x="5124450" y="28956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2</xdr:row>
      <xdr:rowOff>133350</xdr:rowOff>
    </xdr:from>
    <xdr:to>
      <xdr:col>12</xdr:col>
      <xdr:colOff>409575</xdr:colOff>
      <xdr:row>17</xdr:row>
      <xdr:rowOff>28575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A79732-95DA-47A9-83F5-1EBA4DCA3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14</xdr:col>
      <xdr:colOff>514350</xdr:colOff>
      <xdr:row>2</xdr:row>
      <xdr:rowOff>65809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167340-1BEF-4089-8084-2EA5E3059AAB}"/>
            </a:ext>
          </a:extLst>
        </xdr:cNvPr>
        <xdr:cNvSpPr/>
      </xdr:nvSpPr>
      <xdr:spPr>
        <a:xfrm>
          <a:off x="10945091" y="181841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2</xdr:row>
      <xdr:rowOff>76199</xdr:rowOff>
    </xdr:from>
    <xdr:to>
      <xdr:col>12</xdr:col>
      <xdr:colOff>66675</xdr:colOff>
      <xdr:row>16</xdr:row>
      <xdr:rowOff>152400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3865C1A-DFA3-4642-8C4E-8D863759F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13</xdr:col>
      <xdr:colOff>514350</xdr:colOff>
      <xdr:row>2</xdr:row>
      <xdr:rowOff>65809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232F9C-30BF-4A55-A239-116B68684783}"/>
            </a:ext>
          </a:extLst>
        </xdr:cNvPr>
        <xdr:cNvSpPr/>
      </xdr:nvSpPr>
      <xdr:spPr>
        <a:xfrm>
          <a:off x="11239500" y="181841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457198</xdr:colOff>
      <xdr:row>2</xdr:row>
      <xdr:rowOff>95250</xdr:rowOff>
    </xdr:from>
    <xdr:to>
      <xdr:col>26</xdr:col>
      <xdr:colOff>457198</xdr:colOff>
      <xdr:row>19</xdr:row>
      <xdr:rowOff>152400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665516F1-CCE5-482F-9DA7-2DCB87EF229C}"/>
            </a:ext>
          </a:extLst>
        </xdr:cNvPr>
        <xdr:cNvGrpSpPr/>
      </xdr:nvGrpSpPr>
      <xdr:grpSpPr>
        <a:xfrm>
          <a:off x="8239123" y="476250"/>
          <a:ext cx="9753600" cy="3305175"/>
          <a:chOff x="12487275" y="4057650"/>
          <a:chExt cx="10077450" cy="3095625"/>
        </a:xfrm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F8B4CD07-020A-45AA-BB2F-D4453E5910DB}"/>
              </a:ext>
            </a:extLst>
          </xdr:cNvPr>
          <xdr:cNvGrpSpPr/>
        </xdr:nvGrpSpPr>
        <xdr:grpSpPr>
          <a:xfrm>
            <a:off x="12487275" y="4057650"/>
            <a:ext cx="10077450" cy="3095625"/>
            <a:chOff x="23593425" y="3838575"/>
            <a:chExt cx="9915372" cy="3085921"/>
          </a:xfrm>
        </xdr:grpSpPr>
        <xdr:grpSp>
          <xdr:nvGrpSpPr>
            <xdr:cNvPr id="6" name="Skupina 5">
              <a:extLst>
                <a:ext uri="{FF2B5EF4-FFF2-40B4-BE49-F238E27FC236}">
                  <a16:creationId xmlns:a16="http://schemas.microsoft.com/office/drawing/2014/main" id="{1AF0BE87-FC48-4BB6-A056-E9763FE4AE73}"/>
                </a:ext>
              </a:extLst>
            </xdr:cNvPr>
            <xdr:cNvGrpSpPr/>
          </xdr:nvGrpSpPr>
          <xdr:grpSpPr>
            <a:xfrm>
              <a:off x="23593425" y="3838575"/>
              <a:ext cx="9915372" cy="3085921"/>
              <a:chOff x="24719131" y="3505141"/>
              <a:chExt cx="10459613" cy="3104853"/>
            </a:xfrm>
          </xdr:grpSpPr>
          <xdr:graphicFrame macro="">
            <xdr:nvGraphicFramePr>
              <xdr:cNvPr id="11" name="Graf 10">
                <a:extLst>
                  <a:ext uri="{FF2B5EF4-FFF2-40B4-BE49-F238E27FC236}">
                    <a16:creationId xmlns:a16="http://schemas.microsoft.com/office/drawing/2014/main" id="{62BA9F2C-2225-4A0E-B161-7A443976AD95}"/>
                  </a:ext>
                </a:extLst>
              </xdr:cNvPr>
              <xdr:cNvGraphicFramePr/>
            </xdr:nvGraphicFramePr>
            <xdr:xfrm>
              <a:off x="24719131" y="3505141"/>
              <a:ext cx="4642090" cy="310485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"/>
              </a:graphicData>
            </a:graphic>
          </xdr:graphicFrame>
          <xdr:graphicFrame macro="">
            <xdr:nvGraphicFramePr>
              <xdr:cNvPr id="12" name="Graf 11">
                <a:extLst>
                  <a:ext uri="{FF2B5EF4-FFF2-40B4-BE49-F238E27FC236}">
                    <a16:creationId xmlns:a16="http://schemas.microsoft.com/office/drawing/2014/main" id="{DE249F56-5BCC-4FCA-B89C-C8C21BE8D8EB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29170308" y="3524306"/>
              <a:ext cx="3285639" cy="3066523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  <xdr:graphicFrame macro="">
            <xdr:nvGraphicFramePr>
              <xdr:cNvPr id="13" name="Graf 12">
                <a:extLst>
                  <a:ext uri="{FF2B5EF4-FFF2-40B4-BE49-F238E27FC236}">
                    <a16:creationId xmlns:a16="http://schemas.microsoft.com/office/drawing/2014/main" id="{7A74450D-0167-421C-83D9-4DBB241CF1F1}"/>
                  </a:ext>
                </a:extLst>
              </xdr:cNvPr>
              <xdr:cNvGraphicFramePr>
                <a:graphicFrameLocks/>
              </xdr:cNvGraphicFramePr>
            </xdr:nvGraphicFramePr>
            <xdr:xfrm>
              <a:off x="32224686" y="3514784"/>
              <a:ext cx="2954058" cy="306652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3"/>
              </a:graphicData>
            </a:graphic>
          </xdr:graphicFrame>
        </xdr:grpSp>
        <xdr:grpSp>
          <xdr:nvGrpSpPr>
            <xdr:cNvPr id="7" name="Skupina 6">
              <a:extLst>
                <a:ext uri="{FF2B5EF4-FFF2-40B4-BE49-F238E27FC236}">
                  <a16:creationId xmlns:a16="http://schemas.microsoft.com/office/drawing/2014/main" id="{B98F0F08-FAA6-4226-B7A2-12644EA442F7}"/>
                </a:ext>
              </a:extLst>
            </xdr:cNvPr>
            <xdr:cNvGrpSpPr/>
          </xdr:nvGrpSpPr>
          <xdr:grpSpPr>
            <a:xfrm>
              <a:off x="25288717" y="4073621"/>
              <a:ext cx="6181881" cy="343312"/>
              <a:chOff x="25288717" y="4073621"/>
              <a:chExt cx="6181881" cy="343312"/>
            </a:xfrm>
          </xdr:grpSpPr>
          <xdr:sp macro="" textlink="">
            <xdr:nvSpPr>
              <xdr:cNvPr id="8" name="Obdĺžnik 7">
                <a:extLst>
                  <a:ext uri="{FF2B5EF4-FFF2-40B4-BE49-F238E27FC236}">
                    <a16:creationId xmlns:a16="http://schemas.microsoft.com/office/drawing/2014/main" id="{A3FD2085-D7A8-43AB-8BB2-7D7B03273650}"/>
                  </a:ext>
                </a:extLst>
              </xdr:cNvPr>
              <xdr:cNvSpPr/>
            </xdr:nvSpPr>
            <xdr:spPr>
              <a:xfrm>
                <a:off x="25288717" y="4146932"/>
                <a:ext cx="571500" cy="270001"/>
              </a:xfrm>
              <a:prstGeom prst="rect">
                <a:avLst/>
              </a:prstGeom>
              <a:noFill/>
              <a:ln w="1905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r>
                  <a:rPr lang="sk-SK" sz="1100" b="1">
                    <a:solidFill>
                      <a:sysClr val="windowText" lastClr="000000"/>
                    </a:solidFill>
                    <a:latin typeface="Constantia" panose="02030602050306030303" pitchFamily="18" charset="0"/>
                  </a:rPr>
                  <a:t>-0,58</a:t>
                </a:r>
              </a:p>
            </xdr:txBody>
          </xdr:sp>
          <xdr:sp macro="" textlink="">
            <xdr:nvSpPr>
              <xdr:cNvPr id="9" name="Obdĺžnik 8">
                <a:extLst>
                  <a:ext uri="{FF2B5EF4-FFF2-40B4-BE49-F238E27FC236}">
                    <a16:creationId xmlns:a16="http://schemas.microsoft.com/office/drawing/2014/main" id="{DF9340D4-999B-4991-ACA0-DB39BE55F51E}"/>
                  </a:ext>
                </a:extLst>
              </xdr:cNvPr>
              <xdr:cNvSpPr/>
            </xdr:nvSpPr>
            <xdr:spPr>
              <a:xfrm>
                <a:off x="28099844" y="4137933"/>
                <a:ext cx="542925" cy="276225"/>
              </a:xfrm>
              <a:prstGeom prst="rect">
                <a:avLst/>
              </a:prstGeom>
              <a:noFill/>
              <a:ln w="1905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r>
                  <a:rPr lang="sk-SK" sz="1100" b="1">
                    <a:solidFill>
                      <a:sysClr val="windowText" lastClr="000000"/>
                    </a:solidFill>
                    <a:latin typeface="Constantia" panose="02030602050306030303" pitchFamily="18" charset="0"/>
                  </a:rPr>
                  <a:t>-0,54</a:t>
                </a:r>
              </a:p>
            </xdr:txBody>
          </xdr:sp>
          <xdr:sp macro="" textlink="">
            <xdr:nvSpPr>
              <xdr:cNvPr id="10" name="Obdĺžnik 9">
                <a:extLst>
                  <a:ext uri="{FF2B5EF4-FFF2-40B4-BE49-F238E27FC236}">
                    <a16:creationId xmlns:a16="http://schemas.microsoft.com/office/drawing/2014/main" id="{379A4F98-B757-40B2-95B0-C3C8DE82F9DF}"/>
                  </a:ext>
                </a:extLst>
              </xdr:cNvPr>
              <xdr:cNvSpPr/>
            </xdr:nvSpPr>
            <xdr:spPr>
              <a:xfrm>
                <a:off x="30927673" y="4073621"/>
                <a:ext cx="542925" cy="276225"/>
              </a:xfrm>
              <a:prstGeom prst="rect">
                <a:avLst/>
              </a:prstGeom>
              <a:noFill/>
              <a:ln w="1905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r>
                  <a:rPr lang="sk-SK" sz="1100" b="1">
                    <a:solidFill>
                      <a:sysClr val="windowText" lastClr="000000"/>
                    </a:solidFill>
                    <a:latin typeface="Constantia" panose="02030602050306030303" pitchFamily="18" charset="0"/>
                  </a:rPr>
                  <a:t>-0,47</a:t>
                </a:r>
              </a:p>
            </xdr:txBody>
          </xdr:sp>
        </xdr:grpSp>
      </xdr:grpSp>
      <xdr:sp macro="" textlink="">
        <xdr:nvSpPr>
          <xdr:cNvPr id="4" name="Ovál 3">
            <a:extLst>
              <a:ext uri="{FF2B5EF4-FFF2-40B4-BE49-F238E27FC236}">
                <a16:creationId xmlns:a16="http://schemas.microsoft.com/office/drawing/2014/main" id="{F6E2E3DE-55BC-4A66-8D7B-521059E00413}"/>
              </a:ext>
            </a:extLst>
          </xdr:cNvPr>
          <xdr:cNvSpPr/>
        </xdr:nvSpPr>
        <xdr:spPr>
          <a:xfrm>
            <a:off x="16591082" y="5393191"/>
            <a:ext cx="1476189" cy="976992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sk-SK" sz="1050">
                <a:latin typeface="Constantia" panose="02030602050306030303" pitchFamily="18" charset="0"/>
              </a:rPr>
              <a:t>0,7 % HDP chýbajúce opatrenia</a:t>
            </a:r>
            <a:r>
              <a:rPr lang="sk-SK" sz="1050" baseline="0">
                <a:latin typeface="Constantia" panose="02030602050306030303" pitchFamily="18" charset="0"/>
              </a:rPr>
              <a:t> na splnenie cieľa</a:t>
            </a:r>
            <a:endParaRPr lang="sk-SK" sz="1050">
              <a:latin typeface="Constantia" panose="02030602050306030303" pitchFamily="18" charset="0"/>
            </a:endParaRPr>
          </a:p>
        </xdr:txBody>
      </xdr:sp>
      <xdr:sp macro="" textlink="">
        <xdr:nvSpPr>
          <xdr:cNvPr id="5" name="Ovál 4">
            <a:extLst>
              <a:ext uri="{FF2B5EF4-FFF2-40B4-BE49-F238E27FC236}">
                <a16:creationId xmlns:a16="http://schemas.microsoft.com/office/drawing/2014/main" id="{389C57E0-3524-492F-8CED-45B6692B84CA}"/>
              </a:ext>
            </a:extLst>
          </xdr:cNvPr>
          <xdr:cNvSpPr/>
        </xdr:nvSpPr>
        <xdr:spPr>
          <a:xfrm>
            <a:off x="19494254" y="5331277"/>
            <a:ext cx="1486030" cy="1025980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sk-SK" sz="1050">
                <a:latin typeface="Constantia" panose="02030602050306030303" pitchFamily="18" charset="0"/>
              </a:rPr>
              <a:t>1,2 % HDP </a:t>
            </a:r>
            <a:r>
              <a:rPr lang="sk-SK" sz="1000">
                <a:solidFill>
                  <a:schemeClr val="lt1"/>
                </a:solidFill>
                <a:effectLst/>
                <a:latin typeface="Constantia" panose="02030602050306030303" pitchFamily="18" charset="0"/>
                <a:ea typeface="+mn-ea"/>
                <a:cs typeface="+mn-cs"/>
              </a:rPr>
              <a:t>chýbajúce </a:t>
            </a:r>
            <a:r>
              <a:rPr lang="sk-SK" sz="1050">
                <a:latin typeface="Constantia" panose="02030602050306030303" pitchFamily="18" charset="0"/>
              </a:rPr>
              <a:t>opatrenia</a:t>
            </a:r>
            <a:r>
              <a:rPr lang="sk-SK" sz="1050" baseline="0">
                <a:latin typeface="Constantia" panose="02030602050306030303" pitchFamily="18" charset="0"/>
              </a:rPr>
              <a:t> na splnenie cieľa</a:t>
            </a:r>
            <a:endParaRPr lang="sk-SK" sz="1050">
              <a:latin typeface="Constantia" panose="02030602050306030303" pitchFamily="18" charset="0"/>
            </a:endParaRPr>
          </a:p>
        </xdr:txBody>
      </xdr:sp>
    </xdr:grpSp>
    <xdr:clientData/>
  </xdr:twoCellAnchor>
  <xdr:twoCellAnchor>
    <xdr:from>
      <xdr:col>27</xdr:col>
      <xdr:colOff>0</xdr:colOff>
      <xdr:row>2</xdr:row>
      <xdr:rowOff>0</xdr:rowOff>
    </xdr:from>
    <xdr:to>
      <xdr:col>27</xdr:col>
      <xdr:colOff>514350</xdr:colOff>
      <xdr:row>3</xdr:row>
      <xdr:rowOff>57150</xdr:rowOff>
    </xdr:to>
    <xdr:sp macro="" textlink="">
      <xdr:nvSpPr>
        <xdr:cNvPr id="14" name="Šípka doľava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37608F-FA25-4E88-B82C-2DB4B2E57F61}"/>
            </a:ext>
          </a:extLst>
        </xdr:cNvPr>
        <xdr:cNvSpPr/>
      </xdr:nvSpPr>
      <xdr:spPr>
        <a:xfrm>
          <a:off x="18088841" y="381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</xdr:row>
      <xdr:rowOff>74544</xdr:rowOff>
    </xdr:from>
    <xdr:to>
      <xdr:col>14</xdr:col>
      <xdr:colOff>306457</xdr:colOff>
      <xdr:row>14</xdr:row>
      <xdr:rowOff>24847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315722-4752-41CC-82CB-F61F2919F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</xdr:row>
      <xdr:rowOff>0</xdr:rowOff>
    </xdr:from>
    <xdr:to>
      <xdr:col>16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5A5077-B58D-47CF-AAEF-8EBF9A6CAC82}"/>
            </a:ext>
          </a:extLst>
        </xdr:cNvPr>
        <xdr:cNvSpPr/>
      </xdr:nvSpPr>
      <xdr:spPr>
        <a:xfrm>
          <a:off x="12117457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91107</xdr:colOff>
      <xdr:row>2</xdr:row>
      <xdr:rowOff>16566</xdr:rowOff>
    </xdr:from>
    <xdr:to>
      <xdr:col>13</xdr:col>
      <xdr:colOff>563216</xdr:colOff>
      <xdr:row>15</xdr:row>
      <xdr:rowOff>132522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CB47CDD-A68D-4DB7-B932-97EDDFC18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15</xdr:col>
      <xdr:colOff>514350</xdr:colOff>
      <xdr:row>3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ADE15A-D6DF-42E5-9315-8D86DBAE2371}"/>
            </a:ext>
          </a:extLst>
        </xdr:cNvPr>
        <xdr:cNvSpPr/>
      </xdr:nvSpPr>
      <xdr:spPr>
        <a:xfrm>
          <a:off x="12225130" y="381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170030</xdr:colOff>
      <xdr:row>4</xdr:row>
      <xdr:rowOff>95328</xdr:rowOff>
    </xdr:from>
    <xdr:to>
      <xdr:col>16</xdr:col>
      <xdr:colOff>406268</xdr:colOff>
      <xdr:row>31</xdr:row>
      <xdr:rowOff>123824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8783E26D-58DE-4B5F-AEF2-1BFA589CF1EB}"/>
            </a:ext>
          </a:extLst>
        </xdr:cNvPr>
        <xdr:cNvGrpSpPr/>
      </xdr:nvGrpSpPr>
      <xdr:grpSpPr>
        <a:xfrm>
          <a:off x="4427705" y="857328"/>
          <a:ext cx="10247013" cy="5171996"/>
          <a:chOff x="10118482" y="10470173"/>
          <a:chExt cx="9896834" cy="5187913"/>
        </a:xfrm>
        <a:noFill/>
        <a:effectLst>
          <a:outerShdw blurRad="50800" dist="50800" dir="5400000" algn="ctr" rotWithShape="0">
            <a:schemeClr val="bg1"/>
          </a:outerShdw>
        </a:effectLst>
      </xdr:grpSpPr>
      <xdr:grpSp>
        <xdr:nvGrpSpPr>
          <xdr:cNvPr id="3" name="Skupina 2">
            <a:extLst>
              <a:ext uri="{FF2B5EF4-FFF2-40B4-BE49-F238E27FC236}">
                <a16:creationId xmlns:a16="http://schemas.microsoft.com/office/drawing/2014/main" id="{4640BA46-6DAB-47B7-9748-B5553AF67A09}"/>
              </a:ext>
            </a:extLst>
          </xdr:cNvPr>
          <xdr:cNvGrpSpPr/>
        </xdr:nvGrpSpPr>
        <xdr:grpSpPr>
          <a:xfrm>
            <a:off x="10323901" y="12541105"/>
            <a:ext cx="9691415" cy="3116981"/>
            <a:chOff x="8838037" y="9348389"/>
            <a:chExt cx="9726395" cy="3116981"/>
          </a:xfrm>
          <a:grpFill/>
        </xdr:grpSpPr>
        <xdr:graphicFrame macro="">
          <xdr:nvGraphicFramePr>
            <xdr:cNvPr id="8" name="Chart 12">
              <a:extLst>
                <a:ext uri="{FF2B5EF4-FFF2-40B4-BE49-F238E27FC236}">
                  <a16:creationId xmlns:a16="http://schemas.microsoft.com/office/drawing/2014/main" id="{1D9DF0CF-4210-41F0-9EDC-3B8170CF9AB5}"/>
                </a:ext>
              </a:extLst>
            </xdr:cNvPr>
            <xdr:cNvGraphicFramePr>
              <a:graphicFrameLocks/>
            </xdr:cNvGraphicFramePr>
          </xdr:nvGraphicFramePr>
          <xdr:xfrm>
            <a:off x="8838037" y="9348389"/>
            <a:ext cx="4236145" cy="3116981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9" name="Chart 15">
              <a:extLst>
                <a:ext uri="{FF2B5EF4-FFF2-40B4-BE49-F238E27FC236}">
                  <a16:creationId xmlns:a16="http://schemas.microsoft.com/office/drawing/2014/main" id="{8A65CCFE-B505-4C20-9FA4-6A327B7FB5B5}"/>
                </a:ext>
              </a:extLst>
            </xdr:cNvPr>
            <xdr:cNvGraphicFramePr>
              <a:graphicFrameLocks/>
            </xdr:cNvGraphicFramePr>
          </xdr:nvGraphicFramePr>
          <xdr:xfrm>
            <a:off x="14258057" y="9411871"/>
            <a:ext cx="4306375" cy="271923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0" name="Chart 10">
              <a:extLst>
                <a:ext uri="{FF2B5EF4-FFF2-40B4-BE49-F238E27FC236}">
                  <a16:creationId xmlns:a16="http://schemas.microsoft.com/office/drawing/2014/main" id="{19EB663B-A266-49E2-AD65-CD0955C8CE59}"/>
                </a:ext>
              </a:extLst>
            </xdr:cNvPr>
            <xdr:cNvGraphicFramePr>
              <a:graphicFrameLocks/>
            </xdr:cNvGraphicFramePr>
          </xdr:nvGraphicFramePr>
          <xdr:xfrm>
            <a:off x="11290734" y="9388929"/>
            <a:ext cx="4534374" cy="265546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graphicFrame macro="">
        <xdr:nvGraphicFramePr>
          <xdr:cNvPr id="4" name="Chart 1">
            <a:extLst>
              <a:ext uri="{FF2B5EF4-FFF2-40B4-BE49-F238E27FC236}">
                <a16:creationId xmlns:a16="http://schemas.microsoft.com/office/drawing/2014/main" id="{607DCFD7-0460-41DD-9797-009921B26A05}"/>
              </a:ext>
            </a:extLst>
          </xdr:cNvPr>
          <xdr:cNvGraphicFramePr>
            <a:graphicFrameLocks/>
          </xdr:cNvGraphicFramePr>
        </xdr:nvGraphicFramePr>
        <xdr:xfrm>
          <a:off x="10118482" y="10470173"/>
          <a:ext cx="9655876" cy="200757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5" name="Obrázok 4">
            <a:extLst>
              <a:ext uri="{FF2B5EF4-FFF2-40B4-BE49-F238E27FC236}">
                <a16:creationId xmlns:a16="http://schemas.microsoft.com/office/drawing/2014/main" id="{EB744BFD-3925-4378-B965-B956C98476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2427875" y="11832248"/>
            <a:ext cx="266822" cy="866775"/>
          </a:xfrm>
          <a:prstGeom prst="rect">
            <a:avLst/>
          </a:prstGeom>
          <a:grpFill/>
          <a:ln>
            <a:solidFill>
              <a:schemeClr val="bg1"/>
            </a:solidFill>
          </a:ln>
          <a:effectLst>
            <a:outerShdw blurRad="50800" dist="50800" dir="5400000" algn="ctr" rotWithShape="0">
              <a:srgbClr val="000000">
                <a:alpha val="0"/>
              </a:srgbClr>
            </a:outerShdw>
          </a:effectLst>
        </xdr:spPr>
      </xdr:pic>
      <xdr:pic>
        <xdr:nvPicPr>
          <xdr:cNvPr id="6" name="Obrázok 5">
            <a:extLst>
              <a:ext uri="{FF2B5EF4-FFF2-40B4-BE49-F238E27FC236}">
                <a16:creationId xmlns:a16="http://schemas.microsoft.com/office/drawing/2014/main" id="{53F59B90-7C31-4B3E-BB7C-619BE05D33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395615">
            <a:off x="14805640" y="12064446"/>
            <a:ext cx="172669" cy="835869"/>
          </a:xfrm>
          <a:prstGeom prst="rect">
            <a:avLst/>
          </a:prstGeom>
          <a:grpFill/>
          <a:ln>
            <a:solidFill>
              <a:schemeClr val="bg1"/>
            </a:solidFill>
          </a:ln>
        </xdr:spPr>
      </xdr:pic>
      <xdr:pic>
        <xdr:nvPicPr>
          <xdr:cNvPr id="7" name="Obrázok 6">
            <a:extLst>
              <a:ext uri="{FF2B5EF4-FFF2-40B4-BE49-F238E27FC236}">
                <a16:creationId xmlns:a16="http://schemas.microsoft.com/office/drawing/2014/main" id="{CB591ADB-0261-4BAF-B4AF-980BCB4396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710252">
            <a:off x="17021684" y="11721618"/>
            <a:ext cx="203936" cy="1003112"/>
          </a:xfrm>
          <a:prstGeom prst="rect">
            <a:avLst/>
          </a:prstGeom>
          <a:noFill/>
          <a:ln>
            <a:solidFill>
              <a:schemeClr val="bg1"/>
            </a:solidFill>
          </a:ln>
          <a:effectLst>
            <a:outerShdw blurRad="50800" dist="50800" dir="5400000" algn="ctr" rotWithShape="0">
              <a:schemeClr val="bg1"/>
            </a:outerShdw>
          </a:effectLst>
        </xdr:spPr>
      </xdr:pic>
    </xdr:grpSp>
    <xdr:clientData/>
  </xdr:twoCellAnchor>
  <xdr:oneCellAnchor>
    <xdr:from>
      <xdr:col>18</xdr:col>
      <xdr:colOff>0</xdr:colOff>
      <xdr:row>1</xdr:row>
      <xdr:rowOff>0</xdr:rowOff>
    </xdr:from>
    <xdr:ext cx="536494" cy="268247"/>
    <xdr:pic>
      <xdr:nvPicPr>
        <xdr:cNvPr id="11" name="Obrázok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A19BB49-DFEF-4420-8366-ED574E19C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487650" y="190500"/>
          <a:ext cx="536494" cy="268247"/>
        </a:xfrm>
        <a:prstGeom prst="rect">
          <a:avLst/>
        </a:prstGeom>
      </xdr:spPr>
    </xdr:pic>
    <xdr:clientData/>
  </xdr:oneCellAnchor>
  <xdr:twoCellAnchor>
    <xdr:from>
      <xdr:col>11</xdr:col>
      <xdr:colOff>552450</xdr:colOff>
      <xdr:row>18</xdr:row>
      <xdr:rowOff>22860</xdr:rowOff>
    </xdr:from>
    <xdr:to>
      <xdr:col>12</xdr:col>
      <xdr:colOff>390525</xdr:colOff>
      <xdr:row>19</xdr:row>
      <xdr:rowOff>118110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BAF8A7E-449E-42F1-9E2C-8DBBC8214708}"/>
            </a:ext>
          </a:extLst>
        </xdr:cNvPr>
        <xdr:cNvSpPr txBox="1"/>
      </xdr:nvSpPr>
      <xdr:spPr>
        <a:xfrm>
          <a:off x="11772900" y="3451860"/>
          <a:ext cx="44767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50" b="1">
              <a:latin typeface="Constantia" panose="02030602050306030303" pitchFamily="18" charset="0"/>
            </a:rPr>
            <a:t>176</a:t>
          </a:r>
        </a:p>
      </xdr:txBody>
    </xdr:sp>
    <xdr:clientData/>
  </xdr:twoCellAnchor>
  <xdr:twoCellAnchor>
    <xdr:from>
      <xdr:col>13</xdr:col>
      <xdr:colOff>255270</xdr:colOff>
      <xdr:row>19</xdr:row>
      <xdr:rowOff>76200</xdr:rowOff>
    </xdr:from>
    <xdr:to>
      <xdr:col>14</xdr:col>
      <xdr:colOff>78105</xdr:colOff>
      <xdr:row>20</xdr:row>
      <xdr:rowOff>163830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B6E1DF3-D17D-4EAB-AF0C-5AE6E3DD7644}"/>
            </a:ext>
          </a:extLst>
        </xdr:cNvPr>
        <xdr:cNvSpPr txBox="1"/>
      </xdr:nvSpPr>
      <xdr:spPr>
        <a:xfrm>
          <a:off x="12694920" y="3695700"/>
          <a:ext cx="432435" cy="2781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50" b="1">
              <a:latin typeface="Constantia" panose="02030602050306030303" pitchFamily="18" charset="0"/>
            </a:rPr>
            <a:t>567</a:t>
          </a:r>
        </a:p>
      </xdr:txBody>
    </xdr:sp>
    <xdr:clientData/>
  </xdr:twoCellAnchor>
  <xdr:twoCellAnchor>
    <xdr:from>
      <xdr:col>13</xdr:col>
      <xdr:colOff>217170</xdr:colOff>
      <xdr:row>25</xdr:row>
      <xdr:rowOff>131445</xdr:rowOff>
    </xdr:from>
    <xdr:to>
      <xdr:col>14</xdr:col>
      <xdr:colOff>40005</xdr:colOff>
      <xdr:row>27</xdr:row>
      <xdr:rowOff>36195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009FF72-4462-4286-AEDF-55624611A0FF}"/>
            </a:ext>
          </a:extLst>
        </xdr:cNvPr>
        <xdr:cNvSpPr txBox="1"/>
      </xdr:nvSpPr>
      <xdr:spPr>
        <a:xfrm>
          <a:off x="12656820" y="4893945"/>
          <a:ext cx="43243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50" b="1">
              <a:latin typeface="Constantia" panose="02030602050306030303" pitchFamily="18" charset="0"/>
            </a:rPr>
            <a:t>278</a:t>
          </a:r>
        </a:p>
      </xdr:txBody>
    </xdr:sp>
    <xdr:clientData/>
  </xdr:twoCellAnchor>
  <xdr:twoCellAnchor>
    <xdr:from>
      <xdr:col>11</xdr:col>
      <xdr:colOff>93345</xdr:colOff>
      <xdr:row>24</xdr:row>
      <xdr:rowOff>40005</xdr:rowOff>
    </xdr:from>
    <xdr:to>
      <xdr:col>11</xdr:col>
      <xdr:colOff>556260</xdr:colOff>
      <xdr:row>25</xdr:row>
      <xdr:rowOff>127635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93BFF44-E592-49D8-AE78-4EC7B02891F2}"/>
            </a:ext>
          </a:extLst>
        </xdr:cNvPr>
        <xdr:cNvSpPr txBox="1"/>
      </xdr:nvSpPr>
      <xdr:spPr>
        <a:xfrm>
          <a:off x="11313795" y="4612005"/>
          <a:ext cx="462915" cy="2781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50" b="1">
              <a:latin typeface="Constantia" panose="02030602050306030303" pitchFamily="18" charset="0"/>
            </a:rPr>
            <a:t>788</a:t>
          </a:r>
        </a:p>
      </xdr:txBody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0.40054</cdr:x>
      <cdr:y>0.20195</cdr:y>
    </cdr:from>
    <cdr:to>
      <cdr:x>0.52268</cdr:x>
      <cdr:y>0.32848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750447" y="604435"/>
          <a:ext cx="533782" cy="378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-806</a:t>
          </a:r>
        </a:p>
      </cdr:txBody>
    </cdr:sp>
  </cdr:relSizeAnchor>
  <cdr:relSizeAnchor xmlns:cdr="http://schemas.openxmlformats.org/drawingml/2006/chartDrawing">
    <cdr:from>
      <cdr:x>0.62205</cdr:x>
      <cdr:y>0.39259</cdr:y>
    </cdr:from>
    <cdr:to>
      <cdr:x>0.74418</cdr:x>
      <cdr:y>0.51912</cdr:y>
    </cdr:to>
    <cdr:sp macro="" textlink="">
      <cdr:nvSpPr>
        <cdr:cNvPr id="4" name="BlokTextu 1"/>
        <cdr:cNvSpPr txBox="1"/>
      </cdr:nvSpPr>
      <cdr:spPr>
        <a:xfrm xmlns:a="http://schemas.openxmlformats.org/drawingml/2006/main">
          <a:off x="2789764" y="1178593"/>
          <a:ext cx="547731" cy="379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-322</a:t>
          </a:r>
        </a:p>
      </cdr:txBody>
    </cdr:sp>
  </cdr:relSizeAnchor>
  <cdr:relSizeAnchor xmlns:cdr="http://schemas.openxmlformats.org/drawingml/2006/chartDrawing">
    <cdr:from>
      <cdr:x>0.37694</cdr:x>
      <cdr:y>0.73</cdr:y>
    </cdr:from>
    <cdr:to>
      <cdr:x>0.49908</cdr:x>
      <cdr:y>0.85653</cdr:y>
    </cdr:to>
    <cdr:sp macro="" textlink="">
      <cdr:nvSpPr>
        <cdr:cNvPr id="6" name="BlokTextu 1">
          <a:extLst xmlns:a="http://schemas.openxmlformats.org/drawingml/2006/main">
            <a:ext uri="{FF2B5EF4-FFF2-40B4-BE49-F238E27FC236}">
              <a16:creationId xmlns:a16="http://schemas.microsoft.com/office/drawing/2014/main" id="{B686BDE5-5BA0-48C4-9969-E4CF7C76AD10}"/>
            </a:ext>
          </a:extLst>
        </cdr:cNvPr>
        <cdr:cNvSpPr txBox="1"/>
      </cdr:nvSpPr>
      <cdr:spPr>
        <a:xfrm xmlns:a="http://schemas.openxmlformats.org/drawingml/2006/main">
          <a:off x="1647322" y="2184857"/>
          <a:ext cx="533783" cy="378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-580</a:t>
          </a:r>
        </a:p>
      </cdr:txBody>
    </cdr:sp>
  </cdr:relSizeAnchor>
  <cdr:relSizeAnchor xmlns:cdr="http://schemas.openxmlformats.org/drawingml/2006/chartDrawing">
    <cdr:from>
      <cdr:x>0.6077</cdr:x>
      <cdr:y>0.59309</cdr:y>
    </cdr:from>
    <cdr:to>
      <cdr:x>0.72983</cdr:x>
      <cdr:y>0.71962</cdr:y>
    </cdr:to>
    <cdr:sp macro="" textlink="">
      <cdr:nvSpPr>
        <cdr:cNvPr id="5" name="BlokTextu 1">
          <a:extLst xmlns:a="http://schemas.openxmlformats.org/drawingml/2006/main">
            <a:ext uri="{FF2B5EF4-FFF2-40B4-BE49-F238E27FC236}">
              <a16:creationId xmlns:a16="http://schemas.microsoft.com/office/drawing/2014/main" id="{6C1EEBE4-83C1-4F8D-A3C9-E6ED576D8570}"/>
            </a:ext>
          </a:extLst>
        </cdr:cNvPr>
        <cdr:cNvSpPr txBox="1"/>
      </cdr:nvSpPr>
      <cdr:spPr>
        <a:xfrm xmlns:a="http://schemas.openxmlformats.org/drawingml/2006/main">
          <a:off x="2725420" y="1780540"/>
          <a:ext cx="547731" cy="3798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-152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0.33119</cdr:x>
      <cdr:y>0.2531</cdr:y>
    </cdr:from>
    <cdr:to>
      <cdr:x>0.45467</cdr:x>
      <cdr:y>0.38063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1549048" y="645379"/>
          <a:ext cx="577551" cy="325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-52</a:t>
          </a:r>
        </a:p>
      </cdr:txBody>
    </cdr:sp>
  </cdr:relSizeAnchor>
  <cdr:relSizeAnchor xmlns:cdr="http://schemas.openxmlformats.org/drawingml/2006/chartDrawing">
    <cdr:from>
      <cdr:x>0.32247</cdr:x>
      <cdr:y>0.68924</cdr:y>
    </cdr:from>
    <cdr:to>
      <cdr:x>0.44595</cdr:x>
      <cdr:y>0.81676</cdr:y>
    </cdr:to>
    <cdr:sp macro="" textlink="">
      <cdr:nvSpPr>
        <cdr:cNvPr id="3" name="BlokTextu 1"/>
        <cdr:cNvSpPr txBox="1"/>
      </cdr:nvSpPr>
      <cdr:spPr>
        <a:xfrm xmlns:a="http://schemas.openxmlformats.org/drawingml/2006/main">
          <a:off x="1508304" y="1757446"/>
          <a:ext cx="577551" cy="325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-39</a:t>
          </a:r>
        </a:p>
      </cdr:txBody>
    </cdr:sp>
  </cdr:relSizeAnchor>
  <cdr:relSizeAnchor xmlns:cdr="http://schemas.openxmlformats.org/drawingml/2006/chartDrawing">
    <cdr:from>
      <cdr:x>0.63177</cdr:x>
      <cdr:y>0.48712</cdr:y>
    </cdr:from>
    <cdr:to>
      <cdr:x>0.75524</cdr:x>
      <cdr:y>0.61465</cdr:y>
    </cdr:to>
    <cdr:sp macro="" textlink="">
      <cdr:nvSpPr>
        <cdr:cNvPr id="5" name="BlokTextu 1"/>
        <cdr:cNvSpPr txBox="1"/>
      </cdr:nvSpPr>
      <cdr:spPr>
        <a:xfrm xmlns:a="http://schemas.openxmlformats.org/drawingml/2006/main">
          <a:off x="2954947" y="1242073"/>
          <a:ext cx="577504" cy="325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50" b="1">
              <a:solidFill>
                <a:schemeClr val="tx1">
                  <a:lumMod val="85000"/>
                  <a:lumOff val="15000"/>
                </a:schemeClr>
              </a:solidFill>
              <a:latin typeface="Constantia" panose="02030602050306030303" pitchFamily="18" charset="0"/>
            </a:rPr>
            <a:t>-106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0.16381</cdr:x>
      <cdr:y>0.72819</cdr:y>
    </cdr:from>
    <cdr:to>
      <cdr:x>0.2819</cdr:x>
      <cdr:y>0.78523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151" y="2066925"/>
          <a:ext cx="5905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k-SK" sz="1100"/>
        </a:p>
      </cdr:txBody>
    </cdr:sp>
  </cdr:relSizeAnchor>
  <cdr:relSizeAnchor xmlns:cdr="http://schemas.openxmlformats.org/drawingml/2006/chartDrawing">
    <cdr:from>
      <cdr:x>0.29053</cdr:x>
      <cdr:y>0.6832</cdr:y>
    </cdr:from>
    <cdr:to>
      <cdr:x>0.4391</cdr:x>
      <cdr:y>0.80433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904177" y="1371575"/>
          <a:ext cx="1485128" cy="24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-1 861</a:t>
          </a:r>
        </a:p>
      </cdr:txBody>
    </cdr:sp>
  </cdr:relSizeAnchor>
  <cdr:relSizeAnchor xmlns:cdr="http://schemas.openxmlformats.org/drawingml/2006/chartDrawing">
    <cdr:from>
      <cdr:x>0.83238</cdr:x>
      <cdr:y>0.65357</cdr:y>
    </cdr:from>
    <cdr:to>
      <cdr:x>0.98096</cdr:x>
      <cdr:y>0.73075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320570" y="1259908"/>
          <a:ext cx="1485227" cy="1487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42</a:t>
          </a:r>
        </a:p>
      </cdr:txBody>
    </cdr:sp>
  </cdr:relSizeAnchor>
  <cdr:relSizeAnchor xmlns:cdr="http://schemas.openxmlformats.org/drawingml/2006/chartDrawing">
    <cdr:from>
      <cdr:x>0.85751</cdr:x>
      <cdr:y>0.65491</cdr:y>
    </cdr:from>
    <cdr:to>
      <cdr:x>0.92629</cdr:x>
      <cdr:y>0.78892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8560443" y="1273028"/>
          <a:ext cx="686620" cy="2605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207</a:t>
          </a:r>
        </a:p>
      </cdr:txBody>
    </cdr:sp>
  </cdr:relSizeAnchor>
  <cdr:relSizeAnchor xmlns:cdr="http://schemas.openxmlformats.org/drawingml/2006/chartDrawing">
    <cdr:from>
      <cdr:x>0.4677</cdr:x>
      <cdr:y>0.67535</cdr:y>
    </cdr:from>
    <cdr:to>
      <cdr:x>0.61627</cdr:x>
      <cdr:y>0.8103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669035" y="1312774"/>
          <a:ext cx="1483167" cy="262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-197</a:t>
          </a:r>
        </a:p>
      </cdr:txBody>
    </cdr:sp>
  </cdr:relSizeAnchor>
  <cdr:relSizeAnchor xmlns:cdr="http://schemas.openxmlformats.org/drawingml/2006/chartDrawing">
    <cdr:from>
      <cdr:x>0.30053</cdr:x>
      <cdr:y>0.1537</cdr:y>
    </cdr:from>
    <cdr:to>
      <cdr:x>0.35733</cdr:x>
      <cdr:y>0.2562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004154" y="308557"/>
          <a:ext cx="567721" cy="205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1,9</a:t>
          </a:r>
          <a:r>
            <a:rPr lang="sk-SK" sz="900" b="1">
              <a:solidFill>
                <a:srgbClr val="13B5EA"/>
              </a:solidFill>
            </a:rPr>
            <a:t> </a:t>
          </a:r>
        </a:p>
      </cdr:txBody>
    </cdr:sp>
  </cdr:relSizeAnchor>
  <cdr:relSizeAnchor xmlns:cdr="http://schemas.openxmlformats.org/drawingml/2006/chartDrawing">
    <cdr:from>
      <cdr:x>0.85637</cdr:x>
      <cdr:y>0.156</cdr:y>
    </cdr:from>
    <cdr:to>
      <cdr:x>0.9551</cdr:x>
      <cdr:y>0.26945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8549129" y="303243"/>
          <a:ext cx="985584" cy="22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0,2</a:t>
          </a:r>
        </a:p>
      </cdr:txBody>
    </cdr:sp>
  </cdr:relSizeAnchor>
  <cdr:relSizeAnchor xmlns:cdr="http://schemas.openxmlformats.org/drawingml/2006/chartDrawing">
    <cdr:from>
      <cdr:x>0.46308</cdr:x>
      <cdr:y>0.16319</cdr:y>
    </cdr:from>
    <cdr:to>
      <cdr:x>0.50788</cdr:x>
      <cdr:y>0.2562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628975" y="327616"/>
          <a:ext cx="447850" cy="1867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</a:rPr>
            <a:t>-</a:t>
          </a:r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0,2</a:t>
          </a:r>
        </a:p>
      </cdr:txBody>
    </cdr:sp>
  </cdr:relSizeAnchor>
  <cdr:relSizeAnchor xmlns:cdr="http://schemas.openxmlformats.org/drawingml/2006/chartDrawing">
    <cdr:from>
      <cdr:x>0.65361</cdr:x>
      <cdr:y>0.1559</cdr:y>
    </cdr:from>
    <cdr:to>
      <cdr:x>0.69317</cdr:x>
      <cdr:y>0.23723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6524919" y="303044"/>
          <a:ext cx="394925" cy="158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1,8</a:t>
          </a:r>
        </a:p>
      </cdr:txBody>
    </cdr:sp>
  </cdr:relSizeAnchor>
  <cdr:relSizeAnchor xmlns:cdr="http://schemas.openxmlformats.org/drawingml/2006/chartDrawing">
    <cdr:from>
      <cdr:x>0.0265</cdr:x>
      <cdr:y>0.17562</cdr:y>
    </cdr:from>
    <cdr:to>
      <cdr:x>0.17507</cdr:x>
      <cdr:y>0.27356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05897" y="314482"/>
          <a:ext cx="1154341" cy="175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v % HDP:</a:t>
          </a:r>
        </a:p>
      </cdr:txBody>
    </cdr:sp>
  </cdr:relSizeAnchor>
  <cdr:relSizeAnchor xmlns:cdr="http://schemas.openxmlformats.org/drawingml/2006/chartDrawing">
    <cdr:from>
      <cdr:x>0.02693</cdr:x>
      <cdr:y>0.68277</cdr:y>
    </cdr:from>
    <cdr:to>
      <cdr:x>0.1755</cdr:x>
      <cdr:y>0.80547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09237" y="1222636"/>
          <a:ext cx="1154342" cy="219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v mil. eur:</a:t>
          </a:r>
        </a:p>
      </cdr:txBody>
    </cdr:sp>
  </cdr:relSizeAnchor>
  <cdr:relSizeAnchor xmlns:cdr="http://schemas.openxmlformats.org/drawingml/2006/chartDrawing">
    <cdr:from>
      <cdr:x>0.31119</cdr:x>
      <cdr:y>0.02469</cdr:y>
    </cdr:from>
    <cdr:to>
      <cdr:x>0.51533</cdr:x>
      <cdr:y>0.13993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2417863" y="44212"/>
          <a:ext cx="1586103" cy="206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Financované</a:t>
          </a:r>
          <a:r>
            <a:rPr lang="sk-SK" sz="1100" b="1">
              <a:solidFill>
                <a:schemeClr val="bg2">
                  <a:lumMod val="25000"/>
                </a:schemeClr>
              </a:solidFill>
            </a:rPr>
            <a:t> </a:t>
          </a:r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oblasti</a:t>
          </a:r>
        </a:p>
      </cdr:txBody>
    </cdr:sp>
  </cdr:relSizeAnchor>
  <cdr:relSizeAnchor xmlns:cdr="http://schemas.openxmlformats.org/drawingml/2006/chartDrawing">
    <cdr:from>
      <cdr:x>0.5078</cdr:x>
      <cdr:y>0.02449</cdr:y>
    </cdr:from>
    <cdr:to>
      <cdr:x>0.71194</cdr:x>
      <cdr:y>0.13973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4877734" y="44323"/>
          <a:ext cx="1960886" cy="208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100" b="1">
              <a:solidFill>
                <a:schemeClr val="bg2">
                  <a:lumMod val="25000"/>
                </a:schemeClr>
              </a:solidFill>
              <a:latin typeface="Constantia" panose="02030602050306030303" pitchFamily="18" charset="0"/>
            </a:rPr>
            <a:t>Zdroje financovania</a:t>
          </a:r>
        </a:p>
      </cdr:txBody>
    </cdr:sp>
  </cdr:relSizeAnchor>
  <cdr:relSizeAnchor xmlns:cdr="http://schemas.openxmlformats.org/drawingml/2006/chartDrawing">
    <cdr:from>
      <cdr:x>0.6492</cdr:x>
      <cdr:y>0.68166</cdr:y>
    </cdr:from>
    <cdr:to>
      <cdr:x>0.69939</cdr:x>
      <cdr:y>0.77971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6480909" y="1325033"/>
          <a:ext cx="501044" cy="1905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1 808</a:t>
          </a:r>
        </a:p>
      </cdr:txBody>
    </cdr:sp>
  </cdr:relSizeAnchor>
  <cdr:relSizeAnchor xmlns:cdr="http://schemas.openxmlformats.org/drawingml/2006/chartDrawing">
    <cdr:from>
      <cdr:x>0.82821</cdr:x>
      <cdr:y>0.15404</cdr:y>
    </cdr:from>
    <cdr:to>
      <cdr:x>0.8641</cdr:x>
      <cdr:y>0.2426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8267965" y="299433"/>
          <a:ext cx="358288" cy="172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900" b="1">
              <a:solidFill>
                <a:srgbClr val="13B5EA"/>
              </a:solidFill>
              <a:latin typeface="Constantia" panose="02030602050306030303" pitchFamily="18" charset="0"/>
            </a:rPr>
            <a:t>0,0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279101</xdr:colOff>
      <xdr:row>3</xdr:row>
      <xdr:rowOff>151142</xdr:rowOff>
    </xdr:from>
    <xdr:to>
      <xdr:col>10</xdr:col>
      <xdr:colOff>551002</xdr:colOff>
      <xdr:row>22</xdr:row>
      <xdr:rowOff>113104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A101A6-F798-4DD8-8BA8-9BD115649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</xdr:row>
      <xdr:rowOff>0</xdr:rowOff>
    </xdr:from>
    <xdr:to>
      <xdr:col>12</xdr:col>
      <xdr:colOff>514350</xdr:colOff>
      <xdr:row>1</xdr:row>
      <xdr:rowOff>247650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EBA5CD-445C-4A6A-A7EA-4AA782DBD841}"/>
            </a:ext>
          </a:extLst>
        </xdr:cNvPr>
        <xdr:cNvSpPr/>
      </xdr:nvSpPr>
      <xdr:spPr>
        <a:xfrm>
          <a:off x="7696200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11</xdr:col>
      <xdr:colOff>514350</xdr:colOff>
      <xdr:row>2</xdr:row>
      <xdr:rowOff>85725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4268A5-B965-43F5-A188-C55A3E9EE896}"/>
            </a:ext>
          </a:extLst>
        </xdr:cNvPr>
        <xdr:cNvSpPr/>
      </xdr:nvSpPr>
      <xdr:spPr>
        <a:xfrm>
          <a:off x="68865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373991</xdr:colOff>
      <xdr:row>6</xdr:row>
      <xdr:rowOff>64877</xdr:rowOff>
    </xdr:from>
    <xdr:to>
      <xdr:col>11</xdr:col>
      <xdr:colOff>16164</xdr:colOff>
      <xdr:row>25</xdr:row>
      <xdr:rowOff>26839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39956E-0B1B-42B5-9EBD-E61EB6B53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5</xdr:row>
      <xdr:rowOff>0</xdr:rowOff>
    </xdr:from>
    <xdr:to>
      <xdr:col>13</xdr:col>
      <xdr:colOff>514350</xdr:colOff>
      <xdr:row>6</xdr:row>
      <xdr:rowOff>104775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1962EB-045B-4D4A-9F3B-23AD9908CE13}"/>
            </a:ext>
          </a:extLst>
        </xdr:cNvPr>
        <xdr:cNvSpPr/>
      </xdr:nvSpPr>
      <xdr:spPr>
        <a:xfrm>
          <a:off x="7800975" y="13525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373992</xdr:colOff>
      <xdr:row>2</xdr:row>
      <xdr:rowOff>142515</xdr:rowOff>
    </xdr:from>
    <xdr:to>
      <xdr:col>12</xdr:col>
      <xdr:colOff>43132</xdr:colOff>
      <xdr:row>23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B9E618-C81E-4F1C-A260-F47342CC2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</xdr:row>
      <xdr:rowOff>0</xdr:rowOff>
    </xdr:from>
    <xdr:to>
      <xdr:col>13</xdr:col>
      <xdr:colOff>514350</xdr:colOff>
      <xdr:row>4</xdr:row>
      <xdr:rowOff>95250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0C81A2-E079-4146-9FC5-5A69A40DBB0C}"/>
            </a:ext>
          </a:extLst>
        </xdr:cNvPr>
        <xdr:cNvSpPr/>
      </xdr:nvSpPr>
      <xdr:spPr>
        <a:xfrm>
          <a:off x="8096250" y="12001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125162</xdr:colOff>
      <xdr:row>12</xdr:row>
      <xdr:rowOff>92745</xdr:rowOff>
    </xdr:from>
    <xdr:to>
      <xdr:col>23</xdr:col>
      <xdr:colOff>397064</xdr:colOff>
      <xdr:row>30</xdr:row>
      <xdr:rowOff>71960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6F8C5A-EEA3-4D62-887F-44A0F07D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13</xdr:row>
      <xdr:rowOff>0</xdr:rowOff>
    </xdr:from>
    <xdr:to>
      <xdr:col>26</xdr:col>
      <xdr:colOff>514350</xdr:colOff>
      <xdr:row>14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3C48D4-7083-40FA-91F3-5AC26EF237DF}"/>
            </a:ext>
          </a:extLst>
        </xdr:cNvPr>
        <xdr:cNvSpPr/>
      </xdr:nvSpPr>
      <xdr:spPr>
        <a:xfrm>
          <a:off x="12830175" y="2476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0.51702</cdr:x>
      <cdr:y>0.39471</cdr:y>
    </cdr:from>
    <cdr:to>
      <cdr:x>0.93728</cdr:x>
      <cdr:y>0.67693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D831BD7-6799-42BD-9AE0-A5B75F62E25D}"/>
            </a:ext>
          </a:extLst>
        </cdr:cNvPr>
        <cdr:cNvSpPr txBox="1"/>
      </cdr:nvSpPr>
      <cdr:spPr>
        <a:xfrm xmlns:a="http://schemas.openxmlformats.org/drawingml/2006/main">
          <a:off x="2419631" y="1278854"/>
          <a:ext cx="1966822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1200">
              <a:latin typeface="Constantia" panose="02030602050306030303" pitchFamily="18" charset="0"/>
            </a:rPr>
            <a:t>Aktuálny odhad a prognóza produkčnej medzery</a:t>
          </a:r>
          <a:endParaRPr lang="en-US" sz="1200">
            <a:latin typeface="Constantia" panose="02030602050306030303" pitchFamily="18" charset="0"/>
          </a:endParaRPr>
        </a:p>
      </cdr:txBody>
    </cdr:sp>
  </cdr:relSizeAnchor>
  <cdr:relSizeAnchor xmlns:cdr="http://schemas.openxmlformats.org/drawingml/2006/chartDrawing">
    <cdr:from>
      <cdr:x>0.74005</cdr:x>
      <cdr:y>0.21366</cdr:y>
    </cdr:from>
    <cdr:to>
      <cdr:x>0.7806</cdr:x>
      <cdr:y>0.37341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5C55D534-E21D-4695-B8B2-DF319AAC51E0}"/>
            </a:ext>
          </a:extLst>
        </cdr:cNvPr>
        <cdr:cNvCxnSpPr/>
      </cdr:nvCxnSpPr>
      <cdr:spPr>
        <a:xfrm xmlns:a="http://schemas.openxmlformats.org/drawingml/2006/main" flipV="1">
          <a:off x="3463426" y="692259"/>
          <a:ext cx="189781" cy="51758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1285874</xdr:colOff>
      <xdr:row>11</xdr:row>
      <xdr:rowOff>38099</xdr:rowOff>
    </xdr:from>
    <xdr:to>
      <xdr:col>7</xdr:col>
      <xdr:colOff>427716</xdr:colOff>
      <xdr:row>33</xdr:row>
      <xdr:rowOff>51819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D07E16-9A1B-4328-8BF5-157F6FEEE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</xdr:row>
      <xdr:rowOff>0</xdr:rowOff>
    </xdr:from>
    <xdr:to>
      <xdr:col>11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93C6B7-5B59-43D7-A330-A4AF4FD44753}"/>
            </a:ext>
          </a:extLst>
        </xdr:cNvPr>
        <xdr:cNvSpPr/>
      </xdr:nvSpPr>
      <xdr:spPr>
        <a:xfrm>
          <a:off x="7734300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274611</xdr:colOff>
      <xdr:row>11</xdr:row>
      <xdr:rowOff>138381</xdr:rowOff>
    </xdr:from>
    <xdr:to>
      <xdr:col>8</xdr:col>
      <xdr:colOff>606898</xdr:colOff>
      <xdr:row>30</xdr:row>
      <xdr:rowOff>100344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11881D-00FE-4BD1-AA5E-83E9A47F7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514350</xdr:colOff>
      <xdr:row>13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453CF7-60A5-4DA3-811E-671AD0BBAC03}"/>
            </a:ext>
          </a:extLst>
        </xdr:cNvPr>
        <xdr:cNvSpPr/>
      </xdr:nvSpPr>
      <xdr:spPr>
        <a:xfrm>
          <a:off x="6657975" y="254317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214042</xdr:colOff>
      <xdr:row>10</xdr:row>
      <xdr:rowOff>151502</xdr:rowOff>
    </xdr:from>
    <xdr:to>
      <xdr:col>9</xdr:col>
      <xdr:colOff>503198</xdr:colOff>
      <xdr:row>28</xdr:row>
      <xdr:rowOff>130717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D8E4A3-D809-4C91-9587-C6579FA51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13</xdr:col>
      <xdr:colOff>514350</xdr:colOff>
      <xdr:row>1</xdr:row>
      <xdr:rowOff>247650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EA4887-A841-4C74-AD70-7FE04B0D5CFC}"/>
            </a:ext>
          </a:extLst>
        </xdr:cNvPr>
        <xdr:cNvSpPr/>
      </xdr:nvSpPr>
      <xdr:spPr>
        <a:xfrm>
          <a:off x="89154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32889</xdr:colOff>
      <xdr:row>10</xdr:row>
      <xdr:rowOff>22106</xdr:rowOff>
    </xdr:from>
    <xdr:to>
      <xdr:col>8</xdr:col>
      <xdr:colOff>304791</xdr:colOff>
      <xdr:row>28</xdr:row>
      <xdr:rowOff>1321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A63C9D-FB77-468B-B123-AE303205A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13</xdr:col>
      <xdr:colOff>514350</xdr:colOff>
      <xdr:row>1</xdr:row>
      <xdr:rowOff>247650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853DF7-93FD-4F19-BF1B-F7777E69D153}"/>
            </a:ext>
          </a:extLst>
        </xdr:cNvPr>
        <xdr:cNvSpPr/>
      </xdr:nvSpPr>
      <xdr:spPr>
        <a:xfrm>
          <a:off x="89154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1</xdr:row>
      <xdr:rowOff>104775</xdr:rowOff>
    </xdr:from>
    <xdr:to>
      <xdr:col>14</xdr:col>
      <xdr:colOff>323850</xdr:colOff>
      <xdr:row>15</xdr:row>
      <xdr:rowOff>180975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CE81DFBA-D9B5-4D02-9C0C-10FCB756F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15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99F8B5-1EAE-452C-AD16-8A00B6873A18}"/>
            </a:ext>
          </a:extLst>
        </xdr:cNvPr>
        <xdr:cNvSpPr/>
      </xdr:nvSpPr>
      <xdr:spPr>
        <a:xfrm>
          <a:off x="106203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1</xdr:row>
      <xdr:rowOff>171450</xdr:rowOff>
    </xdr:from>
    <xdr:to>
      <xdr:col>12</xdr:col>
      <xdr:colOff>361950</xdr:colOff>
      <xdr:row>16</xdr:row>
      <xdr:rowOff>114300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84402E2-590C-431F-8805-1091150C0D3F}"/>
            </a:ext>
          </a:extLst>
        </xdr:cNvPr>
        <xdr:cNvGrpSpPr/>
      </xdr:nvGrpSpPr>
      <xdr:grpSpPr>
        <a:xfrm>
          <a:off x="4781550" y="361950"/>
          <a:ext cx="4429125" cy="2800350"/>
          <a:chOff x="4638675" y="152400"/>
          <a:chExt cx="4429125" cy="2757487"/>
        </a:xfrm>
      </xdr:grpSpPr>
      <xdr:graphicFrame macro="">
        <xdr:nvGraphicFramePr>
          <xdr:cNvPr id="3" name="Graf 1">
            <a:extLst>
              <a:ext uri="{FF2B5EF4-FFF2-40B4-BE49-F238E27FC236}">
                <a16:creationId xmlns:a16="http://schemas.microsoft.com/office/drawing/2014/main" id="{087E4257-540C-4C64-805B-42CC192AB8E8}"/>
              </a:ext>
            </a:extLst>
          </xdr:cNvPr>
          <xdr:cNvGraphicFramePr>
            <a:graphicFrameLocks/>
          </xdr:cNvGraphicFramePr>
        </xdr:nvGraphicFramePr>
        <xdr:xfrm>
          <a:off x="4638675" y="152400"/>
          <a:ext cx="4067175" cy="27574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BlokTextu 2">
            <a:extLst>
              <a:ext uri="{FF2B5EF4-FFF2-40B4-BE49-F238E27FC236}">
                <a16:creationId xmlns:a16="http://schemas.microsoft.com/office/drawing/2014/main" id="{D60B4D48-E091-4863-8531-C4EB5633A806}"/>
              </a:ext>
            </a:extLst>
          </xdr:cNvPr>
          <xdr:cNvSpPr txBox="1"/>
        </xdr:nvSpPr>
        <xdr:spPr>
          <a:xfrm>
            <a:off x="7734300" y="1184065"/>
            <a:ext cx="1333500" cy="495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k-SK" sz="900" b="1">
                <a:solidFill>
                  <a:srgbClr val="C00000"/>
                </a:solidFill>
                <a:latin typeface="Constantia" panose="02030602050306030303" pitchFamily="18" charset="0"/>
              </a:rPr>
              <a:t>zlepšenie salda voči NPC o 0,74 % HDP</a:t>
            </a:r>
          </a:p>
        </xdr:txBody>
      </xdr:sp>
    </xdr:grpSp>
    <xdr:clientData/>
  </xdr:twoCellAnchor>
  <xdr:twoCellAnchor>
    <xdr:from>
      <xdr:col>13</xdr:col>
      <xdr:colOff>0</xdr:colOff>
      <xdr:row>2</xdr:row>
      <xdr:rowOff>0</xdr:rowOff>
    </xdr:from>
    <xdr:to>
      <xdr:col>13</xdr:col>
      <xdr:colOff>514350</xdr:colOff>
      <xdr:row>3</xdr:row>
      <xdr:rowOff>57150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C8CD37-5453-4531-B001-A8974D09407F}"/>
            </a:ext>
          </a:extLst>
        </xdr:cNvPr>
        <xdr:cNvSpPr/>
      </xdr:nvSpPr>
      <xdr:spPr>
        <a:xfrm>
          <a:off x="9458325" y="3810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514350</xdr:colOff>
      <xdr:row>2</xdr:row>
      <xdr:rowOff>66675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512FD5-DA8E-4BA9-8818-A4E20AC55E0D}"/>
            </a:ext>
          </a:extLst>
        </xdr:cNvPr>
        <xdr:cNvSpPr/>
      </xdr:nvSpPr>
      <xdr:spPr>
        <a:xfrm>
          <a:off x="67913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85725</xdr:rowOff>
    </xdr:from>
    <xdr:to>
      <xdr:col>15</xdr:col>
      <xdr:colOff>247650</xdr:colOff>
      <xdr:row>20</xdr:row>
      <xdr:rowOff>76200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4A7CFA11-DCDD-48F3-9A1E-E478FC2C3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</xdr:row>
      <xdr:rowOff>0</xdr:rowOff>
    </xdr:from>
    <xdr:to>
      <xdr:col>16</xdr:col>
      <xdr:colOff>514350</xdr:colOff>
      <xdr:row>3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1FC6D7-354A-44E2-A5C3-67B089790456}"/>
            </a:ext>
          </a:extLst>
        </xdr:cNvPr>
        <xdr:cNvSpPr/>
      </xdr:nvSpPr>
      <xdr:spPr>
        <a:xfrm>
          <a:off x="11763375" y="32385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95250</xdr:rowOff>
    </xdr:from>
    <xdr:to>
      <xdr:col>15</xdr:col>
      <xdr:colOff>28575</xdr:colOff>
      <xdr:row>18</xdr:row>
      <xdr:rowOff>28575</xdr:rowOff>
    </xdr:to>
    <xdr:graphicFrame macro="">
      <xdr:nvGraphicFramePr>
        <xdr:cNvPr id="2" name="Graf 3">
          <a:extLst>
            <a:ext uri="{FF2B5EF4-FFF2-40B4-BE49-F238E27FC236}">
              <a16:creationId xmlns:a16="http://schemas.microsoft.com/office/drawing/2014/main" id="{61D0FFAC-FF38-4201-B728-D01D3EB9D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</xdr:row>
      <xdr:rowOff>0</xdr:rowOff>
    </xdr:from>
    <xdr:to>
      <xdr:col>16</xdr:col>
      <xdr:colOff>514350</xdr:colOff>
      <xdr:row>2</xdr:row>
      <xdr:rowOff>85725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3C87FA-E113-4824-B489-F5E749CB2C48}"/>
            </a:ext>
          </a:extLst>
        </xdr:cNvPr>
        <xdr:cNvSpPr/>
      </xdr:nvSpPr>
      <xdr:spPr>
        <a:xfrm>
          <a:off x="11763375" y="1619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9</xdr:row>
      <xdr:rowOff>180975</xdr:rowOff>
    </xdr:from>
    <xdr:to>
      <xdr:col>0</xdr:col>
      <xdr:colOff>3090333</xdr:colOff>
      <xdr:row>19</xdr:row>
      <xdr:rowOff>29175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203F9F-E19F-41B8-B532-0B325EB0F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22</xdr:row>
      <xdr:rowOff>94545</xdr:rowOff>
    </xdr:from>
    <xdr:to>
      <xdr:col>0</xdr:col>
      <xdr:colOff>2754000</xdr:colOff>
      <xdr:row>31</xdr:row>
      <xdr:rowOff>133245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FE69FA-251A-4B71-91B1-8C5334F20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152400</xdr:colOff>
      <xdr:row>1</xdr:row>
      <xdr:rowOff>76200</xdr:rowOff>
    </xdr:from>
    <xdr:to>
      <xdr:col>10</xdr:col>
      <xdr:colOff>57150</xdr:colOff>
      <xdr:row>2</xdr:row>
      <xdr:rowOff>133350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C3B144-297F-4CC2-A7EA-0F3C720683E3}"/>
            </a:ext>
          </a:extLst>
        </xdr:cNvPr>
        <xdr:cNvSpPr/>
      </xdr:nvSpPr>
      <xdr:spPr>
        <a:xfrm>
          <a:off x="8543925" y="2667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</xdr:colOff>
      <xdr:row>1</xdr:row>
      <xdr:rowOff>95250</xdr:rowOff>
    </xdr:from>
    <xdr:to>
      <xdr:col>20</xdr:col>
      <xdr:colOff>228601</xdr:colOff>
      <xdr:row>15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E61EF7B-1A88-49E0-B4C7-C23695F79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1</xdr:row>
      <xdr:rowOff>0</xdr:rowOff>
    </xdr:from>
    <xdr:to>
      <xdr:col>21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97305D-571A-4DAE-9D25-1C8BDF26197A}"/>
            </a:ext>
          </a:extLst>
        </xdr:cNvPr>
        <xdr:cNvSpPr/>
      </xdr:nvSpPr>
      <xdr:spPr>
        <a:xfrm>
          <a:off x="132588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2</xdr:row>
      <xdr:rowOff>23812</xdr:rowOff>
    </xdr:from>
    <xdr:to>
      <xdr:col>19</xdr:col>
      <xdr:colOff>200025</xdr:colOff>
      <xdr:row>16</xdr:row>
      <xdr:rowOff>100012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65D263C-7D6A-4D25-A40A-AF3F2857E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1</xdr:row>
      <xdr:rowOff>0</xdr:rowOff>
    </xdr:from>
    <xdr:to>
      <xdr:col>20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C316EB-0A2C-4F60-977F-50BBE8A56F1E}"/>
            </a:ext>
          </a:extLst>
        </xdr:cNvPr>
        <xdr:cNvSpPr/>
      </xdr:nvSpPr>
      <xdr:spPr>
        <a:xfrm>
          <a:off x="136683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16452</xdr:colOff>
      <xdr:row>1</xdr:row>
      <xdr:rowOff>125556</xdr:rowOff>
    </xdr:from>
    <xdr:to>
      <xdr:col>15</xdr:col>
      <xdr:colOff>235527</xdr:colOff>
      <xdr:row>18</xdr:row>
      <xdr:rowOff>87456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361FBEB-1CA4-48E6-8C9B-78277223D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17</xdr:col>
      <xdr:colOff>514350</xdr:colOff>
      <xdr:row>3</xdr:row>
      <xdr:rowOff>83127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57DC96-FA0E-4343-B9C4-C40054B2FC0A}"/>
            </a:ext>
          </a:extLst>
        </xdr:cNvPr>
        <xdr:cNvSpPr/>
      </xdr:nvSpPr>
      <xdr:spPr>
        <a:xfrm>
          <a:off x="10719955" y="32904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597477</xdr:colOff>
      <xdr:row>1</xdr:row>
      <xdr:rowOff>104776</xdr:rowOff>
    </xdr:from>
    <xdr:to>
      <xdr:col>15</xdr:col>
      <xdr:colOff>134215</xdr:colOff>
      <xdr:row>16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EC808B9-AE6F-4A6A-8787-7B1F89D46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2</xdr:row>
      <xdr:rowOff>0</xdr:rowOff>
    </xdr:from>
    <xdr:to>
      <xdr:col>17</xdr:col>
      <xdr:colOff>514350</xdr:colOff>
      <xdr:row>3</xdr:row>
      <xdr:rowOff>83127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89224B-7D5D-4656-8FD5-27D5A0C39FEC}"/>
            </a:ext>
          </a:extLst>
        </xdr:cNvPr>
        <xdr:cNvSpPr/>
      </xdr:nvSpPr>
      <xdr:spPr>
        <a:xfrm>
          <a:off x="10719955" y="32904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</xdr:colOff>
      <xdr:row>9</xdr:row>
      <xdr:rowOff>57150</xdr:rowOff>
    </xdr:from>
    <xdr:to>
      <xdr:col>17</xdr:col>
      <xdr:colOff>142874</xdr:colOff>
      <xdr:row>27</xdr:row>
      <xdr:rowOff>104774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88B16BDB-8F07-4870-B06E-1D65DC151816}"/>
            </a:ext>
          </a:extLst>
        </xdr:cNvPr>
        <xdr:cNvGrpSpPr/>
      </xdr:nvGrpSpPr>
      <xdr:grpSpPr>
        <a:xfrm>
          <a:off x="4562474" y="1695450"/>
          <a:ext cx="7439025" cy="2962274"/>
          <a:chOff x="4286249" y="1562100"/>
          <a:chExt cx="7439025" cy="296227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212DDB41-1E58-4A4A-983B-AED4E6A9DE9D}"/>
              </a:ext>
            </a:extLst>
          </xdr:cNvPr>
          <xdr:cNvGraphicFramePr/>
        </xdr:nvGraphicFramePr>
        <xdr:xfrm>
          <a:off x="4286249" y="1562100"/>
          <a:ext cx="7439025" cy="2952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Obdĺžnik 3">
            <a:extLst>
              <a:ext uri="{FF2B5EF4-FFF2-40B4-BE49-F238E27FC236}">
                <a16:creationId xmlns:a16="http://schemas.microsoft.com/office/drawing/2014/main" id="{5C95AF60-FF2D-4F7F-876B-93F2AE4772EB}"/>
              </a:ext>
            </a:extLst>
          </xdr:cNvPr>
          <xdr:cNvSpPr/>
        </xdr:nvSpPr>
        <xdr:spPr>
          <a:xfrm>
            <a:off x="10353675" y="1562100"/>
            <a:ext cx="1162049" cy="2962274"/>
          </a:xfrm>
          <a:prstGeom prst="rect">
            <a:avLst/>
          </a:prstGeom>
          <a:solidFill>
            <a:schemeClr val="accent1">
              <a:lumMod val="40000"/>
              <a:lumOff val="60000"/>
              <a:alpha val="58000"/>
            </a:schemeClr>
          </a:solidFill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k-SK" sz="1100"/>
          </a:p>
        </xdr:txBody>
      </xdr:sp>
    </xdr:grpSp>
    <xdr:clientData/>
  </xdr:twoCellAnchor>
  <xdr:twoCellAnchor>
    <xdr:from>
      <xdr:col>19</xdr:col>
      <xdr:colOff>0</xdr:colOff>
      <xdr:row>8</xdr:row>
      <xdr:rowOff>0</xdr:rowOff>
    </xdr:from>
    <xdr:to>
      <xdr:col>19</xdr:col>
      <xdr:colOff>514350</xdr:colOff>
      <xdr:row>9</xdr:row>
      <xdr:rowOff>83128</xdr:rowOff>
    </xdr:to>
    <xdr:sp macro="" textlink="">
      <xdr:nvSpPr>
        <xdr:cNvPr id="5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1B1093-591F-4DA3-B752-C048630161FF}"/>
            </a:ext>
          </a:extLst>
        </xdr:cNvPr>
        <xdr:cNvSpPr/>
      </xdr:nvSpPr>
      <xdr:spPr>
        <a:xfrm>
          <a:off x="13014614" y="148070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561976</xdr:colOff>
      <xdr:row>2</xdr:row>
      <xdr:rowOff>123824</xdr:rowOff>
    </xdr:from>
    <xdr:to>
      <xdr:col>15</xdr:col>
      <xdr:colOff>1666876</xdr:colOff>
      <xdr:row>26</xdr:row>
      <xdr:rowOff>123825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EB576680-B67F-4CEB-A2DF-2FA9BC508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225135</xdr:colOff>
      <xdr:row>2</xdr:row>
      <xdr:rowOff>0</xdr:rowOff>
    </xdr:from>
    <xdr:to>
      <xdr:col>17</xdr:col>
      <xdr:colOff>81395</xdr:colOff>
      <xdr:row>3</xdr:row>
      <xdr:rowOff>83127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C81DB5-9672-4380-8E65-20517B0019D3}"/>
            </a:ext>
          </a:extLst>
        </xdr:cNvPr>
        <xdr:cNvSpPr/>
      </xdr:nvSpPr>
      <xdr:spPr>
        <a:xfrm>
          <a:off x="13516840" y="32904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0.6578</cdr:x>
      <cdr:y>0.00951</cdr:y>
    </cdr:from>
    <cdr:to>
      <cdr:x>0.99225</cdr:x>
      <cdr:y>0.07404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2A2C675-6778-48A6-84AE-89A62E123D60}"/>
            </a:ext>
          </a:extLst>
        </cdr:cNvPr>
        <cdr:cNvSpPr txBox="1"/>
      </cdr:nvSpPr>
      <cdr:spPr>
        <a:xfrm xmlns:a="http://schemas.openxmlformats.org/drawingml/2006/main">
          <a:off x="3533774" y="36975"/>
          <a:ext cx="1796697" cy="250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Proticyklická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0.00813</cdr:y>
    </cdr:from>
    <cdr:to>
      <cdr:x>0.28723</cdr:x>
      <cdr:y>0.08221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F70F853-8F4A-44FA-915D-7623576FDF6B}"/>
            </a:ext>
          </a:extLst>
        </cdr:cNvPr>
        <cdr:cNvSpPr txBox="1"/>
      </cdr:nvSpPr>
      <cdr:spPr>
        <a:xfrm xmlns:a="http://schemas.openxmlformats.org/drawingml/2006/main">
          <a:off x="0" y="32103"/>
          <a:ext cx="1536064" cy="2925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reštrikcia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0.70035</cdr:x>
      <cdr:y>0.92795</cdr:y>
    </cdr:from>
    <cdr:to>
      <cdr:x>0.99645</cdr:x>
      <cdr:y>0.99698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CBFB5FC5-5F00-48B2-BDFE-0CF2E4598433}"/>
            </a:ext>
          </a:extLst>
        </cdr:cNvPr>
        <cdr:cNvSpPr txBox="1"/>
      </cdr:nvSpPr>
      <cdr:spPr>
        <a:xfrm xmlns:a="http://schemas.openxmlformats.org/drawingml/2006/main">
          <a:off x="3762374" y="3606212"/>
          <a:ext cx="1590676" cy="2682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i="1">
              <a:latin typeface="Constantia" pitchFamily="18" charset="0"/>
            </a:rPr>
            <a:t>Procyklická</a:t>
          </a:r>
          <a:r>
            <a:rPr lang="sk-SK" sz="800" i="1" baseline="0">
              <a:latin typeface="Constantia" pitchFamily="18" charset="0"/>
            </a:rPr>
            <a:t> fiškálna expanzia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0.02674</cdr:x>
      <cdr:y>0.9227</cdr:y>
    </cdr:from>
    <cdr:to>
      <cdr:x>0.33833</cdr:x>
      <cdr:y>0.99677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AD636C7F-554E-434D-BEF0-D3E13F58C83F}"/>
            </a:ext>
          </a:extLst>
        </cdr:cNvPr>
        <cdr:cNvSpPr txBox="1"/>
      </cdr:nvSpPr>
      <cdr:spPr>
        <a:xfrm xmlns:a="http://schemas.openxmlformats.org/drawingml/2006/main">
          <a:off x="104172" y="2724516"/>
          <a:ext cx="1213869" cy="2187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i="1">
              <a:latin typeface="Constantia" pitchFamily="18" charset="0"/>
            </a:rPr>
            <a:t>Proticyklická</a:t>
          </a:r>
          <a:r>
            <a:rPr lang="sk-SK" sz="800" i="1" baseline="0">
              <a:latin typeface="Constantia" pitchFamily="18" charset="0"/>
            </a:rPr>
            <a:t> fiškálna expanzia</a:t>
          </a:r>
          <a:endParaRPr lang="sk-SK" sz="800" i="1">
            <a:latin typeface="Constantia" pitchFamily="18" charset="0"/>
          </a:endParaRPr>
        </a:p>
      </cdr:txBody>
    </cdr:sp>
  </cdr:relSizeAnchor>
  <cdr:relSizeAnchor xmlns:cdr="http://schemas.openxmlformats.org/drawingml/2006/chartDrawing">
    <cdr:from>
      <cdr:x>0.26084</cdr:x>
      <cdr:y>0.01908</cdr:y>
    </cdr:from>
    <cdr:to>
      <cdr:x>0.31562</cdr:x>
      <cdr:y>0.2617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B494CD97-A85E-463C-ABB1-A92A468C93CF}"/>
            </a:ext>
          </a:extLst>
        </cdr:cNvPr>
        <cdr:cNvSpPr txBox="1"/>
      </cdr:nvSpPr>
      <cdr:spPr>
        <a:xfrm xmlns:a="http://schemas.openxmlformats.org/drawingml/2006/main" rot="16200000">
          <a:off x="1062417" y="407840"/>
          <a:ext cx="957992" cy="292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b="1" i="0">
              <a:latin typeface="Constantia" pitchFamily="18" charset="0"/>
            </a:rPr>
            <a:t>Fiškálny impulz</a:t>
          </a:r>
        </a:p>
      </cdr:txBody>
    </cdr:sp>
  </cdr:relSizeAnchor>
  <cdr:relSizeAnchor xmlns:cdr="http://schemas.openxmlformats.org/drawingml/2006/chartDrawing">
    <cdr:from>
      <cdr:x>0.01059</cdr:x>
      <cdr:y>0.44459</cdr:y>
    </cdr:from>
    <cdr:to>
      <cdr:x>0.29102</cdr:x>
      <cdr:y>0.50442</cdr:y>
    </cdr:to>
    <cdr:sp macro="" textlink="">
      <cdr:nvSpPr>
        <cdr:cNvPr id="12" name="TextBox 7">
          <a:extLst xmlns:a="http://schemas.openxmlformats.org/drawingml/2006/main">
            <a:ext uri="{FF2B5EF4-FFF2-40B4-BE49-F238E27FC236}">
              <a16:creationId xmlns:a16="http://schemas.microsoft.com/office/drawing/2014/main" id="{9B9D0E28-2DC3-4158-811E-84E31AE9F414}"/>
            </a:ext>
          </a:extLst>
        </cdr:cNvPr>
        <cdr:cNvSpPr txBox="1"/>
      </cdr:nvSpPr>
      <cdr:spPr>
        <a:xfrm xmlns:a="http://schemas.openxmlformats.org/drawingml/2006/main">
          <a:off x="41563" y="1274639"/>
          <a:ext cx="1100492" cy="171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sk-SK" sz="800" b="1">
              <a:latin typeface="Constantia" pitchFamily="18" charset="0"/>
            </a:rPr>
            <a:t>Produkčná medzera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32BFE3-502E-4BDE-870D-54B4754F7B2C}"/>
            </a:ext>
          </a:extLst>
        </xdr:cNvPr>
        <xdr:cNvSpPr/>
      </xdr:nvSpPr>
      <xdr:spPr>
        <a:xfrm>
          <a:off x="71247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1</xdr:row>
      <xdr:rowOff>114300</xdr:rowOff>
    </xdr:from>
    <xdr:to>
      <xdr:col>13</xdr:col>
      <xdr:colOff>542924</xdr:colOff>
      <xdr:row>17</xdr:row>
      <xdr:rowOff>47625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E43B02C-5F9C-4E14-A0D3-BFF248CA8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199159</xdr:colOff>
      <xdr:row>1</xdr:row>
      <xdr:rowOff>60613</xdr:rowOff>
    </xdr:from>
    <xdr:to>
      <xdr:col>17</xdr:col>
      <xdr:colOff>107373</xdr:colOff>
      <xdr:row>2</xdr:row>
      <xdr:rowOff>143741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1AC33B-2B5F-47E1-8DBA-59CF3E703DBB}"/>
            </a:ext>
          </a:extLst>
        </xdr:cNvPr>
        <xdr:cNvSpPr/>
      </xdr:nvSpPr>
      <xdr:spPr>
        <a:xfrm>
          <a:off x="11992841" y="225136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9524</xdr:colOff>
      <xdr:row>10</xdr:row>
      <xdr:rowOff>85725</xdr:rowOff>
    </xdr:from>
    <xdr:to>
      <xdr:col>15</xdr:col>
      <xdr:colOff>266700</xdr:colOff>
      <xdr:row>30</xdr:row>
      <xdr:rowOff>76200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2FA2726C-C338-44DE-90E1-3E35527D2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2867025</xdr:colOff>
      <xdr:row>9</xdr:row>
      <xdr:rowOff>149773</xdr:rowOff>
    </xdr:from>
    <xdr:to>
      <xdr:col>6</xdr:col>
      <xdr:colOff>467640</xdr:colOff>
      <xdr:row>28</xdr:row>
      <xdr:rowOff>133350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B59DE198-05F2-4E2F-992C-4C9E2210D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47625</xdr:colOff>
      <xdr:row>0</xdr:row>
      <xdr:rowOff>238125</xdr:rowOff>
    </xdr:from>
    <xdr:to>
      <xdr:col>5</xdr:col>
      <xdr:colOff>565439</xdr:colOff>
      <xdr:row>1</xdr:row>
      <xdr:rowOff>159328</xdr:rowOff>
    </xdr:to>
    <xdr:sp macro="" textlink="">
      <xdr:nvSpPr>
        <xdr:cNvPr id="4" name="Šípka doľav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1B9995-8D0F-44D0-9BD5-368D3661E944}"/>
            </a:ext>
          </a:extLst>
        </xdr:cNvPr>
        <xdr:cNvSpPr/>
      </xdr:nvSpPr>
      <xdr:spPr>
        <a:xfrm>
          <a:off x="6429375" y="238125"/>
          <a:ext cx="517814" cy="245053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0.33477</cdr:x>
      <cdr:y>0.02706</cdr:y>
    </cdr:from>
    <cdr:to>
      <cdr:x>0.33477</cdr:x>
      <cdr:y>0.82706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87EDAD67-2ACB-48A4-804A-6C47DBB74B98}"/>
            </a:ext>
          </a:extLst>
        </cdr:cNvPr>
        <cdr:cNvCxnSpPr/>
      </cdr:nvCxnSpPr>
      <cdr:spPr>
        <a:xfrm xmlns:a="http://schemas.openxmlformats.org/drawingml/2006/main">
          <a:off x="1506465" y="77934"/>
          <a:ext cx="0" cy="230400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0.05752</cdr:x>
      <cdr:y>0.53449</cdr:y>
    </cdr:from>
    <cdr:to>
      <cdr:x>0.61352</cdr:x>
      <cdr:y>0.53449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1998FEA5-4F38-48D7-82AF-E2760ED39B68}"/>
            </a:ext>
          </a:extLst>
        </cdr:cNvPr>
        <cdr:cNvCxnSpPr/>
      </cdr:nvCxnSpPr>
      <cdr:spPr>
        <a:xfrm xmlns:a="http://schemas.openxmlformats.org/drawingml/2006/main" flipV="1">
          <a:off x="258839" y="1635540"/>
          <a:ext cx="2502000" cy="0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0.04087</cdr:x>
      <cdr:y>0.71635</cdr:y>
    </cdr:from>
    <cdr:to>
      <cdr:x>0.33137</cdr:x>
      <cdr:y>0.86728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8CA51DF3-355A-4211-8128-4AAB61C79406}"/>
            </a:ext>
          </a:extLst>
        </cdr:cNvPr>
        <cdr:cNvSpPr txBox="1"/>
      </cdr:nvSpPr>
      <cdr:spPr>
        <a:xfrm xmlns:a="http://schemas.openxmlformats.org/drawingml/2006/main">
          <a:off x="183919" y="2192027"/>
          <a:ext cx="1307250" cy="461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sk-SK" sz="900" b="1" i="1">
              <a:solidFill>
                <a:srgbClr val="13B5EA"/>
              </a:solidFill>
              <a:latin typeface="Constantia" panose="02030602050306030303" pitchFamily="18" charset="0"/>
            </a:rPr>
            <a:t>zlepšenie udržateľnosti</a:t>
          </a:r>
        </a:p>
      </cdr:txBody>
    </cdr:sp>
  </cdr:relSizeAnchor>
  <cdr:relSizeAnchor xmlns:cdr="http://schemas.openxmlformats.org/drawingml/2006/chartDrawing">
    <cdr:from>
      <cdr:x>0.32991</cdr:x>
      <cdr:y>0.72774</cdr:y>
    </cdr:from>
    <cdr:to>
      <cdr:x>0.62624</cdr:x>
      <cdr:y>0.85593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33D3E9AB-DF15-4E13-94BD-0C64C9F7F97A}"/>
            </a:ext>
          </a:extLst>
        </cdr:cNvPr>
        <cdr:cNvSpPr txBox="1"/>
      </cdr:nvSpPr>
      <cdr:spPr>
        <a:xfrm xmlns:a="http://schemas.openxmlformats.org/drawingml/2006/main">
          <a:off x="1484585" y="2226880"/>
          <a:ext cx="1333500" cy="392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 i="1">
              <a:solidFill>
                <a:srgbClr val="FF0000"/>
              </a:solidFill>
              <a:latin typeface="Constantia" panose="02030602050306030303" pitchFamily="18" charset="0"/>
            </a:rPr>
            <a:t>zhoršenie udržateľnosti</a:t>
          </a:r>
        </a:p>
      </cdr:txBody>
    </cdr:sp>
  </cdr:relSizeAnchor>
  <cdr:relSizeAnchor xmlns:cdr="http://schemas.openxmlformats.org/drawingml/2006/chartDrawing">
    <cdr:from>
      <cdr:x>0.72405</cdr:x>
      <cdr:y>0.27693</cdr:y>
    </cdr:from>
    <cdr:to>
      <cdr:x>0.79703</cdr:x>
      <cdr:y>0.3585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223F85B-FF7B-4FA6-969E-58B18327EA14}"/>
            </a:ext>
          </a:extLst>
        </cdr:cNvPr>
        <cdr:cNvSpPr txBox="1"/>
      </cdr:nvSpPr>
      <cdr:spPr>
        <a:xfrm xmlns:a="http://schemas.openxmlformats.org/drawingml/2006/main">
          <a:off x="3258207" y="847396"/>
          <a:ext cx="328448" cy="2496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sk-SK" sz="2400" b="1">
              <a:latin typeface="Constantia" panose="02030602050306030303" pitchFamily="18" charset="0"/>
            </a:rPr>
            <a:t>+</a:t>
          </a:r>
        </a:p>
      </cdr:txBody>
    </cdr:sp>
  </cdr:relSizeAnchor>
  <cdr:relSizeAnchor xmlns:cdr="http://schemas.openxmlformats.org/drawingml/2006/chartDrawing">
    <cdr:from>
      <cdr:x>0.72366</cdr:x>
      <cdr:y>0.51249</cdr:y>
    </cdr:from>
    <cdr:to>
      <cdr:x>0.79665</cdr:x>
      <cdr:y>0.59407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65FA1E65-A55B-4B06-B755-ED5964ECFAE4}"/>
            </a:ext>
          </a:extLst>
        </cdr:cNvPr>
        <cdr:cNvSpPr txBox="1"/>
      </cdr:nvSpPr>
      <cdr:spPr>
        <a:xfrm xmlns:a="http://schemas.openxmlformats.org/drawingml/2006/main">
          <a:off x="3256455" y="1568231"/>
          <a:ext cx="328448" cy="2496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2400" b="1">
              <a:latin typeface="Constantia" panose="02030602050306030303" pitchFamily="18" charset="0"/>
            </a:rPr>
            <a:t>=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0.33477</cdr:x>
      <cdr:y>0.02706</cdr:y>
    </cdr:from>
    <cdr:to>
      <cdr:x>0.33477</cdr:x>
      <cdr:y>0.82706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87EDAD67-2ACB-48A4-804A-6C47DBB74B98}"/>
            </a:ext>
          </a:extLst>
        </cdr:cNvPr>
        <cdr:cNvCxnSpPr/>
      </cdr:nvCxnSpPr>
      <cdr:spPr>
        <a:xfrm xmlns:a="http://schemas.openxmlformats.org/drawingml/2006/main">
          <a:off x="1506466" y="77931"/>
          <a:ext cx="0" cy="230400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0.05898</cdr:x>
      <cdr:y>0.53422</cdr:y>
    </cdr:from>
    <cdr:to>
      <cdr:x>0.61501</cdr:x>
      <cdr:y>0.53422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1998FEA5-4F38-48D7-82AF-E2760ED39B68}"/>
            </a:ext>
          </a:extLst>
        </cdr:cNvPr>
        <cdr:cNvCxnSpPr/>
      </cdr:nvCxnSpPr>
      <cdr:spPr>
        <a:xfrm xmlns:a="http://schemas.openxmlformats.org/drawingml/2006/main" flipV="1">
          <a:off x="265410" y="1634724"/>
          <a:ext cx="2502135" cy="0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0.04379</cdr:x>
      <cdr:y>0.72194</cdr:y>
    </cdr:from>
    <cdr:to>
      <cdr:x>0.33429</cdr:x>
      <cdr:y>0.84784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8CA51DF3-355A-4211-8128-4AAB61C79406}"/>
            </a:ext>
          </a:extLst>
        </cdr:cNvPr>
        <cdr:cNvSpPr txBox="1"/>
      </cdr:nvSpPr>
      <cdr:spPr>
        <a:xfrm xmlns:a="http://schemas.openxmlformats.org/drawingml/2006/main">
          <a:off x="197052" y="2209143"/>
          <a:ext cx="1307250" cy="385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sk-SK" sz="900" b="1" i="1">
              <a:solidFill>
                <a:srgbClr val="13B5EA"/>
              </a:solidFill>
              <a:latin typeface="Constantia" panose="02030602050306030303" pitchFamily="18" charset="0"/>
            </a:rPr>
            <a:t>zlepšenie udržateľnosti</a:t>
          </a:r>
        </a:p>
      </cdr:txBody>
    </cdr:sp>
  </cdr:relSizeAnchor>
  <cdr:relSizeAnchor xmlns:cdr="http://schemas.openxmlformats.org/drawingml/2006/chartDrawing">
    <cdr:from>
      <cdr:x>0.32806</cdr:x>
      <cdr:y>0.74126</cdr:y>
    </cdr:from>
    <cdr:to>
      <cdr:x>0.61894</cdr:x>
      <cdr:y>0.83366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33D3E9AB-DF15-4E13-94BD-0C64C9F7F97A}"/>
            </a:ext>
          </a:extLst>
        </cdr:cNvPr>
        <cdr:cNvSpPr txBox="1"/>
      </cdr:nvSpPr>
      <cdr:spPr>
        <a:xfrm xmlns:a="http://schemas.openxmlformats.org/drawingml/2006/main">
          <a:off x="1476270" y="2268264"/>
          <a:ext cx="1308960" cy="282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900" b="1" i="1">
              <a:solidFill>
                <a:srgbClr val="FF0000"/>
              </a:solidFill>
              <a:latin typeface="Constantia" panose="02030602050306030303" pitchFamily="18" charset="0"/>
            </a:rPr>
            <a:t>zhoršenie udržateľnosti</a:t>
          </a:r>
        </a:p>
      </cdr:txBody>
    </cdr:sp>
  </cdr:relSizeAnchor>
  <cdr:relSizeAnchor xmlns:cdr="http://schemas.openxmlformats.org/drawingml/2006/chartDrawing">
    <cdr:from>
      <cdr:x>0.73096</cdr:x>
      <cdr:y>0.28065</cdr:y>
    </cdr:from>
    <cdr:to>
      <cdr:x>0.80394</cdr:x>
      <cdr:y>0.36222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8CCC9FD9-7196-4455-A7D7-642DA62A8BB2}"/>
            </a:ext>
          </a:extLst>
        </cdr:cNvPr>
        <cdr:cNvSpPr txBox="1"/>
      </cdr:nvSpPr>
      <cdr:spPr>
        <a:xfrm xmlns:a="http://schemas.openxmlformats.org/drawingml/2006/main">
          <a:off x="3289300" y="858783"/>
          <a:ext cx="328448" cy="2496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2400" b="1">
              <a:latin typeface="Constantia" panose="02030602050306030303" pitchFamily="18" charset="0"/>
            </a:rPr>
            <a:t>+</a:t>
          </a:r>
        </a:p>
      </cdr:txBody>
    </cdr:sp>
  </cdr:relSizeAnchor>
  <cdr:relSizeAnchor xmlns:cdr="http://schemas.openxmlformats.org/drawingml/2006/chartDrawing">
    <cdr:from>
      <cdr:x>0.73388</cdr:x>
      <cdr:y>0.50605</cdr:y>
    </cdr:from>
    <cdr:to>
      <cdr:x>0.80686</cdr:x>
      <cdr:y>0.58763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8CCC9FD9-7196-4455-A7D7-642DA62A8BB2}"/>
            </a:ext>
          </a:extLst>
        </cdr:cNvPr>
        <cdr:cNvSpPr txBox="1"/>
      </cdr:nvSpPr>
      <cdr:spPr>
        <a:xfrm xmlns:a="http://schemas.openxmlformats.org/drawingml/2006/main">
          <a:off x="3302438" y="1548524"/>
          <a:ext cx="328448" cy="2496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k-SK" sz="2400" b="1">
              <a:latin typeface="Constantia" panose="02030602050306030303" pitchFamily="18" charset="0"/>
            </a:rPr>
            <a:t>=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159789</xdr:colOff>
      <xdr:row>14</xdr:row>
      <xdr:rowOff>65156</xdr:rowOff>
    </xdr:from>
    <xdr:to>
      <xdr:col>8</xdr:col>
      <xdr:colOff>457570</xdr:colOff>
      <xdr:row>32</xdr:row>
      <xdr:rowOff>5552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851509-854F-4A95-A5E7-FE84FE647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514350</xdr:colOff>
      <xdr:row>16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80B172-A3E7-41C7-85ED-42E8CD144A89}"/>
            </a:ext>
          </a:extLst>
        </xdr:cNvPr>
        <xdr:cNvSpPr/>
      </xdr:nvSpPr>
      <xdr:spPr>
        <a:xfrm>
          <a:off x="6000750" y="2857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159789</xdr:colOff>
      <xdr:row>14</xdr:row>
      <xdr:rowOff>65156</xdr:rowOff>
    </xdr:from>
    <xdr:to>
      <xdr:col>8</xdr:col>
      <xdr:colOff>457570</xdr:colOff>
      <xdr:row>32</xdr:row>
      <xdr:rowOff>5552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CB4299-CBA4-49D4-BBCA-5453DF838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15</xdr:row>
      <xdr:rowOff>0</xdr:rowOff>
    </xdr:from>
    <xdr:to>
      <xdr:col>10</xdr:col>
      <xdr:colOff>514350</xdr:colOff>
      <xdr:row>16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380467-910B-4C88-8FDB-0959461B9E4E}"/>
            </a:ext>
          </a:extLst>
        </xdr:cNvPr>
        <xdr:cNvSpPr/>
      </xdr:nvSpPr>
      <xdr:spPr>
        <a:xfrm>
          <a:off x="6000750" y="2857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8</xdr:row>
      <xdr:rowOff>114299</xdr:rowOff>
    </xdr:from>
    <xdr:to>
      <xdr:col>8</xdr:col>
      <xdr:colOff>379563</xdr:colOff>
      <xdr:row>25</xdr:row>
      <xdr:rowOff>43132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5E68C2-A681-49F6-916B-DBA0C115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</xdr:row>
      <xdr:rowOff>0</xdr:rowOff>
    </xdr:from>
    <xdr:to>
      <xdr:col>11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BE74FD-23E8-44D5-96DD-E5B4D0E1A902}"/>
            </a:ext>
          </a:extLst>
        </xdr:cNvPr>
        <xdr:cNvSpPr/>
      </xdr:nvSpPr>
      <xdr:spPr>
        <a:xfrm>
          <a:off x="715327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590549</xdr:colOff>
      <xdr:row>8</xdr:row>
      <xdr:rowOff>114299</xdr:rowOff>
    </xdr:from>
    <xdr:to>
      <xdr:col>8</xdr:col>
      <xdr:colOff>483080</xdr:colOff>
      <xdr:row>24</xdr:row>
      <xdr:rowOff>112144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033054-49FD-4E50-9884-F033FF621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</xdr:row>
      <xdr:rowOff>0</xdr:rowOff>
    </xdr:from>
    <xdr:to>
      <xdr:col>10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EADC42-9D4B-47E9-83F4-E0760A4714AA}"/>
            </a:ext>
          </a:extLst>
        </xdr:cNvPr>
        <xdr:cNvSpPr/>
      </xdr:nvSpPr>
      <xdr:spPr>
        <a:xfrm>
          <a:off x="65532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590548</xdr:colOff>
      <xdr:row>8</xdr:row>
      <xdr:rowOff>114299</xdr:rowOff>
    </xdr:from>
    <xdr:to>
      <xdr:col>8</xdr:col>
      <xdr:colOff>28574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BAF985-2AD8-4B2F-AC0B-5B87F2D4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82C939-D47E-42B7-855D-43AAF0CFEC94}"/>
            </a:ext>
          </a:extLst>
        </xdr:cNvPr>
        <xdr:cNvSpPr/>
      </xdr:nvSpPr>
      <xdr:spPr>
        <a:xfrm>
          <a:off x="6228272" y="181155"/>
          <a:ext cx="514350" cy="238304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590548</xdr:colOff>
      <xdr:row>8</xdr:row>
      <xdr:rowOff>114299</xdr:rowOff>
    </xdr:from>
    <xdr:to>
      <xdr:col>8</xdr:col>
      <xdr:colOff>28574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7DDE56-007F-4A00-9489-99B5988E7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0</xdr:rowOff>
    </xdr:from>
    <xdr:to>
      <xdr:col>9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618756-0907-4CEF-A850-25341B392BE9}"/>
            </a:ext>
          </a:extLst>
        </xdr:cNvPr>
        <xdr:cNvSpPr/>
      </xdr:nvSpPr>
      <xdr:spPr>
        <a:xfrm>
          <a:off x="6029325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4</xdr:col>
      <xdr:colOff>514350</xdr:colOff>
      <xdr:row>2</xdr:row>
      <xdr:rowOff>57150</xdr:rowOff>
    </xdr:to>
    <xdr:sp macro="" textlink="">
      <xdr:nvSpPr>
        <xdr:cNvPr id="2" name="Šípka doľav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6ED380-560A-4B0C-A865-3BF30AEED55B}"/>
            </a:ext>
          </a:extLst>
        </xdr:cNvPr>
        <xdr:cNvSpPr/>
      </xdr:nvSpPr>
      <xdr:spPr>
        <a:xfrm>
          <a:off x="5419725" y="200025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</xdr:colOff>
      <xdr:row>1</xdr:row>
      <xdr:rowOff>14287</xdr:rowOff>
    </xdr:from>
    <xdr:to>
      <xdr:col>19</xdr:col>
      <xdr:colOff>352425</xdr:colOff>
      <xdr:row>17</xdr:row>
      <xdr:rowOff>90487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D129116B-62E4-48BF-8D8F-6BAB56D7D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1</xdr:row>
      <xdr:rowOff>0</xdr:rowOff>
    </xdr:from>
    <xdr:to>
      <xdr:col>21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9E9487-C994-46DA-8372-D273F40509B8}"/>
            </a:ext>
          </a:extLst>
        </xdr:cNvPr>
        <xdr:cNvSpPr/>
      </xdr:nvSpPr>
      <xdr:spPr>
        <a:xfrm>
          <a:off x="141351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0.36319</cdr:x>
      <cdr:y>0.18445</cdr:y>
    </cdr:from>
    <cdr:to>
      <cdr:x>0.85833</cdr:x>
      <cdr:y>0.94055</cdr:y>
    </cdr:to>
    <cdr:grpSp>
      <cdr:nvGrpSpPr>
        <cdr:cNvPr id="12" name="Skupina 11">
          <a:extLst xmlns:a="http://schemas.openxmlformats.org/drawingml/2006/main">
            <a:ext uri="{FF2B5EF4-FFF2-40B4-BE49-F238E27FC236}">
              <a16:creationId xmlns:a16="http://schemas.microsoft.com/office/drawing/2014/main" id="{B74AE37B-A8C0-4879-BA7C-BA9AAB14EFC8}"/>
            </a:ext>
          </a:extLst>
        </cdr:cNvPr>
        <cdr:cNvGrpSpPr/>
      </cdr:nvGrpSpPr>
      <cdr:grpSpPr>
        <a:xfrm xmlns:a="http://schemas.openxmlformats.org/drawingml/2006/main">
          <a:off x="1660505" y="576259"/>
          <a:ext cx="2263780" cy="2362207"/>
          <a:chOff x="2155825" y="109538"/>
          <a:chExt cx="2263775" cy="2790825"/>
        </a:xfrm>
      </cdr:grpSpPr>
      <cdr:cxnSp macro="">
        <cdr:nvCxnSpPr>
          <cdr:cNvPr id="4" name="Rovná spojnica 3">
            <a:extLst xmlns:a="http://schemas.openxmlformats.org/drawingml/2006/main">
              <a:ext uri="{FF2B5EF4-FFF2-40B4-BE49-F238E27FC236}">
                <a16:creationId xmlns:a16="http://schemas.microsoft.com/office/drawing/2014/main" id="{F0174EC2-0132-45FA-A998-90A001F26D98}"/>
              </a:ext>
            </a:extLst>
          </cdr:cNvPr>
          <cdr:cNvCxnSpPr/>
        </cdr:nvCxnSpPr>
        <cdr:spPr>
          <a:xfrm xmlns:a="http://schemas.openxmlformats.org/drawingml/2006/main" flipH="1" flipV="1">
            <a:off x="3286125" y="109538"/>
            <a:ext cx="0" cy="2790825"/>
          </a:xfrm>
          <a:prstGeom xmlns:a="http://schemas.openxmlformats.org/drawingml/2006/main" prst="line">
            <a:avLst/>
          </a:prstGeom>
          <a:ln xmlns:a="http://schemas.openxmlformats.org/drawingml/2006/main" w="25400">
            <a:solidFill>
              <a:srgbClr val="58595B"/>
            </a:solidFill>
            <a:prstDash val="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Rovná spojovacia šípka 6">
            <a:extLst xmlns:a="http://schemas.openxmlformats.org/drawingml/2006/main">
              <a:ext uri="{FF2B5EF4-FFF2-40B4-BE49-F238E27FC236}">
                <a16:creationId xmlns:a16="http://schemas.microsoft.com/office/drawing/2014/main" id="{F9EA7DF3-1DE8-454A-96D8-11B191D575D5}"/>
              </a:ext>
            </a:extLst>
          </cdr:cNvPr>
          <cdr:cNvCxnSpPr/>
        </cdr:nvCxnSpPr>
        <cdr:spPr>
          <a:xfrm xmlns:a="http://schemas.openxmlformats.org/drawingml/2006/main" flipV="1">
            <a:off x="3400425" y="528639"/>
            <a:ext cx="719998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Rovná spojovacia šípka 7">
            <a:extLst xmlns:a="http://schemas.openxmlformats.org/drawingml/2006/main">
              <a:ext uri="{FF2B5EF4-FFF2-40B4-BE49-F238E27FC236}">
                <a16:creationId xmlns:a16="http://schemas.microsoft.com/office/drawing/2014/main" id="{98208CDD-CE6A-45EA-A2E3-6FB66FE42B1C}"/>
              </a:ext>
            </a:extLst>
          </cdr:cNvPr>
          <cdr:cNvCxnSpPr/>
        </cdr:nvCxnSpPr>
        <cdr:spPr>
          <a:xfrm xmlns:a="http://schemas.openxmlformats.org/drawingml/2006/main" flipH="1" flipV="1">
            <a:off x="2466974" y="528639"/>
            <a:ext cx="719998" cy="0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chemeClr val="tx1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0" name="BlokTextu 9"/>
          <cdr:cNvSpPr txBox="1"/>
        </cdr:nvSpPr>
        <cdr:spPr>
          <a:xfrm xmlns:a="http://schemas.openxmlformats.org/drawingml/2006/main">
            <a:off x="3314700" y="633415"/>
            <a:ext cx="1104900" cy="285750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sk-SK" sz="900" b="1">
                <a:solidFill>
                  <a:sysClr val="windowText" lastClr="000000"/>
                </a:solidFill>
                <a:latin typeface="Constantia" panose="02030602050306030303" pitchFamily="18" charset="0"/>
              </a:rPr>
              <a:t>návrh rozpočtu</a:t>
            </a:r>
          </a:p>
        </cdr:txBody>
      </cdr:sp>
      <cdr:sp macro="" textlink="">
        <cdr:nvSpPr>
          <cdr:cNvPr id="11" name="BlokTextu 1"/>
          <cdr:cNvSpPr txBox="1"/>
        </cdr:nvSpPr>
        <cdr:spPr>
          <a:xfrm xmlns:a="http://schemas.openxmlformats.org/drawingml/2006/main">
            <a:off x="2155825" y="631826"/>
            <a:ext cx="1104900" cy="285750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r>
              <a:rPr lang="sk-SK" sz="900" b="1">
                <a:solidFill>
                  <a:sysClr val="windowText" lastClr="000000"/>
                </a:solidFill>
                <a:latin typeface="Constantia" panose="02030602050306030303" pitchFamily="18" charset="0"/>
              </a:rPr>
              <a:t>skutočnosť</a:t>
            </a:r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1</xdr:row>
      <xdr:rowOff>14287</xdr:rowOff>
    </xdr:from>
    <xdr:to>
      <xdr:col>15</xdr:col>
      <xdr:colOff>352425</xdr:colOff>
      <xdr:row>17</xdr:row>
      <xdr:rowOff>90487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83AB4824-C02E-419D-9690-E970CD07A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</xdr:row>
      <xdr:rowOff>0</xdr:rowOff>
    </xdr:from>
    <xdr:to>
      <xdr:col>16</xdr:col>
      <xdr:colOff>514350</xdr:colOff>
      <xdr:row>2</xdr:row>
      <xdr:rowOff>57150</xdr:rowOff>
    </xdr:to>
    <xdr:sp macro="" textlink="">
      <xdr:nvSpPr>
        <xdr:cNvPr id="3" name="Šípka doľav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59D606-5B25-4FB8-AF46-3B1FAE48D3D7}"/>
            </a:ext>
          </a:extLst>
        </xdr:cNvPr>
        <xdr:cNvSpPr/>
      </xdr:nvSpPr>
      <xdr:spPr>
        <a:xfrm>
          <a:off x="11087100" y="190500"/>
          <a:ext cx="514350" cy="247650"/>
        </a:xfrm>
        <a:prstGeom prst="leftArrow">
          <a:avLst/>
        </a:prstGeom>
        <a:solidFill>
          <a:srgbClr val="13B5EA"/>
        </a:solidFill>
        <a:ln>
          <a:solidFill>
            <a:srgbClr val="13B5E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>
            <a:solidFill>
              <a:srgbClr val="13B5EA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WINDOWS\TEMP\GeoBop0900_BseLi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oldova/Oct2000mission/data/eff9911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ominican%20Republic\fiscal\DOFISC_A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WE\NLD\WEO\Current\WEO138annu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3035\Bopfeb00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WE\NLD\WEO\Current\WEO138annu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WE/NLD/WEO/Current/WEO138annu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vkre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ocuments%20and%20Settings\seble\Local%20Settings\Temporary%20Internet%20Files\OLK8\2001%20Art%20IV\September%2011\Brb_BOP_2001_September50percenttoursimshortfal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racun\Skupni\SABJF\Bilance\GLOB92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ocuments%20and%20Settings/PANTOLIN/My%20Local%20Documents/Slovenia/Wages_employmen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idrozd\Desktop\NPC_2013_2015_OS_09\NPC_2010\Documents%20and%20Settings\PANTOLIN\My%20Local%20Documents\Slovenia\Wages_employmen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ebugyi\AppData\Local\Microsoft\Windows\Temporary%20Internet%20Files\Content.Outlook\JG459QFK\Documents%20and%20Settings\PANTOLIN\My%20Local%20Documents\Slovenia\Wages_employ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ugyi/AppData/Local/Microsoft/Windows/Temporary%20Internet%20Files/Content.Outlook/JG459QFK/Documents%20and%20Settings/PANTOLIN/My%20Local%20Documents/Slovenia/Wages_employm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ocuments%20and%20Settings\PANTOLIN\My%20Local%20Documents\Slovenia\Wages_employ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ANTOLIN/My%20Local%20Documents/Slovenia/Wages_employ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ANTOLIN\My%20Local%20Documents\Slovenia\Wages_employmen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ocuments%20and%20Settings\PANTOLIN\My%20Local%20Documents\Slovenia\Wages_employm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REER\REERTOT99%20revis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PANTOLIN\My%20Local%20Documents\Slovenia\Wages_employmen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drozd\Desktop\NPC_2013_2015_OS_09\NPC_2010\Documents%20and%20Settings\PANTOLIN\My%20Local%20Documents\Slovenia\Wages_employmen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idrozd\Desktop\Vychodiska_ESA95_kody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ATA\C2\BRB\Sector%20Data\Real\current%20data%20files\DATA\US\ARM\REP\97ARMRED\TABLES\EDSSARMRED9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ins\DATA\Rwanda\Bref1098\RWBOP9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MOZAMBIQ\HIPC-2DP\DSA\BOP9703_stres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ATA/C3/CZE/REER/REERTOT99%20revise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Slovenia\SV%20MONITORa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%20BO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lgiorgianni\Local%20Settings\Temporary%20Internet%20Files\OLK45\DNCFP\Recursos\Proyrena\Anual\2002\Alt4_Proy20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EXT\Svkbop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RAFTS\ST\RK\Requests\Christoph\debt%20restructuring%20comparison%20countries%201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REAL\CZYWP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olombia\WEO\GEEColombiaOct20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WIN\Temporary%20Internet%20Files\OLKE156\Money\Monetary%20Conditions\mcichart_core_inf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MLI\Current\MLIBO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C3\CZE\REER\REERTOT99%20revise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Agnes\Slovenia\00Art4\data\Qdrive\GEN\Macro\cp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Macro\Monito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SVN\BOP\REER%20and%20competitiveness\Competitivenes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lshoobridge\Local%20Settings\Temporary%20Internet%20Files\OLK10\Charts\Svk%20Charts%20Data%202005_curren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Startup" Target="Svn%20P%20Drive/Fisc/Work/GLOB00-Dec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\C3\CZE\CNS\RED\97\APPEN\A42D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1\system2000\WRSTA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\Temporary%20Internet%20Files\OLK93A2\Macedonia\Missions\July2000\BriefingPaper\MacroframeworkJun0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\Temporary%20Internet%20Files\OLK93A2\Macedonia\Missions\July2000\BriefingPaper\MacroframeworkJun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CZE\REER\REERTOT99%20revis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orary%20Internet%20Files/OLK93A2/Macedonia/Missions/July2000/BriefingPaper/MacroframeworkJun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C3\CZE\FIS\M-T%20fiscal%20June10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CZE\FIS\M-T%20fiscal%20June10%20200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CRI-BOP-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CRI-BOP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O2\MKD\REP\TABLES\red98\Mk-red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O2\MKD\REP\TABLES\red98\Mk-red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ATA\O2\MKD\REP\TABLES\red98\Mk-red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2\MKD\REP\TABLES\red98\Mk-red9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ATA/O2/MKD/REP/TABLES/red98/Mk-red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oldova\Oct2000mission\data\eff9911b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Dbase\Dinput\CRI-INPUT-ABOP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Other-2002\CRI-INPUT-ABOP-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A\CRI\Dbase\Dinput\CRI-INPUT-ABO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FISC\SV%20FISCAL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FP_NEW\1_DANE\1_5_Vybor\EDV\2014_Zasadnutia\februar\Opatrenia%20RVS_201402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HD\DATA\CA\CRI\EXTERNAL\Output\CRI-BOP-0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VK\Database\Debt%20service%20request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fisc_outtak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CZE\MON\CZE%20Money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kumenti\2000_O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PA\CHL\SECTORS\BOP\Bop020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N%20-%20BOP_Fin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GLOB_ang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drozd\Desktop\NPC_2013_2015_OS_09\NPC_2010\Documents%20and%20Settings\dtzanninis\My%20Local%20Documents\Slovenia\CZE%20--%20Main%20Fiscal%20Fil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PLAZO\IMAE\PR\INF1-ALEX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Rep\Statistical%20Appendix\2003\Statistical%20Appendix%20Table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EUR\DATA\C2\POL\MONEY\POLI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EI-TBL\vulnerability%20indicator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HD\DATA\CA\CRI\Dbase\Dinput\CRI-INPUT-AB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moldova\Oct2000mission\data\eff9911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MOZAMBIQ\HIPC-2DP\DSA\Enhanced%20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</sheetNames>
    <sheetDataSet>
      <sheetData sheetId="0" refreshError="1"/>
      <sheetData sheetId="1" refreshError="1"/>
      <sheetData sheetId="2" refreshError="1"/>
      <sheetData sheetId="3" refreshError="1"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hared Data"/>
      <sheetName val="DOMACR Output"/>
      <sheetName val="DOMACR Output CG"/>
      <sheetName val="WEO output"/>
      <sheetName val="REDtabs"/>
      <sheetName val="Cons PS"/>
      <sheetName val="Central Govt"/>
      <sheetName val="GC Ingresos"/>
      <sheetName val="Chart1 data"/>
      <sheetName val="Chart1"/>
      <sheetName val="Enterprises"/>
      <sheetName val="Agencias&amp;Empr"/>
      <sheetName val="NFPS"/>
      <sheetName val="Gen Govt"/>
      <sheetName val="GC Gastos"/>
      <sheetName val="GC Trans"/>
      <sheetName val="DomFin2"/>
      <sheetName val="Ext Fin2"/>
      <sheetName val="Cuadro2"/>
      <sheetName val="Cuadro4a"/>
      <sheetName val="Cuadro4b"/>
      <sheetName val="InOut A"/>
      <sheetName val="InOut M"/>
      <sheetName val="WEO"/>
      <sheetName val="Georges"/>
      <sheetName val="Sheet1"/>
      <sheetName val="Sheet2"/>
      <sheetName val="DomFin"/>
      <sheetName val="Ext Fin"/>
      <sheetName val="CG RED97"/>
      <sheetName val="ConsPS RED97"/>
      <sheetName val="MacroflowXX"/>
      <sheetName val="Dom.Fin."/>
      <sheetName val="Ext.Fin."/>
      <sheetName val="CG_m"/>
      <sheetName val="CG_cumm"/>
      <sheetName val="CG_q"/>
      <sheetName val="CG_y"/>
      <sheetName val="SR_Tab03"/>
      <sheetName val="Central Gov monthly"/>
      <sheetName val="Central Gov quarterly"/>
      <sheetName val="Central Gov yearly"/>
      <sheetName val="CenGov mnth"/>
      <sheetName val="CenGov qrt_1"/>
      <sheetName val="CenGov qrt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"/>
      <sheetName val="output"/>
      <sheetName val="assum"/>
      <sheetName val="table"/>
      <sheetName val="work Q real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CompCht"/>
      <sheetName val="tab Defl"/>
      <sheetName val="auth  inves"/>
      <sheetName val="auth inves 2"/>
      <sheetName val="auth curr"/>
      <sheetName val="auth  const"/>
      <sheetName val="auth disp inc"/>
      <sheetName val="To WEO "/>
      <sheetName val="WEO Q1&amp;2"/>
      <sheetName val="WEO Q3"/>
      <sheetName val="work Q current (2)"/>
      <sheetName val="J - GDPsec-real"/>
      <sheetName val="K-sect, Q-const."/>
      <sheetName val="K1-sect, Q-curr."/>
      <sheetName val="M- GDPsec-nom"/>
      <sheetName val="output for Qdata charts"/>
      <sheetName val="unemployment"/>
      <sheetName val="WEO 3"/>
      <sheetName val="WEO p3"/>
      <sheetName val="WEO p"/>
      <sheetName val="Svkreal"/>
      <sheetName val="BoP"/>
      <sheetName val="RES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ckfile"/>
      <sheetName val="Reserve-Tour"/>
      <sheetName val="Raw BOP Data (2)"/>
      <sheetName val="Contents"/>
      <sheetName val="Growth Data"/>
      <sheetName val="Tour input"/>
      <sheetName val="CA input"/>
      <sheetName val="CapA input"/>
      <sheetName val="CBB's BOP"/>
      <sheetName val="Ass for Proj"/>
      <sheetName val="Projections"/>
      <sheetName val="Exogen Assumptions - Baseline"/>
      <sheetName val="Old BOP backup"/>
      <sheetName val="Sheet1"/>
      <sheetName val="BOP-Baseline"/>
      <sheetName val="Raw BOP Data"/>
      <sheetName val="Raw Debt Data"/>
      <sheetName val="Exog Assumption-Originaol"/>
      <sheetName val="BOP-Adjustment"/>
      <sheetName val="ControlSheet"/>
      <sheetName val="GDP Nom - Demand side input"/>
      <sheetName val="GDP Nom - Supply side input"/>
      <sheetName val="GDP Real - Supply side input"/>
      <sheetName val="Pubsec(cy) input"/>
      <sheetName val="pubsec(fy) input"/>
      <sheetName val="Monetary input"/>
      <sheetName val="SR Debt"/>
      <sheetName val="SR Ext Vuln"/>
      <sheetName val="SR 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  <sheetName val="1993"/>
      <sheetName val="1994"/>
      <sheetName val="1995"/>
      <sheetName val="1996"/>
      <sheetName val="1997"/>
      <sheetName val="1998"/>
      <sheetName val="SPRPR1999"/>
      <sheetName val="1999"/>
      <sheetName val="2000"/>
      <sheetName val="2000_OR"/>
      <sheetName val="2001"/>
      <sheetName val="2002"/>
      <sheetName val="2003"/>
      <sheetName val="2004"/>
      <sheetName val="GLOBAL"/>
      <sheetName val="pro2001"/>
      <sheetName val="N"/>
      <sheetName val="O"/>
      <sheetName val="P"/>
      <sheetName val="Q"/>
      <sheetName val="R"/>
      <sheetName val="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K4</v>
          </cell>
          <cell r="B1" t="str">
            <v>SumOfSumOfVlada2001</v>
          </cell>
        </row>
        <row r="2">
          <cell r="A2">
            <v>4000</v>
          </cell>
          <cell r="B2">
            <v>116099625</v>
          </cell>
        </row>
        <row r="3">
          <cell r="A3">
            <v>4001</v>
          </cell>
          <cell r="B3">
            <v>4067599</v>
          </cell>
        </row>
        <row r="4">
          <cell r="A4">
            <v>4002</v>
          </cell>
          <cell r="B4">
            <v>10307895</v>
          </cell>
        </row>
        <row r="5">
          <cell r="A5">
            <v>4003</v>
          </cell>
          <cell r="B5">
            <v>2873977</v>
          </cell>
        </row>
        <row r="6">
          <cell r="A6">
            <v>4004</v>
          </cell>
          <cell r="B6">
            <v>1888601</v>
          </cell>
        </row>
        <row r="7">
          <cell r="A7">
            <v>4005</v>
          </cell>
          <cell r="B7">
            <v>21100</v>
          </cell>
        </row>
        <row r="8">
          <cell r="A8">
            <v>4009</v>
          </cell>
          <cell r="B8">
            <v>1158808</v>
          </cell>
        </row>
        <row r="9">
          <cell r="A9">
            <v>4010</v>
          </cell>
          <cell r="B9">
            <v>13632799</v>
          </cell>
        </row>
        <row r="10">
          <cell r="A10">
            <v>4011</v>
          </cell>
          <cell r="B10">
            <v>8153372</v>
          </cell>
        </row>
        <row r="11">
          <cell r="A11">
            <v>4012</v>
          </cell>
          <cell r="B11">
            <v>71104</v>
          </cell>
        </row>
        <row r="12">
          <cell r="A12">
            <v>4013</v>
          </cell>
          <cell r="B12">
            <v>118403</v>
          </cell>
        </row>
        <row r="13">
          <cell r="A13">
            <v>4020</v>
          </cell>
          <cell r="B13">
            <v>19255336</v>
          </cell>
        </row>
        <row r="14">
          <cell r="A14">
            <v>4021</v>
          </cell>
          <cell r="B14">
            <v>27116246</v>
          </cell>
        </row>
        <row r="15">
          <cell r="A15">
            <v>4022</v>
          </cell>
          <cell r="B15">
            <v>8724342</v>
          </cell>
        </row>
        <row r="16">
          <cell r="A16">
            <v>4023</v>
          </cell>
          <cell r="B16">
            <v>5340942</v>
          </cell>
        </row>
        <row r="17">
          <cell r="A17">
            <v>4024</v>
          </cell>
          <cell r="B17">
            <v>3518915</v>
          </cell>
        </row>
        <row r="18">
          <cell r="A18">
            <v>4025</v>
          </cell>
          <cell r="B18">
            <v>19437363</v>
          </cell>
        </row>
        <row r="19">
          <cell r="A19">
            <v>4026</v>
          </cell>
          <cell r="B19">
            <v>10106960</v>
          </cell>
        </row>
        <row r="20">
          <cell r="A20">
            <v>4027</v>
          </cell>
          <cell r="B20">
            <v>2795690</v>
          </cell>
        </row>
        <row r="21">
          <cell r="A21">
            <v>4028</v>
          </cell>
          <cell r="B21">
            <v>6131232</v>
          </cell>
        </row>
        <row r="22">
          <cell r="A22">
            <v>4029</v>
          </cell>
          <cell r="B22">
            <v>21932134</v>
          </cell>
        </row>
        <row r="23">
          <cell r="A23">
            <v>403</v>
          </cell>
          <cell r="B23">
            <v>0</v>
          </cell>
        </row>
        <row r="24">
          <cell r="A24">
            <v>4031</v>
          </cell>
          <cell r="B24">
            <v>5364906</v>
          </cell>
        </row>
        <row r="25">
          <cell r="A25">
            <v>4033</v>
          </cell>
          <cell r="B25">
            <v>583</v>
          </cell>
        </row>
        <row r="26">
          <cell r="A26">
            <v>4034</v>
          </cell>
          <cell r="B26">
            <v>28754100</v>
          </cell>
        </row>
        <row r="27">
          <cell r="A27">
            <v>404</v>
          </cell>
          <cell r="B27">
            <v>0</v>
          </cell>
        </row>
        <row r="28">
          <cell r="A28">
            <v>4040</v>
          </cell>
          <cell r="B28">
            <v>5433243</v>
          </cell>
        </row>
        <row r="29">
          <cell r="A29">
            <v>4041</v>
          </cell>
          <cell r="B29">
            <v>120554</v>
          </cell>
        </row>
        <row r="30">
          <cell r="A30">
            <v>4042</v>
          </cell>
          <cell r="B30">
            <v>3713823</v>
          </cell>
        </row>
        <row r="31">
          <cell r="A31">
            <v>4043</v>
          </cell>
          <cell r="B31">
            <v>0</v>
          </cell>
        </row>
        <row r="32">
          <cell r="A32">
            <v>4044</v>
          </cell>
          <cell r="B32">
            <v>26595247</v>
          </cell>
        </row>
        <row r="33">
          <cell r="A33">
            <v>4090</v>
          </cell>
          <cell r="B33">
            <v>2500000</v>
          </cell>
        </row>
        <row r="34">
          <cell r="A34">
            <v>4091</v>
          </cell>
          <cell r="B34">
            <v>6000000</v>
          </cell>
        </row>
        <row r="35">
          <cell r="A35">
            <v>4100</v>
          </cell>
          <cell r="B35">
            <v>16736926</v>
          </cell>
        </row>
        <row r="36">
          <cell r="A36">
            <v>4102</v>
          </cell>
          <cell r="B36">
            <v>51535980</v>
          </cell>
        </row>
        <row r="37">
          <cell r="A37">
            <v>4110</v>
          </cell>
          <cell r="B37">
            <v>29622540</v>
          </cell>
        </row>
        <row r="38">
          <cell r="A38">
            <v>4111</v>
          </cell>
          <cell r="B38">
            <v>81639700</v>
          </cell>
        </row>
        <row r="39">
          <cell r="A39">
            <v>4112</v>
          </cell>
          <cell r="B39">
            <v>17784137</v>
          </cell>
        </row>
        <row r="40">
          <cell r="A40">
            <v>4113</v>
          </cell>
          <cell r="B40">
            <v>16262142</v>
          </cell>
        </row>
        <row r="41">
          <cell r="A41">
            <v>4115</v>
          </cell>
          <cell r="B41">
            <v>4369</v>
          </cell>
        </row>
        <row r="42">
          <cell r="A42">
            <v>4117</v>
          </cell>
          <cell r="B42">
            <v>18483877</v>
          </cell>
        </row>
        <row r="43">
          <cell r="A43">
            <v>4119</v>
          </cell>
          <cell r="B43">
            <v>8279744</v>
          </cell>
        </row>
        <row r="44">
          <cell r="A44">
            <v>4120</v>
          </cell>
          <cell r="B44">
            <v>7392858</v>
          </cell>
        </row>
        <row r="45">
          <cell r="A45">
            <v>4130</v>
          </cell>
          <cell r="B45">
            <v>34099788</v>
          </cell>
        </row>
        <row r="46">
          <cell r="A46">
            <v>4131</v>
          </cell>
          <cell r="B46">
            <v>186303423</v>
          </cell>
        </row>
        <row r="47">
          <cell r="A47">
            <v>4132</v>
          </cell>
          <cell r="B47">
            <v>1635373</v>
          </cell>
        </row>
        <row r="48">
          <cell r="A48">
            <v>4133</v>
          </cell>
          <cell r="B48">
            <v>248814249</v>
          </cell>
        </row>
        <row r="49">
          <cell r="A49">
            <v>4134</v>
          </cell>
          <cell r="B49">
            <v>49900</v>
          </cell>
        </row>
        <row r="50">
          <cell r="A50">
            <v>4140</v>
          </cell>
          <cell r="B50">
            <v>82250</v>
          </cell>
        </row>
        <row r="51">
          <cell r="A51">
            <v>4141</v>
          </cell>
          <cell r="B51">
            <v>285726</v>
          </cell>
        </row>
        <row r="52">
          <cell r="A52">
            <v>4142</v>
          </cell>
          <cell r="B52">
            <v>389890</v>
          </cell>
        </row>
        <row r="53">
          <cell r="A53">
            <v>4143</v>
          </cell>
          <cell r="B53">
            <v>1647957</v>
          </cell>
        </row>
        <row r="54">
          <cell r="A54">
            <v>4200</v>
          </cell>
          <cell r="B54">
            <v>2547111</v>
          </cell>
        </row>
        <row r="55">
          <cell r="A55">
            <v>4201</v>
          </cell>
          <cell r="B55">
            <v>1730810</v>
          </cell>
        </row>
        <row r="56">
          <cell r="A56">
            <v>4202</v>
          </cell>
          <cell r="B56">
            <v>14709557</v>
          </cell>
        </row>
        <row r="57">
          <cell r="A57">
            <v>4203</v>
          </cell>
          <cell r="B57">
            <v>61238</v>
          </cell>
        </row>
        <row r="58">
          <cell r="A58">
            <v>4204</v>
          </cell>
          <cell r="B58">
            <v>25913289</v>
          </cell>
        </row>
        <row r="59">
          <cell r="A59">
            <v>4205</v>
          </cell>
          <cell r="B59">
            <v>9132392</v>
          </cell>
        </row>
        <row r="60">
          <cell r="A60">
            <v>4206</v>
          </cell>
          <cell r="B60">
            <v>1904079</v>
          </cell>
        </row>
        <row r="61">
          <cell r="A61">
            <v>4207</v>
          </cell>
          <cell r="B61">
            <v>184826</v>
          </cell>
        </row>
        <row r="62">
          <cell r="A62">
            <v>4208</v>
          </cell>
          <cell r="B62">
            <v>9848430</v>
          </cell>
        </row>
        <row r="63">
          <cell r="A63">
            <v>4209</v>
          </cell>
          <cell r="B63">
            <v>33982</v>
          </cell>
        </row>
        <row r="64">
          <cell r="A64">
            <v>4300</v>
          </cell>
          <cell r="B64">
            <v>9582751</v>
          </cell>
        </row>
        <row r="65">
          <cell r="A65">
            <v>4301</v>
          </cell>
          <cell r="B65">
            <v>143962</v>
          </cell>
        </row>
        <row r="66">
          <cell r="A66">
            <v>4302</v>
          </cell>
          <cell r="B66">
            <v>961164</v>
          </cell>
        </row>
        <row r="67">
          <cell r="A67">
            <v>4303</v>
          </cell>
          <cell r="B67">
            <v>28704744</v>
          </cell>
        </row>
        <row r="68">
          <cell r="A68">
            <v>4305</v>
          </cell>
          <cell r="B68">
            <v>4109747</v>
          </cell>
        </row>
        <row r="69">
          <cell r="A69">
            <v>4306</v>
          </cell>
          <cell r="B69">
            <v>1851400</v>
          </cell>
        </row>
        <row r="70">
          <cell r="A70">
            <v>4307</v>
          </cell>
          <cell r="B70">
            <v>5915246</v>
          </cell>
        </row>
        <row r="71">
          <cell r="A71">
            <v>4308</v>
          </cell>
          <cell r="B71">
            <v>127105</v>
          </cell>
        </row>
        <row r="72">
          <cell r="B72">
            <v>1199747561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  <cell r="G1" t="str">
            <v>CPI112</v>
          </cell>
          <cell r="H1" t="str">
            <v>CPI132</v>
          </cell>
          <cell r="I1" t="str">
            <v>CPI134</v>
          </cell>
          <cell r="J1" t="str">
            <v>CPI136</v>
          </cell>
          <cell r="L1" t="str">
            <v>CPI158</v>
          </cell>
          <cell r="U1" t="str">
            <v>WPI111</v>
          </cell>
          <cell r="V1" t="str">
            <v>WPI112</v>
          </cell>
          <cell r="W1" t="str">
            <v>WPI132</v>
          </cell>
          <cell r="X1" t="str">
            <v>WPI134</v>
          </cell>
          <cell r="AA1" t="str">
            <v>WPI158</v>
          </cell>
          <cell r="AL1" t="str">
            <v>enda111</v>
          </cell>
          <cell r="AM1" t="str">
            <v>enda112</v>
          </cell>
          <cell r="AN1" t="str">
            <v>enda132</v>
          </cell>
          <cell r="AO1" t="str">
            <v>enda134</v>
          </cell>
          <cell r="AP1" t="str">
            <v>enda136</v>
          </cell>
          <cell r="AR1" t="str">
            <v>enda158</v>
          </cell>
          <cell r="BI1" t="str">
            <v>u111lnulcmx</v>
          </cell>
          <cell r="BJ1" t="str">
            <v>u112lnulcmx</v>
          </cell>
          <cell r="BK1" t="str">
            <v>u132lnulcmx</v>
          </cell>
          <cell r="BL1" t="str">
            <v>u134lnulcmx</v>
          </cell>
          <cell r="BM1" t="str">
            <v>u136lnulcmx</v>
          </cell>
          <cell r="BP1" t="str">
            <v>u158lnulcmx</v>
          </cell>
        </row>
        <row r="2">
          <cell r="F2" t="str">
            <v>CPI111</v>
          </cell>
          <cell r="G2" t="str">
            <v>CPI112</v>
          </cell>
          <cell r="H2" t="str">
            <v>CPI132</v>
          </cell>
          <cell r="I2" t="str">
            <v>CPI134</v>
          </cell>
          <cell r="J2" t="str">
            <v>CPI136</v>
          </cell>
          <cell r="K2" t="str">
            <v>cpi936</v>
          </cell>
          <cell r="L2" t="str">
            <v>CPI158</v>
          </cell>
          <cell r="U2" t="str">
            <v>WPI111</v>
          </cell>
          <cell r="V2" t="str">
            <v>WPI112</v>
          </cell>
          <cell r="W2" t="str">
            <v>WPI132</v>
          </cell>
          <cell r="X2" t="str">
            <v>WPI134</v>
          </cell>
          <cell r="Z2" t="str">
            <v>wpi936</v>
          </cell>
          <cell r="AA2" t="str">
            <v>WPI158</v>
          </cell>
        </row>
        <row r="9">
          <cell r="B9" t="str">
            <v>1990m1</v>
          </cell>
        </row>
        <row r="10">
          <cell r="B10" t="str">
            <v>+</v>
          </cell>
        </row>
        <row r="11">
          <cell r="B11" t="str">
            <v>+</v>
          </cell>
          <cell r="C11" t="str">
            <v>Mar90</v>
          </cell>
        </row>
        <row r="12">
          <cell r="B12" t="str">
            <v>+</v>
          </cell>
        </row>
        <row r="13">
          <cell r="B13" t="str">
            <v>+</v>
          </cell>
        </row>
        <row r="14">
          <cell r="B14" t="str">
            <v>+</v>
          </cell>
          <cell r="C14" t="str">
            <v>Jun</v>
          </cell>
        </row>
        <row r="15">
          <cell r="B15" t="str">
            <v>+</v>
          </cell>
        </row>
        <row r="16">
          <cell r="B16" t="str">
            <v>+</v>
          </cell>
        </row>
        <row r="17">
          <cell r="B17" t="str">
            <v>+</v>
          </cell>
          <cell r="C17" t="str">
            <v>Sep</v>
          </cell>
        </row>
        <row r="18">
          <cell r="B18" t="str">
            <v>+</v>
          </cell>
        </row>
        <row r="19">
          <cell r="B19" t="str">
            <v>+</v>
          </cell>
        </row>
        <row r="20">
          <cell r="B20" t="str">
            <v>+</v>
          </cell>
          <cell r="C20" t="str">
            <v>Dec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  <cell r="C23" t="str">
            <v>Mar91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  <cell r="C26" t="str">
            <v>Jun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  <cell r="C29" t="str">
            <v>Sep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  <cell r="C32" t="str">
            <v>Dec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  <cell r="C35" t="str">
            <v>Mar92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  <cell r="C38" t="str">
            <v>Jun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  <cell r="C41" t="str">
            <v>Sep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  <cell r="C44" t="str">
            <v>Dec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  <cell r="C47" t="str">
            <v>Mar93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  <cell r="C50" t="str">
            <v>Jun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  <cell r="C53" t="str">
            <v>Sep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  <cell r="C56" t="str">
            <v>Dec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  <cell r="C59" t="str">
            <v>Mar94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  <cell r="C62" t="str">
            <v>Jun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  <cell r="C65" t="str">
            <v>Sep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  <cell r="C68" t="str">
            <v>Dec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  <cell r="C71" t="str">
            <v>Mar95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  <cell r="C74" t="str">
            <v>Jun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38">
          <cell r="T138" t="str">
            <v>October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AT146" t="str">
            <v>$NOMXRG6</v>
          </cell>
          <cell r="AU146" t="str">
            <v>$NOMXRG6</v>
          </cell>
          <cell r="BR146" t="str">
            <v>$NULCG6</v>
          </cell>
        </row>
        <row r="147">
          <cell r="BB147" t="str">
            <v>Index, Jan-Sept 1990=100</v>
          </cell>
        </row>
        <row r="148">
          <cell r="BU148" t="str">
            <v>$ULCCR</v>
          </cell>
        </row>
        <row r="149">
          <cell r="AY149" t="str">
            <v>Index, Jan-Sept 1990=100</v>
          </cell>
          <cell r="BR149" t="str">
            <v>$NULCG6</v>
          </cell>
          <cell r="BU149" t="str">
            <v>$ULCCR</v>
          </cell>
        </row>
        <row r="150">
          <cell r="AT150" t="str">
            <v>$NOMXRG6</v>
          </cell>
          <cell r="AU150" t="str">
            <v>$NOMXRG6</v>
          </cell>
          <cell r="AY150" t="str">
            <v>NEER</v>
          </cell>
          <cell r="AZ150" t="str">
            <v>REER</v>
          </cell>
          <cell r="BA150" t="str">
            <v>REER</v>
          </cell>
          <cell r="BB150" t="str">
            <v>REER</v>
          </cell>
          <cell r="BU150" t="str">
            <v>CZ</v>
          </cell>
        </row>
        <row r="151">
          <cell r="AT151" t="str">
            <v xml:space="preserve">Weighted </v>
          </cell>
          <cell r="AU151" t="str">
            <v xml:space="preserve">Weighted </v>
          </cell>
          <cell r="AY151" t="str">
            <v>(czech/</v>
          </cell>
          <cell r="AZ151" t="str">
            <v>(CPI based)</v>
          </cell>
          <cell r="BA151" t="str">
            <v>(ULC based)</v>
          </cell>
          <cell r="BB151" t="str">
            <v>(PPI based)</v>
          </cell>
        </row>
        <row r="152">
          <cell r="D152">
            <v>1</v>
          </cell>
          <cell r="E152" t="str">
            <v>weights1</v>
          </cell>
          <cell r="AT152" t="str">
            <v>average</v>
          </cell>
          <cell r="AU152" t="str">
            <v>average</v>
          </cell>
          <cell r="AY152" t="str">
            <v>$nomxrg6)</v>
          </cell>
        </row>
        <row r="153">
          <cell r="D153">
            <v>1</v>
          </cell>
          <cell r="E153" t="str">
            <v>weights2</v>
          </cell>
          <cell r="AT153" t="str">
            <v>EXCL  SVK</v>
          </cell>
          <cell r="AU153" t="str">
            <v>Incl. SVK</v>
          </cell>
          <cell r="AY153" t="str">
            <v>neer</v>
          </cell>
          <cell r="AZ153" t="str">
            <v>reerc</v>
          </cell>
          <cell r="BA153" t="str">
            <v>reeru</v>
          </cell>
          <cell r="BB153" t="str">
            <v>reerp</v>
          </cell>
        </row>
        <row r="154">
          <cell r="B154" t="str">
            <v>1990m1</v>
          </cell>
          <cell r="D154" t="str">
            <v>1990</v>
          </cell>
          <cell r="E154" t="str">
            <v>Jan.</v>
          </cell>
          <cell r="AT154">
            <v>97.717685390932786</v>
          </cell>
          <cell r="AU154">
            <v>98.416450466774521</v>
          </cell>
          <cell r="AW154" t="str">
            <v>1990</v>
          </cell>
          <cell r="AX154">
            <v>32874</v>
          </cell>
          <cell r="AY154">
            <v>102.86789797269462</v>
          </cell>
          <cell r="AZ154">
            <v>1.009642963192813</v>
          </cell>
          <cell r="BA154">
            <v>101.34981705649405</v>
          </cell>
          <cell r="BB154">
            <v>99.628468216542174</v>
          </cell>
          <cell r="BR154">
            <v>95.691962942667203</v>
          </cell>
          <cell r="BU154">
            <v>96.990004549817399</v>
          </cell>
        </row>
        <row r="155">
          <cell r="B155" t="str">
            <v>+</v>
          </cell>
          <cell r="E155" t="str">
            <v>Feb.</v>
          </cell>
          <cell r="AT155">
            <v>98.694340675689048</v>
          </cell>
          <cell r="AU155">
            <v>98.681386638521047</v>
          </cell>
          <cell r="AX155" t="str">
            <v>Feb</v>
          </cell>
          <cell r="AY155">
            <v>99.947925183606046</v>
          </cell>
          <cell r="AZ155">
            <v>0.90584955274081691</v>
          </cell>
          <cell r="BA155">
            <v>121.51084486892017</v>
          </cell>
          <cell r="BB155">
            <v>95.434709131531818</v>
          </cell>
          <cell r="BR155">
            <v>97.295901743191223</v>
          </cell>
          <cell r="BU155">
            <v>118.23284369610742</v>
          </cell>
        </row>
        <row r="156">
          <cell r="B156" t="str">
            <v>+</v>
          </cell>
          <cell r="E156" t="str">
            <v>March</v>
          </cell>
          <cell r="AT156">
            <v>97.05110994886661</v>
          </cell>
          <cell r="AU156">
            <v>97.273091054262636</v>
          </cell>
          <cell r="AX156" t="str">
            <v>Mar</v>
          </cell>
          <cell r="AY156">
            <v>100.91072848615903</v>
          </cell>
          <cell r="AZ156">
            <v>1.0486060074945365</v>
          </cell>
          <cell r="BA156">
            <v>100.67124941272503</v>
          </cell>
          <cell r="BB156">
            <v>95.744050870788996</v>
          </cell>
          <cell r="BR156">
            <v>96.411216455223325</v>
          </cell>
          <cell r="BU156">
            <v>97.06475626257911</v>
          </cell>
        </row>
        <row r="157">
          <cell r="B157" t="str">
            <v>+</v>
          </cell>
          <cell r="E157" t="str">
            <v>April</v>
          </cell>
          <cell r="AT157">
            <v>97.861274899808009</v>
          </cell>
          <cell r="AU157">
            <v>97.953743391250597</v>
          </cell>
          <cell r="AX157" t="str">
            <v>Apr</v>
          </cell>
          <cell r="AY157">
            <v>100.37548391924503</v>
          </cell>
          <cell r="AZ157">
            <v>1.0096271689377452</v>
          </cell>
          <cell r="BA157">
            <v>109.83384012522315</v>
          </cell>
          <cell r="BB157">
            <v>95.834237220419894</v>
          </cell>
          <cell r="BR157">
            <v>98.084662018047695</v>
          </cell>
          <cell r="BU157">
            <v>107.73723245506008</v>
          </cell>
        </row>
        <row r="158">
          <cell r="B158" t="str">
            <v>+</v>
          </cell>
          <cell r="E158" t="str">
            <v>May</v>
          </cell>
          <cell r="AT158">
            <v>99.359154931874428</v>
          </cell>
          <cell r="AU158">
            <v>99.420541140641703</v>
          </cell>
          <cell r="AX158" t="str">
            <v>May</v>
          </cell>
          <cell r="AY158">
            <v>100.24539209966674</v>
          </cell>
          <cell r="AZ158">
            <v>1.0162113742847021</v>
          </cell>
          <cell r="BA158">
            <v>92.923132830933994</v>
          </cell>
          <cell r="BB158">
            <v>96.390366140930439</v>
          </cell>
          <cell r="BR158">
            <v>100.4380590649068</v>
          </cell>
          <cell r="BU158">
            <v>93.336326050436085</v>
          </cell>
        </row>
        <row r="159">
          <cell r="B159" t="str">
            <v>+</v>
          </cell>
          <cell r="E159" t="str">
            <v>June</v>
          </cell>
          <cell r="AT159">
            <v>98.343276122542179</v>
          </cell>
          <cell r="AU159">
            <v>98.19585606908349</v>
          </cell>
          <cell r="AX159" t="str">
            <v>Jun</v>
          </cell>
          <cell r="AY159">
            <v>99.406466786284071</v>
          </cell>
          <cell r="AZ159">
            <v>1.0058013162293933</v>
          </cell>
          <cell r="BA159">
            <v>84.715863612560582</v>
          </cell>
          <cell r="BB159">
            <v>96.891987257323052</v>
          </cell>
          <cell r="BR159">
            <v>99.255834884469436</v>
          </cell>
          <cell r="BU159">
            <v>84.090965021808145</v>
          </cell>
        </row>
        <row r="160">
          <cell r="B160" t="str">
            <v>+</v>
          </cell>
          <cell r="E160" t="str">
            <v>July</v>
          </cell>
          <cell r="AT160">
            <v>100.99506326366676</v>
          </cell>
          <cell r="AU160">
            <v>100.75071112984503</v>
          </cell>
          <cell r="AX160" t="str">
            <v>Jul</v>
          </cell>
          <cell r="AY160">
            <v>99.043344271983258</v>
          </cell>
          <cell r="AZ160">
            <v>0.99825031296119759</v>
          </cell>
          <cell r="BA160">
            <v>99.269294223742563</v>
          </cell>
          <cell r="BB160">
            <v>104.75520681254494</v>
          </cell>
          <cell r="BR160">
            <v>101.59603165985909</v>
          </cell>
          <cell r="BU160">
            <v>100.86029315246286</v>
          </cell>
        </row>
        <row r="161">
          <cell r="B161" t="str">
            <v>+</v>
          </cell>
          <cell r="E161" t="str">
            <v>Aug.</v>
          </cell>
          <cell r="AT161">
            <v>104.91338781055948</v>
          </cell>
          <cell r="AU161">
            <v>104.44079718244988</v>
          </cell>
          <cell r="AX161" t="str">
            <v>Aug</v>
          </cell>
          <cell r="AY161">
            <v>98.224383732714244</v>
          </cell>
          <cell r="AZ161">
            <v>0.90352240973764386</v>
          </cell>
          <cell r="BA161">
            <v>103.45943013678517</v>
          </cell>
          <cell r="BB161">
            <v>106.43162390008962</v>
          </cell>
          <cell r="BR161">
            <v>105.45309736673832</v>
          </cell>
          <cell r="BU161">
            <v>109.10834530749199</v>
          </cell>
        </row>
        <row r="162">
          <cell r="B162" t="str">
            <v>+</v>
          </cell>
          <cell r="E162" t="str">
            <v>Sept.</v>
          </cell>
          <cell r="AT162">
            <v>104.9977106428299</v>
          </cell>
          <cell r="AU162">
            <v>104.80403238341049</v>
          </cell>
          <cell r="AX162" t="str">
            <v>Sep</v>
          </cell>
          <cell r="AY162">
            <v>99.270019289441464</v>
          </cell>
          <cell r="AZ162">
            <v>0.91320229072180292</v>
          </cell>
          <cell r="BA162">
            <v>91.537025512535052</v>
          </cell>
          <cell r="BB162">
            <v>108.51287026828214</v>
          </cell>
          <cell r="BR162">
            <v>105.77323386489692</v>
          </cell>
          <cell r="BU162">
            <v>96.828036591818503</v>
          </cell>
        </row>
        <row r="163">
          <cell r="B163" t="str">
            <v>+</v>
          </cell>
          <cell r="E163" t="str">
            <v>Oct.</v>
          </cell>
          <cell r="AT163">
            <v>108.03511331402491</v>
          </cell>
          <cell r="AU163">
            <v>100.51672143309382</v>
          </cell>
          <cell r="AX163" t="str">
            <v>Oct</v>
          </cell>
          <cell r="AY163">
            <v>75.108316466956168</v>
          </cell>
          <cell r="AZ163">
            <v>0.74689509092898387</v>
          </cell>
          <cell r="BA163">
            <v>74.167223530066138</v>
          </cell>
          <cell r="BB163">
            <v>83.098393824811879</v>
          </cell>
          <cell r="BR163">
            <v>109.03270591450871</v>
          </cell>
          <cell r="BU163">
            <v>80.8718464368485</v>
          </cell>
        </row>
        <row r="164">
          <cell r="B164" t="str">
            <v>+</v>
          </cell>
          <cell r="E164" t="str">
            <v>Nov.</v>
          </cell>
          <cell r="AT164">
            <v>110.25461006996127</v>
          </cell>
          <cell r="AU164">
            <v>98.078043867544167</v>
          </cell>
          <cell r="AX164" t="str">
            <v>Nov</v>
          </cell>
          <cell r="AY164">
            <v>62.85120983133713</v>
          </cell>
          <cell r="AZ164">
            <v>0.69176599641183467</v>
          </cell>
          <cell r="BA164">
            <v>61.131368779774348</v>
          </cell>
          <cell r="BB164">
            <v>70.658774539049006</v>
          </cell>
          <cell r="BR164">
            <v>111.45691523948409</v>
          </cell>
          <cell r="BU164">
            <v>68.13961671431845</v>
          </cell>
        </row>
        <row r="165">
          <cell r="B165" t="str">
            <v>+</v>
          </cell>
          <cell r="E165" t="str">
            <v>Dec.</v>
          </cell>
          <cell r="AT165">
            <v>109.57587247556651</v>
          </cell>
          <cell r="AU165">
            <v>97.051535915857428</v>
          </cell>
          <cell r="AX165" t="str">
            <v>Dec</v>
          </cell>
          <cell r="AY165">
            <v>61.776502297974325</v>
          </cell>
          <cell r="AZ165">
            <v>0.63812772138269314</v>
          </cell>
          <cell r="BA165">
            <v>62.844166995599274</v>
          </cell>
          <cell r="BB165">
            <v>69.310923367402808</v>
          </cell>
          <cell r="BR165">
            <v>111.18025598994335</v>
          </cell>
          <cell r="BU165">
            <v>69.874898629541946</v>
          </cell>
        </row>
        <row r="166">
          <cell r="B166" t="str">
            <v>+</v>
          </cell>
          <cell r="D166" t="str">
            <v>1991</v>
          </cell>
          <cell r="E166" t="str">
            <v>Jan.</v>
          </cell>
          <cell r="AT166">
            <v>108.54750735239962</v>
          </cell>
          <cell r="AU166">
            <v>93.176921128356256</v>
          </cell>
          <cell r="AW166" t="str">
            <v>1991</v>
          </cell>
          <cell r="AX166">
            <v>33239</v>
          </cell>
          <cell r="AY166">
            <v>54.558086574227595</v>
          </cell>
          <cell r="AZ166">
            <v>0.52270821897392594</v>
          </cell>
          <cell r="BA166">
            <v>51.364390991125177</v>
          </cell>
          <cell r="BB166">
            <v>74.876734071685775</v>
          </cell>
          <cell r="BR166">
            <v>110.29792595046035</v>
          </cell>
          <cell r="BU166">
            <v>56.657582052894838</v>
          </cell>
        </row>
        <row r="167">
          <cell r="B167" t="str">
            <v>+</v>
          </cell>
          <cell r="E167" t="str">
            <v>Feb.</v>
          </cell>
          <cell r="AT167">
            <v>110.55782393024619</v>
          </cell>
          <cell r="AU167">
            <v>94.663773765112893</v>
          </cell>
          <cell r="AX167" t="str">
            <v>Feb</v>
          </cell>
          <cell r="AY167">
            <v>54.015349274176515</v>
          </cell>
          <cell r="AZ167">
            <v>0.47988117591450397</v>
          </cell>
          <cell r="BA167">
            <v>66.260717614034021</v>
          </cell>
          <cell r="BB167">
            <v>77.700151743643303</v>
          </cell>
          <cell r="BR167">
            <v>112.61713711212916</v>
          </cell>
          <cell r="BU167">
            <v>74.625828375392715</v>
          </cell>
        </row>
        <row r="168">
          <cell r="B168" t="str">
            <v>+</v>
          </cell>
          <cell r="E168" t="str">
            <v>March</v>
          </cell>
          <cell r="AT168">
            <v>103.04659999685349</v>
          </cell>
          <cell r="AU168">
            <v>88.752868194270221</v>
          </cell>
          <cell r="AX168" t="str">
            <v>Mar</v>
          </cell>
          <cell r="AY168">
            <v>55.290903978447936</v>
          </cell>
          <cell r="AZ168">
            <v>0.56039049020909004</v>
          </cell>
          <cell r="BA168">
            <v>67.049183290076414</v>
          </cell>
          <cell r="BB168">
            <v>82.650913539433446</v>
          </cell>
          <cell r="BR168">
            <v>106.1393269872501</v>
          </cell>
          <cell r="BU168">
            <v>71.170229925970645</v>
          </cell>
        </row>
        <row r="169">
          <cell r="B169" t="str">
            <v>+</v>
          </cell>
          <cell r="E169" t="str">
            <v>April</v>
          </cell>
          <cell r="AT169">
            <v>97.816125768129965</v>
          </cell>
          <cell r="AU169">
            <v>84.485746977459087</v>
          </cell>
          <cell r="AX169" t="str">
            <v>Apr</v>
          </cell>
          <cell r="AY169">
            <v>55.912880617050263</v>
          </cell>
          <cell r="AZ169">
            <v>0.54919522992492209</v>
          </cell>
          <cell r="BA169">
            <v>68.294798327569112</v>
          </cell>
          <cell r="BB169">
            <v>85.696392246293911</v>
          </cell>
          <cell r="BR169">
            <v>102.14514072132152</v>
          </cell>
          <cell r="BU169">
            <v>69.764403483260537</v>
          </cell>
        </row>
        <row r="170">
          <cell r="B170" t="str">
            <v>+</v>
          </cell>
          <cell r="E170" t="str">
            <v>May</v>
          </cell>
          <cell r="AT170">
            <v>96.983402569415432</v>
          </cell>
          <cell r="AU170">
            <v>83.820470546965012</v>
          </cell>
          <cell r="AX170" t="str">
            <v>May</v>
          </cell>
          <cell r="AY170">
            <v>56.055952541289635</v>
          </cell>
          <cell r="AZ170">
            <v>0.55724065940892986</v>
          </cell>
          <cell r="BA170">
            <v>67.016623851274247</v>
          </cell>
          <cell r="BB170">
            <v>88.494629135030536</v>
          </cell>
          <cell r="BR170">
            <v>102.4437403724986</v>
          </cell>
          <cell r="BU170">
            <v>68.658849102556374</v>
          </cell>
        </row>
        <row r="171">
          <cell r="B171" t="str">
            <v>+</v>
          </cell>
          <cell r="E171" t="str">
            <v>June</v>
          </cell>
          <cell r="AT171">
            <v>93.631198316466879</v>
          </cell>
          <cell r="AU171">
            <v>81.126055579085715</v>
          </cell>
          <cell r="AX171" t="str">
            <v>Jun</v>
          </cell>
          <cell r="AY171">
            <v>56.615537036050299</v>
          </cell>
          <cell r="AZ171">
            <v>0.55913778196545905</v>
          </cell>
          <cell r="BA171">
            <v>77.436766469813278</v>
          </cell>
          <cell r="BB171">
            <v>91.651718075236374</v>
          </cell>
          <cell r="BR171">
            <v>98.610193879527401</v>
          </cell>
          <cell r="BU171">
            <v>76.365565071626918</v>
          </cell>
        </row>
        <row r="172">
          <cell r="B172" t="str">
            <v>+</v>
          </cell>
          <cell r="E172" t="str">
            <v>July</v>
          </cell>
          <cell r="AT172">
            <v>93.491304844653499</v>
          </cell>
          <cell r="AU172">
            <v>80.962816004955386</v>
          </cell>
          <cell r="AX172" t="str">
            <v>Jul</v>
          </cell>
          <cell r="AY172">
            <v>56.49905789331369</v>
          </cell>
          <cell r="AZ172">
            <v>0.55047749176402194</v>
          </cell>
          <cell r="BA172">
            <v>76.845312270519429</v>
          </cell>
          <cell r="BB172">
            <v>91.357517662392098</v>
          </cell>
          <cell r="BR172">
            <v>97.854489402868367</v>
          </cell>
          <cell r="BU172">
            <v>75.201530961901767</v>
          </cell>
        </row>
        <row r="173">
          <cell r="B173" t="str">
            <v>+</v>
          </cell>
          <cell r="E173" t="str">
            <v>Aug.</v>
          </cell>
          <cell r="AT173">
            <v>95.50747901008836</v>
          </cell>
          <cell r="AU173">
            <v>82.582625374267238</v>
          </cell>
          <cell r="AX173" t="str">
            <v>Aug</v>
          </cell>
          <cell r="AY173">
            <v>56.157780520566568</v>
          </cell>
          <cell r="AZ173">
            <v>0.50339852751922243</v>
          </cell>
          <cell r="BA173">
            <v>72.974655446471928</v>
          </cell>
          <cell r="BB173">
            <v>91.426603220650108</v>
          </cell>
          <cell r="BR173">
            <v>99.735028326539265</v>
          </cell>
          <cell r="BU173">
            <v>72.786077522109011</v>
          </cell>
        </row>
        <row r="174">
          <cell r="B174" t="str">
            <v>+</v>
          </cell>
          <cell r="E174" t="str">
            <v>Sept.</v>
          </cell>
          <cell r="AT174">
            <v>97.868471725571823</v>
          </cell>
          <cell r="AU174">
            <v>84.455658830774411</v>
          </cell>
          <cell r="AX174" t="str">
            <v>Sep</v>
          </cell>
          <cell r="AY174">
            <v>55.715493594823606</v>
          </cell>
          <cell r="AZ174">
            <v>0.49966963053337499</v>
          </cell>
          <cell r="BA174">
            <v>78.780878001789503</v>
          </cell>
          <cell r="BB174">
            <v>91.31354856636348</v>
          </cell>
          <cell r="BR174">
            <v>102.7981466749476</v>
          </cell>
          <cell r="BU174">
            <v>80.990606046535845</v>
          </cell>
        </row>
        <row r="175">
          <cell r="B175" t="str">
            <v>+</v>
          </cell>
          <cell r="E175" t="str">
            <v>Oct.</v>
          </cell>
          <cell r="AT175">
            <v>98.261358323037882</v>
          </cell>
          <cell r="AU175">
            <v>84.808943865025583</v>
          </cell>
          <cell r="AX175" t="str">
            <v>Oct</v>
          </cell>
          <cell r="AY175">
            <v>55.752640753576912</v>
          </cell>
          <cell r="AZ175">
            <v>0.53751826927998125</v>
          </cell>
          <cell r="BA175">
            <v>80.301046718473103</v>
          </cell>
          <cell r="BB175">
            <v>91.889365073420862</v>
          </cell>
          <cell r="BR175">
            <v>104.02007099628467</v>
          </cell>
          <cell r="BU175">
            <v>83.534696557266415</v>
          </cell>
        </row>
        <row r="176">
          <cell r="B176" t="str">
            <v>+</v>
          </cell>
          <cell r="E176" t="str">
            <v>Nov.</v>
          </cell>
          <cell r="AT176">
            <v>101.73617156770416</v>
          </cell>
          <cell r="AU176">
            <v>87.594039313353676</v>
          </cell>
          <cell r="AX176" t="str">
            <v>Nov</v>
          </cell>
          <cell r="AY176">
            <v>55.215393479311601</v>
          </cell>
          <cell r="AZ176">
            <v>0.58819341531803637</v>
          </cell>
          <cell r="BA176">
            <v>80.993403669080749</v>
          </cell>
          <cell r="BB176">
            <v>91.827677077459356</v>
          </cell>
          <cell r="BR176">
            <v>108.32028665722207</v>
          </cell>
          <cell r="BU176">
            <v>87.738054065151104</v>
          </cell>
        </row>
        <row r="177">
          <cell r="B177" t="str">
            <v>+</v>
          </cell>
          <cell r="E177" t="str">
            <v>Dec.</v>
          </cell>
          <cell r="AT177">
            <v>104.8529055988687</v>
          </cell>
          <cell r="AU177">
            <v>90.064435136100983</v>
          </cell>
          <cell r="AX177" t="str">
            <v>Dec</v>
          </cell>
          <cell r="AY177">
            <v>54.700026761852506</v>
          </cell>
          <cell r="AZ177">
            <v>0.54520374429306806</v>
          </cell>
          <cell r="BA177">
            <v>87.86435322380315</v>
          </cell>
          <cell r="BB177">
            <v>91.481117726075098</v>
          </cell>
          <cell r="BR177">
            <v>111.37038443362279</v>
          </cell>
          <cell r="BU177">
            <v>97.861300405548192</v>
          </cell>
        </row>
        <row r="178">
          <cell r="B178" t="str">
            <v>+</v>
          </cell>
          <cell r="D178" t="str">
            <v>1992</v>
          </cell>
          <cell r="E178" t="str">
            <v>Jan.</v>
          </cell>
          <cell r="AT178">
            <v>104.48723301661377</v>
          </cell>
          <cell r="AU178">
            <v>89.980666226623214</v>
          </cell>
          <cell r="AW178" t="str">
            <v>1992</v>
          </cell>
          <cell r="AX178">
            <v>33604</v>
          </cell>
          <cell r="AY178">
            <v>55.259209273165851</v>
          </cell>
          <cell r="AZ178">
            <v>0.50191922404464284</v>
          </cell>
          <cell r="BA178">
            <v>83.609144967629291</v>
          </cell>
          <cell r="BB178">
            <v>90.926560824615621</v>
          </cell>
          <cell r="BR178">
            <v>110.47021413309579</v>
          </cell>
          <cell r="BU178">
            <v>92.369272928763678</v>
          </cell>
        </row>
        <row r="179">
          <cell r="B179" t="str">
            <v>+</v>
          </cell>
          <cell r="E179" t="str">
            <v>Feb.</v>
          </cell>
          <cell r="AT179">
            <v>102.10114552056056</v>
          </cell>
          <cell r="AU179">
            <v>88.112170462747386</v>
          </cell>
          <cell r="AX179" t="str">
            <v>Feb</v>
          </cell>
          <cell r="AY179">
            <v>55.725338712473693</v>
          </cell>
          <cell r="AZ179">
            <v>0.47289124089802442</v>
          </cell>
          <cell r="BA179">
            <v>84.0200233328287</v>
          </cell>
          <cell r="BB179">
            <v>91.014189822846134</v>
          </cell>
          <cell r="BR179">
            <v>107.69599003388875</v>
          </cell>
          <cell r="BU179">
            <v>90.492144019161586</v>
          </cell>
        </row>
        <row r="180">
          <cell r="B180" t="str">
            <v>+</v>
          </cell>
          <cell r="E180" t="str">
            <v>March</v>
          </cell>
          <cell r="AT180">
            <v>99.674204506221344</v>
          </cell>
          <cell r="AU180">
            <v>86.2552109682223</v>
          </cell>
          <cell r="AX180" t="str">
            <v>Mar</v>
          </cell>
          <cell r="AY180">
            <v>56.338311050802439</v>
          </cell>
          <cell r="AZ180">
            <v>0.53779372040718754</v>
          </cell>
          <cell r="BA180">
            <v>85.348176132429998</v>
          </cell>
          <cell r="BB180">
            <v>92.232958779605141</v>
          </cell>
          <cell r="BR180">
            <v>105.59519621476437</v>
          </cell>
          <cell r="BU180">
            <v>90.12949828016292</v>
          </cell>
        </row>
        <row r="181">
          <cell r="B181" t="str">
            <v>+</v>
          </cell>
          <cell r="E181" t="str">
            <v>April</v>
          </cell>
          <cell r="AT181">
            <v>100.39161437633206</v>
          </cell>
          <cell r="AU181">
            <v>86.794272742874313</v>
          </cell>
          <cell r="AX181" t="str">
            <v>Apr</v>
          </cell>
          <cell r="AY181">
            <v>56.12819460661035</v>
          </cell>
          <cell r="AZ181">
            <v>0.52031027090067539</v>
          </cell>
          <cell r="BA181">
            <v>82.962583096389537</v>
          </cell>
          <cell r="BB181">
            <v>92.772626968143811</v>
          </cell>
          <cell r="BR181">
            <v>106.78641712218815</v>
          </cell>
          <cell r="BU181">
            <v>88.598593641428437</v>
          </cell>
        </row>
        <row r="182">
          <cell r="B182" t="str">
            <v>+</v>
          </cell>
          <cell r="E182" t="str">
            <v>May</v>
          </cell>
          <cell r="AT182">
            <v>102.10606253072423</v>
          </cell>
          <cell r="AU182">
            <v>88.069112068699297</v>
          </cell>
          <cell r="AX182" t="str">
            <v>May</v>
          </cell>
          <cell r="AY182">
            <v>55.606727354075247</v>
          </cell>
          <cell r="AZ182">
            <v>0.52875625203352927</v>
          </cell>
          <cell r="BA182">
            <v>89.522180191088466</v>
          </cell>
          <cell r="BB182">
            <v>93.001698001445021</v>
          </cell>
          <cell r="BR182">
            <v>108.9704112267649</v>
          </cell>
          <cell r="BU182">
            <v>97.559100469823221</v>
          </cell>
        </row>
        <row r="183">
          <cell r="B183" t="str">
            <v>+</v>
          </cell>
          <cell r="E183" t="str">
            <v>June</v>
          </cell>
          <cell r="AT183">
            <v>104.80447043781381</v>
          </cell>
          <cell r="AU183">
            <v>90.13691880629348</v>
          </cell>
          <cell r="AX183" t="str">
            <v>Jun</v>
          </cell>
          <cell r="AY183">
            <v>54.97563313774311</v>
          </cell>
          <cell r="AZ183">
            <v>0.51822981815012714</v>
          </cell>
          <cell r="BA183">
            <v>80.220735873208923</v>
          </cell>
          <cell r="BB183">
            <v>92.865824432529138</v>
          </cell>
          <cell r="BR183">
            <v>112.47219189814078</v>
          </cell>
          <cell r="BU183">
            <v>90.231950955048944</v>
          </cell>
        </row>
        <row r="184">
          <cell r="B184" t="str">
            <v>+</v>
          </cell>
          <cell r="E184" t="str">
            <v>July</v>
          </cell>
          <cell r="AT184">
            <v>109.82828275681985</v>
          </cell>
          <cell r="AU184">
            <v>94.910614800746771</v>
          </cell>
          <cell r="AX184" t="str">
            <v>Jul</v>
          </cell>
          <cell r="AY184">
            <v>56.029281527488742</v>
          </cell>
          <cell r="AZ184">
            <v>0.52196485425297834</v>
          </cell>
          <cell r="BA184">
            <v>84.790186559722642</v>
          </cell>
          <cell r="BB184">
            <v>96.507376411799996</v>
          </cell>
          <cell r="BR184">
            <v>118.53657121506585</v>
          </cell>
          <cell r="BU184">
            <v>100.51398667635931</v>
          </cell>
        </row>
        <row r="185">
          <cell r="B185" t="str">
            <v>+</v>
          </cell>
          <cell r="E185" t="str">
            <v>Aug.</v>
          </cell>
          <cell r="AT185">
            <v>112.31505206954623</v>
          </cell>
          <cell r="AU185">
            <v>95.937216774002039</v>
          </cell>
          <cell r="AX185" t="str">
            <v>Aug</v>
          </cell>
          <cell r="AY185">
            <v>53.501955004322753</v>
          </cell>
          <cell r="AZ185">
            <v>0.46212444178161682</v>
          </cell>
          <cell r="BA185">
            <v>81.626432357852977</v>
          </cell>
          <cell r="BB185">
            <v>93.135226312378833</v>
          </cell>
          <cell r="BR185">
            <v>121.89324328227858</v>
          </cell>
          <cell r="BU185">
            <v>99.50364616835374</v>
          </cell>
        </row>
        <row r="186">
          <cell r="B186" t="str">
            <v>+</v>
          </cell>
          <cell r="E186" t="str">
            <v>Sept.</v>
          </cell>
          <cell r="AT186">
            <v>111.59843876002805</v>
          </cell>
          <cell r="AU186">
            <v>95.540891522854579</v>
          </cell>
          <cell r="AX186" t="str">
            <v>Sep</v>
          </cell>
          <cell r="AY186">
            <v>53.984185077433558</v>
          </cell>
          <cell r="AZ186">
            <v>0.46461534940216043</v>
          </cell>
          <cell r="BA186">
            <v>81.925760410346285</v>
          </cell>
          <cell r="BB186">
            <v>95.833387244499704</v>
          </cell>
          <cell r="BR186">
            <v>121.40140706967321</v>
          </cell>
          <cell r="BU186">
            <v>99.465563779279123</v>
          </cell>
        </row>
        <row r="187">
          <cell r="B187" t="str">
            <v>+</v>
          </cell>
          <cell r="E187" t="str">
            <v>Oct.</v>
          </cell>
          <cell r="AT187">
            <v>107.79762349204474</v>
          </cell>
          <cell r="AU187">
            <v>92.924519093703367</v>
          </cell>
          <cell r="AX187" t="str">
            <v>Oct</v>
          </cell>
          <cell r="AY187">
            <v>55.479366182888569</v>
          </cell>
          <cell r="AZ187">
            <v>0.51685485848213586</v>
          </cell>
          <cell r="BA187">
            <v>88.159426020806222</v>
          </cell>
          <cell r="BB187">
            <v>100.72685496254793</v>
          </cell>
          <cell r="BR187">
            <v>117.53701277641271</v>
          </cell>
          <cell r="BU187">
            <v>103.62676723089406</v>
          </cell>
        </row>
        <row r="188">
          <cell r="B188" t="str">
            <v>+</v>
          </cell>
          <cell r="E188" t="str">
            <v>Nov.</v>
          </cell>
          <cell r="AT188">
            <v>101.49811574661865</v>
          </cell>
          <cell r="AU188">
            <v>87.907928721792601</v>
          </cell>
          <cell r="AX188" t="str">
            <v>Nov</v>
          </cell>
          <cell r="AY188">
            <v>56.527811581069173</v>
          </cell>
          <cell r="AZ188">
            <v>0.58733078310468356</v>
          </cell>
          <cell r="BA188">
            <v>92.126541625813147</v>
          </cell>
          <cell r="BB188">
            <v>104.49852848523471</v>
          </cell>
          <cell r="BR188">
            <v>111.00441158319794</v>
          </cell>
          <cell r="BU188">
            <v>102.27124775036245</v>
          </cell>
        </row>
        <row r="189">
          <cell r="B189" t="str">
            <v>+</v>
          </cell>
          <cell r="E189" t="str">
            <v>Dec.</v>
          </cell>
          <cell r="AT189">
            <v>101.4309490719499</v>
          </cell>
          <cell r="AU189">
            <v>87.825663053643353</v>
          </cell>
          <cell r="AX189" t="str">
            <v>Dec</v>
          </cell>
          <cell r="AY189">
            <v>56.466318920958159</v>
          </cell>
          <cell r="AZ189">
            <v>0.54467255674537707</v>
          </cell>
          <cell r="BA189">
            <v>93.310905737565932</v>
          </cell>
          <cell r="BB189">
            <v>104.67214134739345</v>
          </cell>
          <cell r="BR189">
            <v>110.92576832344108</v>
          </cell>
          <cell r="BU189">
            <v>103.51264302275993</v>
          </cell>
        </row>
        <row r="190">
          <cell r="B190" t="str">
            <v>+</v>
          </cell>
          <cell r="D190" t="str">
            <v>1993</v>
          </cell>
          <cell r="E190" t="str">
            <v>Jan.</v>
          </cell>
          <cell r="AT190">
            <v>99.109558282660913</v>
          </cell>
          <cell r="AU190">
            <v>86.063409372529421</v>
          </cell>
          <cell r="AW190" t="str">
            <v>1993</v>
          </cell>
          <cell r="AX190">
            <v>33970</v>
          </cell>
          <cell r="AY190">
            <v>57.115684349787053</v>
          </cell>
          <cell r="AZ190">
            <v>0.49491628187393039</v>
          </cell>
          <cell r="BA190">
            <v>93.654498359360133</v>
          </cell>
          <cell r="BB190">
            <v>112.23791113848783</v>
          </cell>
          <cell r="BR190">
            <v>108.29879700559285</v>
          </cell>
          <cell r="BU190">
            <v>101.43336229713368</v>
          </cell>
        </row>
        <row r="191">
          <cell r="B191" t="str">
            <v>+</v>
          </cell>
          <cell r="E191" t="str">
            <v>Feb.</v>
          </cell>
          <cell r="AT191">
            <v>97.357756139332366</v>
          </cell>
          <cell r="AU191">
            <v>84.774034609122992</v>
          </cell>
          <cell r="AX191" t="str">
            <v>Feb</v>
          </cell>
          <cell r="AY191">
            <v>57.945082835354</v>
          </cell>
          <cell r="AZ191">
            <v>0.47334006101170639</v>
          </cell>
          <cell r="BA191">
            <v>93.73774518344085</v>
          </cell>
          <cell r="BB191">
            <v>114.56545813830773</v>
          </cell>
          <cell r="BR191">
            <v>106.39483427575698</v>
          </cell>
          <cell r="BU191">
            <v>99.738674481956025</v>
          </cell>
        </row>
        <row r="192">
          <cell r="B192" t="str">
            <v>+</v>
          </cell>
          <cell r="E192" t="str">
            <v>March</v>
          </cell>
          <cell r="AT192">
            <v>96.964790414758795</v>
          </cell>
          <cell r="AU192">
            <v>84.455849825019826</v>
          </cell>
          <cell r="AX192" t="str">
            <v>Mar</v>
          </cell>
          <cell r="AY192">
            <v>58.149865425301343</v>
          </cell>
          <cell r="AZ192">
            <v>0.52731149208694328</v>
          </cell>
          <cell r="BA192">
            <v>95.6806466827923</v>
          </cell>
          <cell r="BB192">
            <v>115.57642065439403</v>
          </cell>
          <cell r="BR192">
            <v>106.1576239233615</v>
          </cell>
          <cell r="BU192">
            <v>101.57897787661986</v>
          </cell>
        </row>
        <row r="193">
          <cell r="B193" t="str">
            <v>+</v>
          </cell>
          <cell r="E193" t="str">
            <v>April</v>
          </cell>
          <cell r="AT193">
            <v>100.0551372286594</v>
          </cell>
          <cell r="AU193">
            <v>86.802958161562884</v>
          </cell>
          <cell r="AX193" t="str">
            <v>Apr</v>
          </cell>
          <cell r="AY193">
            <v>57.421529417366635</v>
          </cell>
          <cell r="AZ193">
            <v>0.50876388469734279</v>
          </cell>
          <cell r="BA193">
            <v>94.158590688607163</v>
          </cell>
          <cell r="BB193">
            <v>115.19325046803561</v>
          </cell>
          <cell r="BR193">
            <v>109.74526011834655</v>
          </cell>
          <cell r="BU193">
            <v>103.34138292182843</v>
          </cell>
        </row>
        <row r="194">
          <cell r="B194" t="str">
            <v>+</v>
          </cell>
          <cell r="E194" t="str">
            <v>May</v>
          </cell>
          <cell r="AT194">
            <v>100.18413252643079</v>
          </cell>
          <cell r="AU194">
            <v>86.848845539561921</v>
          </cell>
          <cell r="AX194" t="str">
            <v>May</v>
          </cell>
          <cell r="AY194">
            <v>57.129121222526145</v>
          </cell>
          <cell r="AZ194">
            <v>0.52822287627554354</v>
          </cell>
          <cell r="BA194">
            <v>96.854603742161913</v>
          </cell>
          <cell r="BB194">
            <v>115.95632307977576</v>
          </cell>
          <cell r="BR194">
            <v>110.06813666962888</v>
          </cell>
          <cell r="BU194">
            <v>106.61306531284293</v>
          </cell>
        </row>
        <row r="195">
          <cell r="B195" t="str">
            <v>+</v>
          </cell>
          <cell r="E195" t="str">
            <v>June</v>
          </cell>
          <cell r="AT195">
            <v>97.973494600773193</v>
          </cell>
          <cell r="AU195">
            <v>85.155995219653647</v>
          </cell>
          <cell r="AX195" t="str">
            <v>Jun</v>
          </cell>
          <cell r="AY195">
            <v>57.489793283476899</v>
          </cell>
          <cell r="AZ195">
            <v>0.52333103896538491</v>
          </cell>
          <cell r="BA195">
            <v>102.41248693665175</v>
          </cell>
          <cell r="BB195">
            <v>118.01739555428223</v>
          </cell>
          <cell r="BR195">
            <v>107.7680015111452</v>
          </cell>
          <cell r="BU195">
            <v>110.37514544675828</v>
          </cell>
        </row>
        <row r="196">
          <cell r="B196" t="str">
            <v>+</v>
          </cell>
          <cell r="E196" t="str">
            <v>July</v>
          </cell>
          <cell r="AT196">
            <v>94.659386864761885</v>
          </cell>
          <cell r="AU196">
            <v>81.008179736361996</v>
          </cell>
          <cell r="AX196" t="str">
            <v>Jul</v>
          </cell>
          <cell r="AY196">
            <v>57.996384480229487</v>
          </cell>
          <cell r="AZ196">
            <v>0.51958168623795009</v>
          </cell>
          <cell r="BA196">
            <v>102.12183701090227</v>
          </cell>
          <cell r="BB196">
            <v>120.40677174589869</v>
          </cell>
          <cell r="BR196">
            <v>104.2409149423403</v>
          </cell>
          <cell r="BU196">
            <v>106.45973487274661</v>
          </cell>
        </row>
        <row r="197">
          <cell r="B197" t="str">
            <v>+</v>
          </cell>
          <cell r="E197" t="str">
            <v>Aug.</v>
          </cell>
          <cell r="AT197">
            <v>95.146676887487516</v>
          </cell>
          <cell r="AU197">
            <v>80.802059011573334</v>
          </cell>
          <cell r="AX197" t="str">
            <v>Aug</v>
          </cell>
          <cell r="AY197">
            <v>58.01054950005409</v>
          </cell>
          <cell r="AZ197">
            <v>0.48548465689332138</v>
          </cell>
          <cell r="BA197">
            <v>102.33797595015494</v>
          </cell>
          <cell r="BB197">
            <v>121.74527216982113</v>
          </cell>
          <cell r="BR197">
            <v>104.91547321491366</v>
          </cell>
          <cell r="BU197">
            <v>107.37542955209469</v>
          </cell>
        </row>
        <row r="198">
          <cell r="B198" t="str">
            <v>+</v>
          </cell>
          <cell r="E198" t="str">
            <v>Sept.</v>
          </cell>
          <cell r="AT198">
            <v>98.526105114151378</v>
          </cell>
          <cell r="AU198">
            <v>83.435046164154556</v>
          </cell>
          <cell r="AX198" t="str">
            <v>Sep</v>
          </cell>
          <cell r="AY198">
            <v>57.6212361845689</v>
          </cell>
          <cell r="AZ198">
            <v>0.47719119328193266</v>
          </cell>
          <cell r="BA198">
            <v>99.426539568562404</v>
          </cell>
          <cell r="BB198">
            <v>122.59863817796432</v>
          </cell>
          <cell r="BR198">
            <v>108.69752125842918</v>
          </cell>
          <cell r="BU198">
            <v>108.08128818569294</v>
          </cell>
        </row>
        <row r="199">
          <cell r="B199" t="str">
            <v>+</v>
          </cell>
          <cell r="E199" t="str">
            <v>Oct.</v>
          </cell>
          <cell r="AT199">
            <v>97.281229440974187</v>
          </cell>
          <cell r="AU199">
            <v>82.592971024048083</v>
          </cell>
          <cell r="AX199" t="str">
            <v>Oct</v>
          </cell>
          <cell r="AY199">
            <v>58.217291803783475</v>
          </cell>
          <cell r="AZ199">
            <v>0.52092006293441795</v>
          </cell>
          <cell r="BA199">
            <v>106.79476024803587</v>
          </cell>
          <cell r="BB199">
            <v>125.19071254430838</v>
          </cell>
          <cell r="BR199">
            <v>107.19885986473182</v>
          </cell>
          <cell r="BU199">
            <v>114.49029084764814</v>
          </cell>
        </row>
        <row r="200">
          <cell r="B200" t="str">
            <v>+</v>
          </cell>
          <cell r="AY200">
            <v>58.506040312859533</v>
          </cell>
          <cell r="AZ200">
            <v>0.5901055816720554</v>
          </cell>
          <cell r="BA200">
            <v>102.95024720873762</v>
          </cell>
          <cell r="BB200">
            <v>126.22005615382726</v>
          </cell>
          <cell r="BR200">
            <v>104.02696339393587</v>
          </cell>
          <cell r="BU200">
            <v>107.10305588005691</v>
          </cell>
        </row>
        <row r="201">
          <cell r="B201" t="str">
            <v>+</v>
          </cell>
          <cell r="AY201">
            <v>58.539475852722923</v>
          </cell>
          <cell r="AZ201">
            <v>0.54002173907925877</v>
          </cell>
          <cell r="BA201">
            <v>101.94895183888708</v>
          </cell>
          <cell r="BB201">
            <v>127.78599258269801</v>
          </cell>
          <cell r="BR201">
            <v>104.22766650071105</v>
          </cell>
          <cell r="BU201">
            <v>106.26599840593111</v>
          </cell>
        </row>
        <row r="202">
          <cell r="B202" t="str">
            <v>+</v>
          </cell>
          <cell r="AY202">
            <v>58.686797979728709</v>
          </cell>
          <cell r="AZ202">
            <v>0.49219152015457668</v>
          </cell>
          <cell r="BA202">
            <v>103.89923388721343</v>
          </cell>
          <cell r="BB202">
            <v>127.24782485090257</v>
          </cell>
          <cell r="BR202">
            <v>103.71768974334496</v>
          </cell>
          <cell r="BU202">
            <v>107.76896872167472</v>
          </cell>
        </row>
        <row r="203">
          <cell r="B203" t="str">
            <v>+</v>
          </cell>
          <cell r="AY203">
            <v>58.512051153900032</v>
          </cell>
          <cell r="AZ203">
            <v>0.46583880811168621</v>
          </cell>
          <cell r="BA203">
            <v>104.0781767563637</v>
          </cell>
          <cell r="BB203">
            <v>126.72927078211971</v>
          </cell>
          <cell r="BR203">
            <v>104.93841999759694</v>
          </cell>
          <cell r="BU203">
            <v>109.225173639856</v>
          </cell>
        </row>
        <row r="204">
          <cell r="B204" t="str">
            <v>+</v>
          </cell>
          <cell r="AY204">
            <v>58.256436021626691</v>
          </cell>
          <cell r="AZ204">
            <v>0.50706163561399498</v>
          </cell>
          <cell r="BA204">
            <v>101.83154455286547</v>
          </cell>
          <cell r="BB204">
            <v>126.75091583400464</v>
          </cell>
          <cell r="BR204">
            <v>106.36789359219681</v>
          </cell>
          <cell r="BU204">
            <v>108.32318905510245</v>
          </cell>
        </row>
        <row r="205">
          <cell r="B205" t="str">
            <v>+</v>
          </cell>
          <cell r="AY205">
            <v>58.152780907580237</v>
          </cell>
          <cell r="AZ205">
            <v>0.49976394690650044</v>
          </cell>
          <cell r="BA205">
            <v>104.4752682468324</v>
          </cell>
          <cell r="BB205">
            <v>127.58613590811495</v>
          </cell>
          <cell r="BR205">
            <v>105.38392749462197</v>
          </cell>
          <cell r="BU205">
            <v>110.10737831594025</v>
          </cell>
        </row>
        <row r="206">
          <cell r="B206" t="str">
            <v>+</v>
          </cell>
          <cell r="AY206">
            <v>57.830853856170549</v>
          </cell>
          <cell r="AZ206">
            <v>0.52513312910879206</v>
          </cell>
          <cell r="BA206">
            <v>102.6366163830851</v>
          </cell>
          <cell r="BB206">
            <v>128.02554913621626</v>
          </cell>
          <cell r="BR206">
            <v>106.81663562281649</v>
          </cell>
          <cell r="BU206">
            <v>109.64018720584259</v>
          </cell>
        </row>
        <row r="207">
          <cell r="B207" t="str">
            <v>+</v>
          </cell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B208" t="str">
            <v>+</v>
          </cell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B209" t="str">
            <v>+</v>
          </cell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B210" t="str">
            <v>+</v>
          </cell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211" t="str">
            <v>+</v>
          </cell>
          <cell r="BB211">
            <v>132.42813896018779</v>
          </cell>
          <cell r="BR211">
            <v>115.24376319109841</v>
          </cell>
        </row>
        <row r="212">
          <cell r="B212" t="str">
            <v>+</v>
          </cell>
          <cell r="BB212">
            <v>133.55623384377358</v>
          </cell>
        </row>
        <row r="213">
          <cell r="B213" t="str">
            <v>+</v>
          </cell>
        </row>
        <row r="214">
          <cell r="B214" t="str">
            <v>+</v>
          </cell>
        </row>
        <row r="215">
          <cell r="B215" t="str">
            <v>+</v>
          </cell>
        </row>
        <row r="216">
          <cell r="B216" t="str">
            <v>+</v>
          </cell>
        </row>
        <row r="217">
          <cell r="B217" t="str">
            <v>+</v>
          </cell>
        </row>
        <row r="218">
          <cell r="B218" t="str">
            <v>+</v>
          </cell>
        </row>
        <row r="219">
          <cell r="B219" t="str">
            <v>+</v>
          </cell>
        </row>
        <row r="220">
          <cell r="B220" t="str">
            <v>+</v>
          </cell>
        </row>
        <row r="221">
          <cell r="B221" t="str">
            <v>+</v>
          </cell>
        </row>
        <row r="222">
          <cell r="B222" t="str">
            <v>+</v>
          </cell>
        </row>
        <row r="223">
          <cell r="B223" t="str">
            <v>+</v>
          </cell>
        </row>
        <row r="224">
          <cell r="B224" t="str">
            <v>+</v>
          </cell>
        </row>
        <row r="225">
          <cell r="B225" t="str">
            <v>+</v>
          </cell>
        </row>
        <row r="226">
          <cell r="B226" t="str">
            <v>+</v>
          </cell>
        </row>
        <row r="227">
          <cell r="B227" t="str">
            <v>+</v>
          </cell>
        </row>
        <row r="228">
          <cell r="B228" t="str">
            <v>+</v>
          </cell>
        </row>
        <row r="229">
          <cell r="B229" t="str">
            <v>+</v>
          </cell>
        </row>
        <row r="230">
          <cell r="B230" t="str">
            <v>+</v>
          </cell>
        </row>
        <row r="231">
          <cell r="B231" t="str">
            <v>+</v>
          </cell>
        </row>
        <row r="232">
          <cell r="B232" t="str">
            <v>+</v>
          </cell>
        </row>
        <row r="233">
          <cell r="B233" t="str">
            <v>+</v>
          </cell>
        </row>
        <row r="234">
          <cell r="B234" t="str">
            <v>+</v>
          </cell>
        </row>
        <row r="235">
          <cell r="B235" t="str">
            <v>+</v>
          </cell>
        </row>
        <row r="236">
          <cell r="B236" t="str">
            <v>+</v>
          </cell>
        </row>
        <row r="237">
          <cell r="B237" t="str">
            <v>+</v>
          </cell>
        </row>
        <row r="238">
          <cell r="B238" t="str">
            <v>+</v>
          </cell>
        </row>
        <row r="239">
          <cell r="B239" t="str">
            <v>+</v>
          </cell>
        </row>
        <row r="240">
          <cell r="B240" t="str">
            <v>+</v>
          </cell>
        </row>
        <row r="241">
          <cell r="B241" t="str">
            <v>+</v>
          </cell>
        </row>
        <row r="242">
          <cell r="B242" t="str">
            <v>+</v>
          </cell>
        </row>
        <row r="243">
          <cell r="B243" t="str">
            <v>+</v>
          </cell>
        </row>
        <row r="244">
          <cell r="B244" t="str">
            <v>+</v>
          </cell>
        </row>
        <row r="245">
          <cell r="B245" t="str">
            <v>+</v>
          </cell>
        </row>
        <row r="246">
          <cell r="B246" t="str">
            <v>+</v>
          </cell>
        </row>
        <row r="247">
          <cell r="B247" t="str">
            <v>+</v>
          </cell>
        </row>
        <row r="248">
          <cell r="B248" t="str">
            <v>+</v>
          </cell>
        </row>
        <row r="249">
          <cell r="B249" t="str">
            <v>+</v>
          </cell>
        </row>
        <row r="250">
          <cell r="B250" t="str">
            <v>+</v>
          </cell>
        </row>
        <row r="251">
          <cell r="B251" t="str">
            <v>+</v>
          </cell>
        </row>
        <row r="252">
          <cell r="B252" t="str">
            <v>+</v>
          </cell>
        </row>
        <row r="253">
          <cell r="B253" t="str">
            <v>+</v>
          </cell>
        </row>
        <row r="254">
          <cell r="B254" t="str">
            <v>+</v>
          </cell>
        </row>
        <row r="255">
          <cell r="B255" t="str">
            <v>+</v>
          </cell>
        </row>
        <row r="256">
          <cell r="B256" t="str">
            <v>+</v>
          </cell>
        </row>
        <row r="257">
          <cell r="B257" t="str">
            <v>+</v>
          </cell>
        </row>
        <row r="258">
          <cell r="B258" t="str">
            <v>+</v>
          </cell>
        </row>
      </sheetData>
      <sheetData sheetId="15" refreshError="1">
        <row r="1">
          <cell r="O1" t="str">
            <v>Rprofit</v>
          </cell>
          <cell r="R1" t="str">
            <v>$NULCG6</v>
          </cell>
          <cell r="S1" t="str">
            <v>$ULCCR</v>
          </cell>
          <cell r="T1" t="str">
            <v>Rulc$</v>
          </cell>
          <cell r="W1" t="str">
            <v>neer</v>
          </cell>
          <cell r="X1" t="str">
            <v>reerc</v>
          </cell>
          <cell r="Y1" t="str">
            <v>reeru</v>
          </cell>
          <cell r="Z1" t="str">
            <v>reerp</v>
          </cell>
        </row>
        <row r="9">
          <cell r="A9" t="str">
            <v>1990m1</v>
          </cell>
          <cell r="O9">
            <v>101.72719023627046</v>
          </cell>
        </row>
        <row r="10">
          <cell r="A10" t="str">
            <v>+</v>
          </cell>
          <cell r="O10">
            <v>127.32281137144518</v>
          </cell>
        </row>
        <row r="11">
          <cell r="A11" t="str">
            <v>+</v>
          </cell>
          <cell r="O11">
            <v>105.14562177702483</v>
          </cell>
        </row>
        <row r="12">
          <cell r="A12" t="str">
            <v>+</v>
          </cell>
          <cell r="O12">
            <v>114.6074925386022</v>
          </cell>
        </row>
        <row r="13">
          <cell r="A13" t="str">
            <v>+</v>
          </cell>
          <cell r="O13">
            <v>96.402377903674193</v>
          </cell>
        </row>
        <row r="14">
          <cell r="A14" t="str">
            <v>+</v>
          </cell>
          <cell r="O14">
            <v>87.432805154089976</v>
          </cell>
        </row>
        <row r="15">
          <cell r="A15" t="str">
            <v>+</v>
          </cell>
          <cell r="O15">
            <v>94.762574002002964</v>
          </cell>
        </row>
        <row r="16">
          <cell r="A16" t="str">
            <v>+</v>
          </cell>
          <cell r="O16">
            <v>97.206862677381196</v>
          </cell>
        </row>
        <row r="17">
          <cell r="A17" t="str">
            <v>+</v>
          </cell>
          <cell r="O17">
            <v>84.355436694522695</v>
          </cell>
        </row>
        <row r="18">
          <cell r="A18" t="str">
            <v>+</v>
          </cell>
          <cell r="O18">
            <v>89.25178796896013</v>
          </cell>
        </row>
        <row r="19">
          <cell r="A19" t="str">
            <v>+</v>
          </cell>
          <cell r="O19">
            <v>86.515824756313748</v>
          </cell>
        </row>
        <row r="20">
          <cell r="A20" t="str">
            <v>+</v>
          </cell>
          <cell r="O20">
            <v>90.669416866971062</v>
          </cell>
        </row>
        <row r="21">
          <cell r="A21" t="str">
            <v>+</v>
          </cell>
          <cell r="O21">
            <v>68.598209950666728</v>
          </cell>
        </row>
        <row r="22">
          <cell r="A22" t="str">
            <v>+</v>
          </cell>
          <cell r="O22">
            <v>85.27697793109229</v>
          </cell>
        </row>
        <row r="23">
          <cell r="A23" t="str">
            <v>+</v>
          </cell>
          <cell r="O23">
            <v>81.122881261850637</v>
          </cell>
        </row>
        <row r="24">
          <cell r="A24" t="str">
            <v>+</v>
          </cell>
          <cell r="O24">
            <v>79.693448726033182</v>
          </cell>
        </row>
        <row r="25">
          <cell r="A25" t="str">
            <v>+</v>
          </cell>
          <cell r="O25">
            <v>75.729164417771116</v>
          </cell>
        </row>
        <row r="26">
          <cell r="A26" t="str">
            <v>+</v>
          </cell>
          <cell r="O26">
            <v>84.489770903576897</v>
          </cell>
        </row>
        <row r="27">
          <cell r="A27" t="str">
            <v>+</v>
          </cell>
          <cell r="O27">
            <v>84.114452491022377</v>
          </cell>
        </row>
        <row r="28">
          <cell r="A28" t="str">
            <v>+</v>
          </cell>
          <cell r="O28">
            <v>79.817294290347448</v>
          </cell>
        </row>
        <row r="29">
          <cell r="A29" t="str">
            <v>+</v>
          </cell>
          <cell r="O29">
            <v>86.274634777950382</v>
          </cell>
        </row>
        <row r="30">
          <cell r="A30" t="str">
            <v>+</v>
          </cell>
          <cell r="O30">
            <v>87.388339821936256</v>
          </cell>
        </row>
        <row r="31">
          <cell r="A31" t="str">
            <v>+</v>
          </cell>
          <cell r="O31">
            <v>88.201015430563999</v>
          </cell>
        </row>
        <row r="32">
          <cell r="A32" t="str">
            <v>+</v>
          </cell>
          <cell r="O32">
            <v>96.045890496896433</v>
          </cell>
        </row>
        <row r="33">
          <cell r="A33" t="str">
            <v>+</v>
          </cell>
          <cell r="O33">
            <v>91.951866772012309</v>
          </cell>
        </row>
        <row r="34">
          <cell r="A34" t="str">
            <v>+</v>
          </cell>
          <cell r="O34">
            <v>92.31477670106527</v>
          </cell>
        </row>
        <row r="35">
          <cell r="A35" t="str">
            <v>+</v>
          </cell>
          <cell r="O35">
            <v>92.534916461818838</v>
          </cell>
        </row>
        <row r="36">
          <cell r="A36" t="str">
            <v>+</v>
          </cell>
          <cell r="O36">
            <v>89.425205022517943</v>
          </cell>
        </row>
        <row r="37">
          <cell r="A37" t="str">
            <v>+</v>
          </cell>
          <cell r="O37">
            <v>96.258104562781853</v>
          </cell>
        </row>
        <row r="38">
          <cell r="A38" t="str">
            <v>+</v>
          </cell>
          <cell r="O38">
            <v>86.382994725646768</v>
          </cell>
        </row>
        <row r="39">
          <cell r="A39" t="str">
            <v>+</v>
          </cell>
          <cell r="O39">
            <v>87.858263384790718</v>
          </cell>
        </row>
        <row r="40">
          <cell r="A40" t="str">
            <v>+</v>
          </cell>
          <cell r="O40">
            <v>87.642422694102422</v>
          </cell>
        </row>
        <row r="41">
          <cell r="A41" t="str">
            <v>+</v>
          </cell>
          <cell r="O41">
            <v>85.487216334225508</v>
          </cell>
        </row>
        <row r="42">
          <cell r="A42" t="str">
            <v>+</v>
          </cell>
          <cell r="O42">
            <v>87.522761740450662</v>
          </cell>
        </row>
        <row r="43">
          <cell r="A43" t="str">
            <v>+</v>
          </cell>
          <cell r="O43">
            <v>88.16011065881078</v>
          </cell>
        </row>
        <row r="44">
          <cell r="A44" t="str">
            <v>+</v>
          </cell>
          <cell r="O44">
            <v>89.1453776839451</v>
          </cell>
        </row>
        <row r="45">
          <cell r="A45" t="str">
            <v>+</v>
          </cell>
          <cell r="O45">
            <v>83.442364041011245</v>
          </cell>
        </row>
        <row r="46">
          <cell r="A46" t="str">
            <v>+</v>
          </cell>
          <cell r="O46">
            <v>81.819786067002354</v>
          </cell>
        </row>
        <row r="47">
          <cell r="A47" t="str">
            <v>+</v>
          </cell>
          <cell r="O47">
            <v>82.785141361381605</v>
          </cell>
        </row>
        <row r="48">
          <cell r="A48" t="str">
            <v>+</v>
          </cell>
          <cell r="O48">
            <v>81.739212573349974</v>
          </cell>
        </row>
        <row r="49">
          <cell r="A49" t="str">
            <v>+</v>
          </cell>
          <cell r="O49">
            <v>83.526323565688514</v>
          </cell>
        </row>
        <row r="50">
          <cell r="A50" t="str">
            <v>+</v>
          </cell>
          <cell r="O50">
            <v>86.77695754541503</v>
          </cell>
        </row>
        <row r="51">
          <cell r="A51" t="str">
            <v>+</v>
          </cell>
          <cell r="O51">
            <v>84.813549504500457</v>
          </cell>
        </row>
        <row r="52">
          <cell r="A52" t="str">
            <v>+</v>
          </cell>
          <cell r="O52">
            <v>84.058619155508879</v>
          </cell>
        </row>
        <row r="53">
          <cell r="A53" t="str">
            <v>+</v>
          </cell>
          <cell r="O53">
            <v>81.09875958330997</v>
          </cell>
        </row>
        <row r="54">
          <cell r="A54" t="str">
            <v>+</v>
          </cell>
          <cell r="O54">
            <v>85.305172792854279</v>
          </cell>
        </row>
        <row r="55">
          <cell r="A55" t="str">
            <v>+</v>
          </cell>
          <cell r="O55">
            <v>81.563632271323243</v>
          </cell>
        </row>
        <row r="56">
          <cell r="A56" t="str">
            <v>+</v>
          </cell>
          <cell r="O56">
            <v>79.780553964449552</v>
          </cell>
        </row>
        <row r="57">
          <cell r="A57" t="str">
            <v>+</v>
          </cell>
          <cell r="O57">
            <v>81.650624569779509</v>
          </cell>
        </row>
        <row r="58">
          <cell r="A58" t="str">
            <v>+</v>
          </cell>
          <cell r="O58">
            <v>82.125924778590928</v>
          </cell>
        </row>
        <row r="59">
          <cell r="A59" t="str">
            <v>+</v>
          </cell>
          <cell r="O59">
            <v>80.339432249669429</v>
          </cell>
        </row>
        <row r="60">
          <cell r="A60" t="str">
            <v>+</v>
          </cell>
          <cell r="O60">
            <v>81.885601508631112</v>
          </cell>
        </row>
        <row r="61">
          <cell r="A61" t="str">
            <v>+</v>
          </cell>
          <cell r="O61">
            <v>80.168399278276453</v>
          </cell>
        </row>
        <row r="62">
          <cell r="A62" t="str">
            <v>+</v>
          </cell>
          <cell r="O62">
            <v>82.414048481935225</v>
          </cell>
        </row>
        <row r="63">
          <cell r="A63" t="str">
            <v>+</v>
          </cell>
          <cell r="O63">
            <v>85.617421208162398</v>
          </cell>
        </row>
        <row r="64">
          <cell r="A64" t="str">
            <v>+</v>
          </cell>
          <cell r="O64">
            <v>83.22960356381347</v>
          </cell>
        </row>
        <row r="65">
          <cell r="A65" t="str">
            <v>+</v>
          </cell>
          <cell r="O65">
            <v>83.554065774601156</v>
          </cell>
        </row>
        <row r="66">
          <cell r="A66" t="str">
            <v>+</v>
          </cell>
          <cell r="O66">
            <v>88.7013436623036</v>
          </cell>
        </row>
        <row r="67">
          <cell r="A67" t="str">
            <v>+</v>
          </cell>
          <cell r="O67">
            <v>85.172514892886625</v>
          </cell>
        </row>
        <row r="68">
          <cell r="A68" t="str">
            <v>+</v>
          </cell>
          <cell r="O68">
            <v>84.263197691493417</v>
          </cell>
        </row>
        <row r="69">
          <cell r="A69" t="str">
            <v>+</v>
          </cell>
          <cell r="O69">
            <v>82.634131968784274</v>
          </cell>
        </row>
        <row r="70">
          <cell r="A70" t="str">
            <v>+</v>
          </cell>
          <cell r="O70">
            <v>82.977515976887943</v>
          </cell>
        </row>
        <row r="71">
          <cell r="A71" t="str">
            <v>+</v>
          </cell>
          <cell r="O71">
            <v>81.235151681145396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  <row r="117">
          <cell r="A117" t="str">
            <v>+</v>
          </cell>
        </row>
        <row r="118">
          <cell r="A118" t="str">
            <v>+</v>
          </cell>
        </row>
        <row r="119">
          <cell r="A119" t="str">
            <v>+</v>
          </cell>
        </row>
        <row r="120">
          <cell r="A120" t="str">
            <v>+</v>
          </cell>
        </row>
        <row r="121">
          <cell r="A121" t="str">
            <v>+</v>
          </cell>
        </row>
        <row r="122">
          <cell r="A122" t="str">
            <v>+</v>
          </cell>
        </row>
        <row r="123">
          <cell r="A123" t="str">
            <v>+</v>
          </cell>
        </row>
        <row r="124">
          <cell r="A124" t="str">
            <v>+</v>
          </cell>
        </row>
        <row r="125">
          <cell r="A125" t="str">
            <v>+</v>
          </cell>
        </row>
      </sheetData>
      <sheetData sheetId="16"/>
      <sheetData sheetId="17"/>
      <sheetData sheetId="18"/>
      <sheetData sheetId="19" refreshError="1"/>
      <sheetData sheetId="20" refreshError="1">
        <row r="2">
          <cell r="B2" t="str">
            <v>REER-CPI</v>
          </cell>
          <cell r="C2" t="str">
            <v>REER-ULC</v>
          </cell>
          <cell r="D2" t="str">
            <v>REER-PPI</v>
          </cell>
          <cell r="E2" t="str">
            <v>CZK/$</v>
          </cell>
          <cell r="F2" t="str">
            <v>$/DEM</v>
          </cell>
        </row>
        <row r="3">
          <cell r="A3">
            <v>90.01</v>
          </cell>
          <cell r="B3">
            <v>1.009642963192813</v>
          </cell>
          <cell r="C3">
            <v>101.34981705649405</v>
          </cell>
          <cell r="D3">
            <v>99.628468216542174</v>
          </cell>
          <cell r="E3">
            <v>16.29</v>
          </cell>
          <cell r="F3">
            <v>0.59111199999999997</v>
          </cell>
        </row>
        <row r="4">
          <cell r="A4">
            <v>90.02</v>
          </cell>
          <cell r="B4">
            <v>0.90584955274081691</v>
          </cell>
          <cell r="C4">
            <v>121.51084486892017</v>
          </cell>
          <cell r="D4">
            <v>95.434709131531818</v>
          </cell>
          <cell r="E4">
            <v>16.600000000000001</v>
          </cell>
          <cell r="F4">
            <v>0.59669899999999998</v>
          </cell>
        </row>
        <row r="5">
          <cell r="A5">
            <v>90.03</v>
          </cell>
          <cell r="B5">
            <v>1.0486060074945365</v>
          </cell>
          <cell r="C5">
            <v>100.67124941272503</v>
          </cell>
          <cell r="D5">
            <v>95.744050870788996</v>
          </cell>
          <cell r="E5">
            <v>16.72</v>
          </cell>
          <cell r="F5">
            <v>0.58668899999999991</v>
          </cell>
        </row>
        <row r="6">
          <cell r="A6">
            <v>90.04</v>
          </cell>
          <cell r="B6">
            <v>1.0096271689377452</v>
          </cell>
          <cell r="C6">
            <v>109.83384012522315</v>
          </cell>
          <cell r="D6">
            <v>95.834237220419894</v>
          </cell>
          <cell r="E6">
            <v>16.670000000000002</v>
          </cell>
          <cell r="F6">
            <v>0.59238099999999994</v>
          </cell>
        </row>
        <row r="7">
          <cell r="A7">
            <v>90.05</v>
          </cell>
          <cell r="B7">
            <v>1.0162113742847021</v>
          </cell>
          <cell r="C7">
            <v>92.923132830933994</v>
          </cell>
          <cell r="D7">
            <v>96.390366140930439</v>
          </cell>
          <cell r="E7">
            <v>16.440000000000001</v>
          </cell>
          <cell r="F7">
            <v>0.60184699999999991</v>
          </cell>
        </row>
        <row r="8">
          <cell r="A8">
            <v>90.06</v>
          </cell>
          <cell r="B8">
            <v>1.0058013162293933</v>
          </cell>
          <cell r="C8">
            <v>84.715863612560582</v>
          </cell>
          <cell r="D8">
            <v>96.891987257323052</v>
          </cell>
          <cell r="E8">
            <v>16.75</v>
          </cell>
          <cell r="F8">
            <v>0.59383299999999994</v>
          </cell>
        </row>
        <row r="9">
          <cell r="A9">
            <v>90.07</v>
          </cell>
          <cell r="B9">
            <v>0.99825031296119759</v>
          </cell>
          <cell r="C9">
            <v>99.269294223742563</v>
          </cell>
          <cell r="D9">
            <v>104.75520681254494</v>
          </cell>
          <cell r="E9">
            <v>16.37</v>
          </cell>
          <cell r="F9">
            <v>0.60986099999999999</v>
          </cell>
        </row>
        <row r="10">
          <cell r="A10">
            <v>90.08</v>
          </cell>
          <cell r="B10">
            <v>0.90352240973764386</v>
          </cell>
          <cell r="C10">
            <v>103.45943013678517</v>
          </cell>
          <cell r="D10">
            <v>106.43162390008962</v>
          </cell>
          <cell r="E10">
            <v>15.89</v>
          </cell>
          <cell r="F10">
            <v>0.6367489999999999</v>
          </cell>
        </row>
        <row r="11">
          <cell r="A11">
            <v>90.09</v>
          </cell>
          <cell r="B11">
            <v>0.91320229072180292</v>
          </cell>
          <cell r="C11">
            <v>91.537025512535052</v>
          </cell>
          <cell r="D11">
            <v>108.51287026828214</v>
          </cell>
          <cell r="E11">
            <v>15.71</v>
          </cell>
          <cell r="F11">
            <v>0.63709399999999994</v>
          </cell>
        </row>
        <row r="12">
          <cell r="A12">
            <v>90.1</v>
          </cell>
          <cell r="B12">
            <v>0.74689509092898387</v>
          </cell>
          <cell r="C12">
            <v>74.167223530066138</v>
          </cell>
          <cell r="D12">
            <v>83.098393824811879</v>
          </cell>
          <cell r="E12">
            <v>20.18</v>
          </cell>
          <cell r="F12">
            <v>0.65650799999999998</v>
          </cell>
        </row>
        <row r="13">
          <cell r="A13">
            <v>90.11</v>
          </cell>
          <cell r="B13">
            <v>0.69176599641183467</v>
          </cell>
          <cell r="C13">
            <v>61.131368779774348</v>
          </cell>
          <cell r="D13">
            <v>70.658774539049006</v>
          </cell>
          <cell r="E13">
            <v>23.63</v>
          </cell>
          <cell r="F13">
            <v>0.67255799999999999</v>
          </cell>
        </row>
        <row r="14">
          <cell r="A14">
            <v>90.12</v>
          </cell>
          <cell r="B14">
            <v>0.63812772138269314</v>
          </cell>
          <cell r="C14">
            <v>62.844166995599274</v>
          </cell>
          <cell r="D14">
            <v>69.310923367402808</v>
          </cell>
          <cell r="E14">
            <v>24.19</v>
          </cell>
          <cell r="F14">
            <v>0.67033799999999999</v>
          </cell>
        </row>
        <row r="15">
          <cell r="A15">
            <v>91.01</v>
          </cell>
          <cell r="B15">
            <v>0.52270821897392594</v>
          </cell>
          <cell r="C15">
            <v>51.364390991125177</v>
          </cell>
          <cell r="D15">
            <v>74.876734071685775</v>
          </cell>
          <cell r="E15">
            <v>27.65</v>
          </cell>
          <cell r="F15">
            <v>0.66239599999999998</v>
          </cell>
        </row>
        <row r="16">
          <cell r="A16">
            <v>91.02</v>
          </cell>
          <cell r="B16">
            <v>0.47988117591450397</v>
          </cell>
          <cell r="C16">
            <v>66.260717614034021</v>
          </cell>
          <cell r="D16">
            <v>77.700151743643303</v>
          </cell>
          <cell r="E16">
            <v>27.42</v>
          </cell>
          <cell r="F16">
            <v>0.6758789999999999</v>
          </cell>
        </row>
        <row r="17">
          <cell r="A17">
            <v>91.03</v>
          </cell>
          <cell r="B17">
            <v>0.56039049020909004</v>
          </cell>
          <cell r="C17">
            <v>67.049183290076414</v>
          </cell>
          <cell r="D17">
            <v>82.650913539433446</v>
          </cell>
          <cell r="E17">
            <v>28.74</v>
          </cell>
          <cell r="F17">
            <v>0.62492799999999993</v>
          </cell>
        </row>
        <row r="18">
          <cell r="A18">
            <v>91.04</v>
          </cell>
          <cell r="B18">
            <v>0.54919522992492209</v>
          </cell>
          <cell r="C18">
            <v>68.294798327569112</v>
          </cell>
          <cell r="D18">
            <v>85.696392246293911</v>
          </cell>
          <cell r="E18">
            <v>29.94</v>
          </cell>
          <cell r="F18">
            <v>0.58741399999999999</v>
          </cell>
        </row>
        <row r="19">
          <cell r="A19">
            <v>91.05</v>
          </cell>
          <cell r="B19">
            <v>0.55724065940892986</v>
          </cell>
          <cell r="C19">
            <v>67.016623851274247</v>
          </cell>
          <cell r="D19">
            <v>88.494629135030536</v>
          </cell>
          <cell r="E19">
            <v>30.12</v>
          </cell>
          <cell r="F19">
            <v>0.58244299999999993</v>
          </cell>
        </row>
        <row r="20">
          <cell r="A20">
            <v>91.06</v>
          </cell>
          <cell r="B20">
            <v>0.55913778196545905</v>
          </cell>
          <cell r="C20">
            <v>77.436766469813278</v>
          </cell>
          <cell r="D20">
            <v>91.651718075236374</v>
          </cell>
          <cell r="E20">
            <v>30.89</v>
          </cell>
          <cell r="F20">
            <v>0.56051399999999996</v>
          </cell>
        </row>
        <row r="21">
          <cell r="A21">
            <v>91.07</v>
          </cell>
          <cell r="B21">
            <v>0.55047749176402194</v>
          </cell>
          <cell r="C21">
            <v>76.845312270519429</v>
          </cell>
          <cell r="D21">
            <v>91.357517662392098</v>
          </cell>
          <cell r="E21">
            <v>31</v>
          </cell>
          <cell r="F21">
            <v>0.55924299999999993</v>
          </cell>
        </row>
        <row r="22">
          <cell r="A22">
            <v>91.08</v>
          </cell>
          <cell r="B22">
            <v>0.50339852751922243</v>
          </cell>
          <cell r="C22">
            <v>72.974655446471928</v>
          </cell>
          <cell r="D22">
            <v>91.426603220650108</v>
          </cell>
          <cell r="E22">
            <v>30.53</v>
          </cell>
          <cell r="F22">
            <v>0.57313999999999998</v>
          </cell>
        </row>
        <row r="23">
          <cell r="A23">
            <v>91.09</v>
          </cell>
          <cell r="B23">
            <v>0.49966963053337499</v>
          </cell>
          <cell r="C23">
            <v>78.780878001789503</v>
          </cell>
          <cell r="D23">
            <v>91.31354856636348</v>
          </cell>
          <cell r="E23">
            <v>30.03</v>
          </cell>
          <cell r="F23">
            <v>0.58902299999999996</v>
          </cell>
        </row>
        <row r="24">
          <cell r="A24">
            <v>91.1</v>
          </cell>
          <cell r="B24">
            <v>0.53751826927998125</v>
          </cell>
          <cell r="C24">
            <v>80.301046718473103</v>
          </cell>
          <cell r="D24">
            <v>91.889365073420862</v>
          </cell>
          <cell r="E24">
            <v>29.89</v>
          </cell>
          <cell r="F24">
            <v>0.59123099999999995</v>
          </cell>
        </row>
        <row r="25">
          <cell r="A25">
            <v>91.11</v>
          </cell>
          <cell r="B25">
            <v>0.58819341531803637</v>
          </cell>
          <cell r="C25">
            <v>80.993403669080749</v>
          </cell>
          <cell r="D25">
            <v>91.827677077459356</v>
          </cell>
          <cell r="E25">
            <v>29.15</v>
          </cell>
          <cell r="F25">
            <v>0.61548299999999989</v>
          </cell>
        </row>
        <row r="26">
          <cell r="A26">
            <v>91.12</v>
          </cell>
          <cell r="B26">
            <v>0.54520374429306806</v>
          </cell>
          <cell r="C26">
            <v>87.86435322380315</v>
          </cell>
          <cell r="D26">
            <v>91.481117726075098</v>
          </cell>
          <cell r="E26">
            <v>28.55</v>
          </cell>
          <cell r="F26">
            <v>0.63738399999999995</v>
          </cell>
        </row>
        <row r="27">
          <cell r="A27">
            <v>92.01</v>
          </cell>
          <cell r="B27">
            <v>0.50191922404464284</v>
          </cell>
          <cell r="C27">
            <v>83.609144967629291</v>
          </cell>
          <cell r="D27">
            <v>90.926560824615621</v>
          </cell>
          <cell r="E27">
            <v>28.36</v>
          </cell>
          <cell r="F27">
            <v>0.63430299999999995</v>
          </cell>
        </row>
        <row r="28">
          <cell r="A28">
            <v>92.02</v>
          </cell>
          <cell r="B28">
            <v>0.47289124089802442</v>
          </cell>
          <cell r="C28">
            <v>84.0200233328287</v>
          </cell>
          <cell r="D28">
            <v>91.014189822846134</v>
          </cell>
          <cell r="E28">
            <v>28.78</v>
          </cell>
          <cell r="F28">
            <v>0.617614</v>
          </cell>
        </row>
        <row r="29">
          <cell r="A29">
            <v>92.03</v>
          </cell>
          <cell r="B29">
            <v>0.53779372040718754</v>
          </cell>
          <cell r="C29">
            <v>85.348176132429998</v>
          </cell>
          <cell r="D29">
            <v>92.232958779605141</v>
          </cell>
          <cell r="E29">
            <v>29.16</v>
          </cell>
          <cell r="F29">
            <v>0.60202599999999995</v>
          </cell>
        </row>
        <row r="30">
          <cell r="A30">
            <v>92.04</v>
          </cell>
          <cell r="B30">
            <v>0.52031027090067539</v>
          </cell>
          <cell r="C30">
            <v>82.962583096389537</v>
          </cell>
          <cell r="D30">
            <v>92.772626968143811</v>
          </cell>
          <cell r="E30">
            <v>29.06</v>
          </cell>
          <cell r="F30">
            <v>0.6067189999999999</v>
          </cell>
        </row>
        <row r="31">
          <cell r="A31">
            <v>92.05</v>
          </cell>
          <cell r="B31">
            <v>0.52875625203352927</v>
          </cell>
          <cell r="C31">
            <v>89.522180191088466</v>
          </cell>
          <cell r="D31">
            <v>93.001698001445021</v>
          </cell>
          <cell r="E31">
            <v>28.84</v>
          </cell>
          <cell r="F31">
            <v>0.61709899999999995</v>
          </cell>
        </row>
        <row r="32">
          <cell r="A32">
            <v>92.06</v>
          </cell>
          <cell r="B32">
            <v>0.51822981815012714</v>
          </cell>
          <cell r="C32">
            <v>80.220735873208923</v>
          </cell>
          <cell r="D32">
            <v>92.865824432529138</v>
          </cell>
          <cell r="E32">
            <v>28.42</v>
          </cell>
          <cell r="F32">
            <v>0.63548799999999994</v>
          </cell>
        </row>
        <row r="33">
          <cell r="A33">
            <v>92.07</v>
          </cell>
          <cell r="B33">
            <v>0.52196485425297834</v>
          </cell>
          <cell r="C33">
            <v>84.790186559722642</v>
          </cell>
          <cell r="D33">
            <v>96.507376411799996</v>
          </cell>
          <cell r="E33">
            <v>26.61</v>
          </cell>
          <cell r="F33">
            <v>0.67081899999999994</v>
          </cell>
        </row>
        <row r="34">
          <cell r="A34">
            <v>92.08</v>
          </cell>
          <cell r="B34">
            <v>0.46212444178161682</v>
          </cell>
          <cell r="C34">
            <v>81.626432357852977</v>
          </cell>
          <cell r="D34">
            <v>93.135226312378833</v>
          </cell>
          <cell r="E34">
            <v>27.25</v>
          </cell>
          <cell r="F34">
            <v>0.68942199999999998</v>
          </cell>
        </row>
        <row r="35">
          <cell r="A35">
            <v>92.09</v>
          </cell>
          <cell r="B35">
            <v>0.46461534940216043</v>
          </cell>
          <cell r="C35">
            <v>81.925760410346285</v>
          </cell>
          <cell r="D35">
            <v>95.833387244499704</v>
          </cell>
          <cell r="E35">
            <v>27.18</v>
          </cell>
          <cell r="F35">
            <v>0.69132499999999997</v>
          </cell>
        </row>
        <row r="36">
          <cell r="A36">
            <v>92.1</v>
          </cell>
          <cell r="B36">
            <v>0.51685485848213586</v>
          </cell>
          <cell r="C36">
            <v>88.159426020806222</v>
          </cell>
          <cell r="D36">
            <v>100.72685496254793</v>
          </cell>
          <cell r="E36">
            <v>27.38</v>
          </cell>
          <cell r="F36">
            <v>0.67558999999999991</v>
          </cell>
        </row>
        <row r="37">
          <cell r="A37">
            <v>92.11</v>
          </cell>
          <cell r="B37">
            <v>0.58733078310468356</v>
          </cell>
          <cell r="C37">
            <v>92.126541625813147</v>
          </cell>
          <cell r="D37">
            <v>104.49852848523471</v>
          </cell>
          <cell r="E37">
            <v>28.54</v>
          </cell>
          <cell r="F37">
            <v>0.62995299999999999</v>
          </cell>
        </row>
        <row r="38">
          <cell r="A38">
            <v>92.12</v>
          </cell>
          <cell r="B38">
            <v>0.54467255674537707</v>
          </cell>
          <cell r="C38">
            <v>93.310905737565932</v>
          </cell>
          <cell r="D38">
            <v>104.67214134739345</v>
          </cell>
          <cell r="E38">
            <v>28.59</v>
          </cell>
          <cell r="F38">
            <v>0.63306999999999991</v>
          </cell>
        </row>
        <row r="39">
          <cell r="A39">
            <v>93.01</v>
          </cell>
          <cell r="B39">
            <v>0.49491628187393039</v>
          </cell>
          <cell r="C39">
            <v>93.654498359360133</v>
          </cell>
          <cell r="D39">
            <v>112.23791113848783</v>
          </cell>
          <cell r="E39">
            <v>28.926986694335898</v>
          </cell>
          <cell r="F39">
            <v>0.61897999999999997</v>
          </cell>
        </row>
        <row r="40">
          <cell r="A40">
            <v>93.02</v>
          </cell>
          <cell r="B40">
            <v>0.47334006101170639</v>
          </cell>
          <cell r="C40">
            <v>93.73774518344085</v>
          </cell>
          <cell r="D40">
            <v>114.56545813830773</v>
          </cell>
          <cell r="E40">
            <v>29.025985717773398</v>
          </cell>
          <cell r="F40">
            <v>0.60916199999999998</v>
          </cell>
        </row>
        <row r="41">
          <cell r="A41">
            <v>93.03</v>
          </cell>
          <cell r="B41">
            <v>0.52731149208694328</v>
          </cell>
          <cell r="C41">
            <v>95.6806466827923</v>
          </cell>
          <cell r="D41">
            <v>115.57642065439403</v>
          </cell>
          <cell r="E41">
            <v>29.0409851074219</v>
          </cell>
          <cell r="F41">
            <v>0.60701699999999992</v>
          </cell>
        </row>
        <row r="42">
          <cell r="A42">
            <v>93.04</v>
          </cell>
          <cell r="B42">
            <v>0.50876388469734279</v>
          </cell>
          <cell r="C42">
            <v>94.158590688607163</v>
          </cell>
          <cell r="D42">
            <v>115.19325046803561</v>
          </cell>
          <cell r="E42">
            <v>28.500991821289102</v>
          </cell>
          <cell r="F42">
            <v>0.62656599999999996</v>
          </cell>
        </row>
        <row r="43">
          <cell r="A43">
            <v>93.05</v>
          </cell>
          <cell r="B43">
            <v>0.52822287627554354</v>
          </cell>
          <cell r="C43">
            <v>96.854603742161913</v>
          </cell>
          <cell r="D43">
            <v>115.95632307977576</v>
          </cell>
          <cell r="E43">
            <v>28.6099853515625</v>
          </cell>
          <cell r="F43">
            <v>0.62266499999999991</v>
          </cell>
        </row>
        <row r="44">
          <cell r="A44">
            <v>93.06</v>
          </cell>
          <cell r="B44">
            <v>0.52333103896538491</v>
          </cell>
          <cell r="C44">
            <v>102.41248693665175</v>
          </cell>
          <cell r="D44">
            <v>118.01739555428223</v>
          </cell>
          <cell r="E44">
            <v>29.0719909667969</v>
          </cell>
          <cell r="F44">
            <v>0.60524999999999995</v>
          </cell>
        </row>
        <row r="45">
          <cell r="A45">
            <v>93.07</v>
          </cell>
          <cell r="B45">
            <v>0.51958168623795009</v>
          </cell>
          <cell r="C45">
            <v>102.12183701090227</v>
          </cell>
          <cell r="D45">
            <v>120.40677174589869</v>
          </cell>
          <cell r="E45">
            <v>29.8269958496094</v>
          </cell>
          <cell r="F45">
            <v>0.58323999999999998</v>
          </cell>
        </row>
        <row r="46">
          <cell r="A46">
            <v>93.08</v>
          </cell>
          <cell r="B46">
            <v>0.48548465689332138</v>
          </cell>
          <cell r="C46">
            <v>102.33797595015494</v>
          </cell>
          <cell r="D46">
            <v>121.74527216982113</v>
          </cell>
          <cell r="E46">
            <v>29.6669921875</v>
          </cell>
          <cell r="F46">
            <v>0.58972695999999991</v>
          </cell>
        </row>
        <row r="47">
          <cell r="A47">
            <v>93.09</v>
          </cell>
          <cell r="B47">
            <v>0.47719119328193266</v>
          </cell>
          <cell r="C47">
            <v>99.426539568562404</v>
          </cell>
          <cell r="D47">
            <v>122.59863817796432</v>
          </cell>
          <cell r="E47">
            <v>28.8429870605469</v>
          </cell>
          <cell r="F47">
            <v>0.61635910999999999</v>
          </cell>
        </row>
        <row r="48">
          <cell r="A48">
            <v>93.1</v>
          </cell>
          <cell r="B48">
            <v>0.52092006293441795</v>
          </cell>
          <cell r="C48">
            <v>106.79476024803587</v>
          </cell>
          <cell r="D48">
            <v>125.19071254430838</v>
          </cell>
          <cell r="E48">
            <v>28.9129943847656</v>
          </cell>
          <cell r="F48">
            <v>0.61050099999999996</v>
          </cell>
        </row>
        <row r="49">
          <cell r="A49">
            <v>93.11</v>
          </cell>
          <cell r="B49">
            <v>0.5901055816720554</v>
          </cell>
          <cell r="C49">
            <v>102.95024720873762</v>
          </cell>
          <cell r="D49">
            <v>126.22005615382726</v>
          </cell>
          <cell r="E49">
            <v>29.642990112304702</v>
          </cell>
          <cell r="F49">
            <v>0.58825540999999992</v>
          </cell>
        </row>
        <row r="50">
          <cell r="A50">
            <v>93.12</v>
          </cell>
          <cell r="B50">
            <v>0.54002173907925877</v>
          </cell>
          <cell r="C50">
            <v>101.94895183888708</v>
          </cell>
          <cell r="D50">
            <v>127.78599258269801</v>
          </cell>
          <cell r="E50">
            <v>29.763992309570298</v>
          </cell>
          <cell r="F50">
            <v>0.58489775999999993</v>
          </cell>
        </row>
        <row r="51">
          <cell r="A51">
            <v>94.01</v>
          </cell>
          <cell r="B51">
            <v>0.49219152015457668</v>
          </cell>
          <cell r="C51">
            <v>103.89923388721343</v>
          </cell>
          <cell r="D51">
            <v>127.24782485090257</v>
          </cell>
          <cell r="E51">
            <v>30.121994018554702</v>
          </cell>
          <cell r="F51">
            <v>0.57369225999999995</v>
          </cell>
        </row>
        <row r="52">
          <cell r="A52">
            <v>94.02</v>
          </cell>
          <cell r="B52">
            <v>0.46583880811168621</v>
          </cell>
          <cell r="C52">
            <v>104.0781767563637</v>
          </cell>
          <cell r="D52">
            <v>126.72927078211971</v>
          </cell>
          <cell r="E52">
            <v>30.073989868164102</v>
          </cell>
          <cell r="F52">
            <v>0.5756389999999999</v>
          </cell>
        </row>
        <row r="53">
          <cell r="A53">
            <v>94.03</v>
          </cell>
          <cell r="B53">
            <v>0.50706163561399498</v>
          </cell>
          <cell r="C53">
            <v>101.83154455286547</v>
          </cell>
          <cell r="D53">
            <v>126.75091583400464</v>
          </cell>
          <cell r="E53">
            <v>29.5889892578125</v>
          </cell>
          <cell r="F53">
            <v>0.59094941999999995</v>
          </cell>
        </row>
        <row r="54">
          <cell r="A54">
            <v>94.04</v>
          </cell>
          <cell r="B54">
            <v>0.49976394690650044</v>
          </cell>
          <cell r="C54">
            <v>104.4752682468324</v>
          </cell>
          <cell r="D54">
            <v>127.58613590811495</v>
          </cell>
          <cell r="E54">
            <v>29.629989624023398</v>
          </cell>
          <cell r="F54">
            <v>0.58890044999999991</v>
          </cell>
        </row>
        <row r="55">
          <cell r="A55">
            <v>94.05</v>
          </cell>
          <cell r="B55">
            <v>0.52513312910879206</v>
          </cell>
          <cell r="C55">
            <v>102.6366163830851</v>
          </cell>
          <cell r="D55">
            <v>128.02554913621626</v>
          </cell>
          <cell r="E55">
            <v>29.202987670898398</v>
          </cell>
          <cell r="F55">
            <v>0.603209</v>
          </cell>
        </row>
        <row r="56">
          <cell r="A56">
            <v>94.06</v>
          </cell>
          <cell r="B56">
            <v>0.51348097145076543</v>
          </cell>
          <cell r="C56">
            <v>106.35167585620337</v>
          </cell>
          <cell r="D56">
            <v>129.04483366657445</v>
          </cell>
          <cell r="E56">
            <v>28.893997192382798</v>
          </cell>
          <cell r="F56">
            <v>0.61383999999999994</v>
          </cell>
        </row>
        <row r="57">
          <cell r="A57">
            <v>94.07</v>
          </cell>
          <cell r="B57">
            <v>0.50145143880579912</v>
          </cell>
          <cell r="C57">
            <v>110.81035416942656</v>
          </cell>
          <cell r="D57">
            <v>129.4242727774234</v>
          </cell>
          <cell r="E57">
            <v>28.172988891601602</v>
          </cell>
          <cell r="F57">
            <v>0.63671183999999992</v>
          </cell>
        </row>
        <row r="58">
          <cell r="A58">
            <v>94.08</v>
          </cell>
          <cell r="B58">
            <v>0.47119476502599783</v>
          </cell>
          <cell r="C58">
            <v>109.13038819938791</v>
          </cell>
          <cell r="D58">
            <v>131.11893325059657</v>
          </cell>
          <cell r="E58">
            <v>28.1229858398438</v>
          </cell>
          <cell r="F58">
            <v>0.63923227999999999</v>
          </cell>
        </row>
        <row r="59">
          <cell r="A59">
            <v>94.09</v>
          </cell>
          <cell r="B59">
            <v>0.46201037289063729</v>
          </cell>
          <cell r="C59">
            <v>110.32212980547027</v>
          </cell>
          <cell r="D59">
            <v>132.03606809057149</v>
          </cell>
          <cell r="E59">
            <v>27.979995727539102</v>
          </cell>
          <cell r="F59">
            <v>0.64481704999999989</v>
          </cell>
        </row>
        <row r="60">
          <cell r="A60">
            <v>94.1</v>
          </cell>
          <cell r="B60">
            <v>0.49610248433417875</v>
          </cell>
          <cell r="C60">
            <v>117.46620584971534</v>
          </cell>
          <cell r="D60">
            <v>132.42813896018779</v>
          </cell>
          <cell r="E60">
            <v>27.635986328125</v>
          </cell>
          <cell r="F60">
            <v>0.6587319399999999</v>
          </cell>
        </row>
        <row r="61">
          <cell r="A61">
            <v>94.11</v>
          </cell>
          <cell r="B61">
            <v>0.56733074963950381</v>
          </cell>
          <cell r="C61">
            <v>113.75384927992249</v>
          </cell>
          <cell r="D61">
            <v>133.55623384377358</v>
          </cell>
          <cell r="E61">
            <v>27.777999877929702</v>
          </cell>
          <cell r="F61">
            <v>0.65003722999999991</v>
          </cell>
        </row>
        <row r="62">
          <cell r="A62">
            <v>94.12</v>
          </cell>
          <cell r="B62">
            <v>0.5125432788455071</v>
          </cell>
          <cell r="C62">
            <v>113.20282020930409</v>
          </cell>
          <cell r="D62">
            <v>134.34355723674054</v>
          </cell>
          <cell r="E62">
            <v>28.218994140625</v>
          </cell>
          <cell r="F62">
            <v>0.63603120999999996</v>
          </cell>
        </row>
        <row r="63">
          <cell r="A63">
            <v>95.01</v>
          </cell>
          <cell r="B63">
            <v>0.46954460894839412</v>
          </cell>
          <cell r="C63">
            <v>109.2375893084898</v>
          </cell>
          <cell r="D63">
            <v>132.19352129582521</v>
          </cell>
          <cell r="E63">
            <v>27.7619934082031</v>
          </cell>
          <cell r="F63">
            <v>0.6525709999999999</v>
          </cell>
        </row>
        <row r="64">
          <cell r="A64">
            <v>95.02</v>
          </cell>
          <cell r="B64">
            <v>0.44666789455996925</v>
          </cell>
          <cell r="C64">
            <v>110.18424422654694</v>
          </cell>
          <cell r="D64">
            <v>132.7873184508758</v>
          </cell>
          <cell r="E64">
            <v>27.39599609375</v>
          </cell>
          <cell r="F64">
            <v>0.66609370999999995</v>
          </cell>
        </row>
        <row r="65">
          <cell r="A65">
            <v>95.03</v>
          </cell>
          <cell r="B65">
            <v>0.48279226233398098</v>
          </cell>
          <cell r="C65">
            <v>108.4987088095252</v>
          </cell>
          <cell r="D65">
            <v>133.56052188527542</v>
          </cell>
          <cell r="E65">
            <v>26.2229919433594</v>
          </cell>
          <cell r="F65">
            <v>0.71114754999999996</v>
          </cell>
        </row>
        <row r="66">
          <cell r="A66">
            <v>95.04</v>
          </cell>
          <cell r="B66">
            <v>0.48009263154992149</v>
          </cell>
          <cell r="C66">
            <v>113.14081188151501</v>
          </cell>
          <cell r="D66">
            <v>134.72770372880862</v>
          </cell>
          <cell r="E66">
            <v>25.866989135742202</v>
          </cell>
          <cell r="F66">
            <v>0.72440087999999991</v>
          </cell>
        </row>
        <row r="67">
          <cell r="A67">
            <v>95.05</v>
          </cell>
          <cell r="B67">
            <v>0.50885847334412726</v>
          </cell>
          <cell r="C67">
            <v>110.98133790054831</v>
          </cell>
          <cell r="D67">
            <v>135.43307522867161</v>
          </cell>
          <cell r="E67">
            <v>26.2369995117188</v>
          </cell>
          <cell r="F67">
            <v>0.71076648999999992</v>
          </cell>
        </row>
        <row r="68">
          <cell r="A68">
            <v>95.06</v>
          </cell>
          <cell r="B68">
            <v>0.49788183273801079</v>
          </cell>
          <cell r="C68">
            <v>112.4947202878715</v>
          </cell>
          <cell r="D68">
            <v>136.26639714930104</v>
          </cell>
          <cell r="E68">
            <v>26.138992309570298</v>
          </cell>
          <cell r="F68">
            <v>0.71417873999999992</v>
          </cell>
        </row>
        <row r="69">
          <cell r="A69">
            <v>95.07</v>
          </cell>
          <cell r="B69">
            <v>0.48722408529612971</v>
          </cell>
          <cell r="C69">
            <v>115.72264411745928</v>
          </cell>
          <cell r="D69">
            <v>135.94307262716333</v>
          </cell>
          <cell r="E69">
            <v>26.009994506835898</v>
          </cell>
          <cell r="F69">
            <v>0.71978288999999995</v>
          </cell>
        </row>
        <row r="70">
          <cell r="A70">
            <v>95.08</v>
          </cell>
          <cell r="B70">
            <v>0.46121541175063108</v>
          </cell>
          <cell r="C70">
            <v>115.85085555303293</v>
          </cell>
          <cell r="D70">
            <v>137.33165842525148</v>
          </cell>
          <cell r="E70">
            <v>26.637985229492202</v>
          </cell>
          <cell r="F70">
            <v>0.69244539999999999</v>
          </cell>
        </row>
        <row r="71">
          <cell r="A71">
            <v>95.09</v>
          </cell>
          <cell r="B71">
            <v>0.45320926054573102</v>
          </cell>
          <cell r="C71">
            <v>115.14020337141756</v>
          </cell>
          <cell r="D71">
            <v>138.55856946333574</v>
          </cell>
          <cell r="E71">
            <v>26.9249877929688</v>
          </cell>
          <cell r="F71">
            <v>0.68407332999999992</v>
          </cell>
        </row>
        <row r="72">
          <cell r="A72">
            <v>95.1</v>
          </cell>
          <cell r="B72">
            <v>0.48857250279431491</v>
          </cell>
          <cell r="C72">
            <v>111.40717303365462</v>
          </cell>
          <cell r="D72">
            <v>139.37347359332031</v>
          </cell>
          <cell r="E72">
            <v>26.31</v>
          </cell>
          <cell r="F72">
            <v>0.70714336999999994</v>
          </cell>
        </row>
        <row r="73">
          <cell r="A73">
            <v>95.11</v>
          </cell>
          <cell r="B73">
            <v>0.55597284935618019</v>
          </cell>
          <cell r="C73">
            <v>114.67652146115539</v>
          </cell>
          <cell r="D73">
            <v>140.34952307789609</v>
          </cell>
          <cell r="E73">
            <v>26.323</v>
          </cell>
          <cell r="F73">
            <v>0.70601230999999998</v>
          </cell>
        </row>
        <row r="74">
          <cell r="A74">
            <v>95.12</v>
          </cell>
          <cell r="B74">
            <v>0.49092523422806522</v>
          </cell>
          <cell r="C74">
            <v>111.68824397374135</v>
          </cell>
          <cell r="D74">
            <v>140.75786289635766</v>
          </cell>
          <cell r="E74">
            <v>26.658000000000001</v>
          </cell>
          <cell r="F74">
            <v>0.6940996599999999</v>
          </cell>
        </row>
        <row r="75">
          <cell r="A75">
            <v>96.01</v>
          </cell>
          <cell r="B75">
            <v>0.45840290333761169</v>
          </cell>
          <cell r="C75">
            <v>112.44602198515403</v>
          </cell>
          <cell r="D75">
            <v>141.83317052581427</v>
          </cell>
          <cell r="E75">
            <v>26.966999999999999</v>
          </cell>
          <cell r="F75">
            <v>0.68428475</v>
          </cell>
        </row>
        <row r="76">
          <cell r="A76">
            <v>96.02</v>
          </cell>
          <cell r="B76">
            <v>0.43414452315035873</v>
          </cell>
          <cell r="C76">
            <v>111.19529037588669</v>
          </cell>
          <cell r="D76">
            <v>142.86663061326925</v>
          </cell>
          <cell r="E76">
            <v>27.068999999999999</v>
          </cell>
          <cell r="F76">
            <v>0.68214070999999998</v>
          </cell>
        </row>
        <row r="77">
          <cell r="A77">
            <v>96.03</v>
          </cell>
          <cell r="B77">
            <v>0.4644201680311118</v>
          </cell>
          <cell r="C77">
            <v>113.99324844461955</v>
          </cell>
          <cell r="D77">
            <v>144.18154756072315</v>
          </cell>
          <cell r="E77">
            <v>27.263000000000002</v>
          </cell>
          <cell r="F77">
            <v>0.67672699999999997</v>
          </cell>
        </row>
        <row r="78">
          <cell r="A78">
            <v>96.04</v>
          </cell>
          <cell r="B78">
            <v>0.47120278220041023</v>
          </cell>
          <cell r="C78">
            <v>115.92764503207593</v>
          </cell>
          <cell r="D78">
            <v>146.16364381368911</v>
          </cell>
          <cell r="E78">
            <v>27.495999999999999</v>
          </cell>
          <cell r="F78">
            <v>0.66396699999999997</v>
          </cell>
        </row>
        <row r="79">
          <cell r="A79">
            <v>96.05</v>
          </cell>
          <cell r="B79">
            <v>0.50089583115326586</v>
          </cell>
          <cell r="C79">
            <v>118.86534054844483</v>
          </cell>
          <cell r="D79">
            <v>148.41464043247993</v>
          </cell>
          <cell r="E79">
            <v>27.706</v>
          </cell>
          <cell r="F79">
            <v>0.65214599999999989</v>
          </cell>
        </row>
        <row r="80">
          <cell r="A80">
            <v>96.06</v>
          </cell>
          <cell r="B80">
            <v>0.49177114811244771</v>
          </cell>
          <cell r="C80">
            <v>120.7660767743333</v>
          </cell>
          <cell r="D80">
            <v>148.45457291188509</v>
          </cell>
          <cell r="E80">
            <v>27.803999999999998</v>
          </cell>
          <cell r="F80">
            <v>0.65473347999999998</v>
          </cell>
        </row>
        <row r="81">
          <cell r="A81">
            <v>96.07</v>
          </cell>
          <cell r="B81">
            <v>0.48663686957434071</v>
          </cell>
          <cell r="C81">
            <v>117.51082635266388</v>
          </cell>
        </row>
        <row r="82">
          <cell r="A82">
            <v>96.08</v>
          </cell>
          <cell r="B82">
            <v>0.46354911966784274</v>
          </cell>
          <cell r="C82">
            <v>121.96050269543392</v>
          </cell>
        </row>
        <row r="83">
          <cell r="A83">
            <v>96.09</v>
          </cell>
          <cell r="B83">
            <v>0.46084287102751326</v>
          </cell>
          <cell r="C83">
            <v>123.58038805171715</v>
          </cell>
        </row>
        <row r="84">
          <cell r="A84">
            <v>96.1</v>
          </cell>
          <cell r="B84">
            <v>0.49030017907022094</v>
          </cell>
          <cell r="C84">
            <v>122.7662309448351</v>
          </cell>
        </row>
        <row r="85">
          <cell r="A85">
            <v>96.11</v>
          </cell>
          <cell r="B85">
            <v>0.55775311381762616</v>
          </cell>
        </row>
        <row r="86">
          <cell r="A86">
            <v>96.12</v>
          </cell>
        </row>
      </sheetData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H6">
            <v>31509</v>
          </cell>
        </row>
        <row r="7">
          <cell r="H7">
            <v>31785</v>
          </cell>
        </row>
        <row r="8">
          <cell r="H8">
            <v>32217</v>
          </cell>
        </row>
        <row r="9">
          <cell r="H9">
            <v>32309</v>
          </cell>
        </row>
        <row r="10">
          <cell r="H10">
            <v>32261</v>
          </cell>
        </row>
        <row r="11">
          <cell r="A11" t="str">
            <v>JUL</v>
          </cell>
          <cell r="B11">
            <v>575913</v>
          </cell>
          <cell r="C11">
            <v>8045</v>
          </cell>
          <cell r="H11">
            <v>32480</v>
          </cell>
        </row>
        <row r="12">
          <cell r="A12" t="str">
            <v>AVG</v>
          </cell>
          <cell r="B12">
            <v>574495</v>
          </cell>
          <cell r="C12">
            <v>8070</v>
          </cell>
          <cell r="H12">
            <v>32444</v>
          </cell>
        </row>
        <row r="13">
          <cell r="A13" t="str">
            <v>SEP</v>
          </cell>
          <cell r="B13">
            <v>575282</v>
          </cell>
          <cell r="C13">
            <v>7946</v>
          </cell>
          <cell r="H13">
            <v>32895</v>
          </cell>
        </row>
        <row r="14">
          <cell r="A14" t="str">
            <v>OKT</v>
          </cell>
          <cell r="B14">
            <v>576186</v>
          </cell>
          <cell r="C14">
            <v>7965</v>
          </cell>
          <cell r="H14">
            <v>32892</v>
          </cell>
        </row>
        <row r="15">
          <cell r="A15" t="str">
            <v>NOV</v>
          </cell>
          <cell r="B15">
            <v>576133</v>
          </cell>
          <cell r="C15">
            <v>8164</v>
          </cell>
          <cell r="H15">
            <v>32836</v>
          </cell>
        </row>
        <row r="16">
          <cell r="A16" t="str">
            <v>DEC</v>
          </cell>
          <cell r="B16">
            <v>572807</v>
          </cell>
          <cell r="C16">
            <v>7995</v>
          </cell>
          <cell r="H16">
            <v>32298</v>
          </cell>
        </row>
        <row r="17">
          <cell r="A17">
            <v>1997</v>
          </cell>
          <cell r="B17">
            <v>576225.75</v>
          </cell>
          <cell r="C17">
            <v>8073.416666666667</v>
          </cell>
          <cell r="H17">
            <v>32287.166666666668</v>
          </cell>
        </row>
        <row r="20">
          <cell r="B20" t="str">
            <v>Total</v>
          </cell>
          <cell r="C20" t="str">
            <v>A</v>
          </cell>
        </row>
        <row r="21">
          <cell r="A21" t="str">
            <v>JAN</v>
          </cell>
          <cell r="B21">
            <v>570812</v>
          </cell>
          <cell r="C21">
            <v>7859</v>
          </cell>
        </row>
        <row r="22">
          <cell r="A22" t="str">
            <v>FEB</v>
          </cell>
          <cell r="B22">
            <v>570863</v>
          </cell>
          <cell r="C22">
            <v>7916</v>
          </cell>
        </row>
        <row r="23">
          <cell r="A23" t="str">
            <v>MAR</v>
          </cell>
          <cell r="B23">
            <v>571919</v>
          </cell>
          <cell r="C23">
            <v>7960</v>
          </cell>
        </row>
        <row r="24">
          <cell r="A24" t="str">
            <v>APR</v>
          </cell>
          <cell r="B24">
            <v>574030</v>
          </cell>
          <cell r="C24">
            <v>7953</v>
          </cell>
        </row>
        <row r="25">
          <cell r="A25" t="str">
            <v>MAJ</v>
          </cell>
          <cell r="B25">
            <v>574751</v>
          </cell>
          <cell r="C25">
            <v>7923</v>
          </cell>
        </row>
        <row r="26">
          <cell r="A26" t="str">
            <v>JUN</v>
          </cell>
          <cell r="B26">
            <v>574773</v>
          </cell>
          <cell r="C26">
            <v>8016</v>
          </cell>
        </row>
        <row r="27">
          <cell r="A27" t="str">
            <v>JUL</v>
          </cell>
          <cell r="B27">
            <v>574914</v>
          </cell>
          <cell r="C27">
            <v>7989</v>
          </cell>
        </row>
        <row r="28">
          <cell r="A28" t="str">
            <v>AVG</v>
          </cell>
          <cell r="B28">
            <v>574755</v>
          </cell>
          <cell r="C28">
            <v>7913</v>
          </cell>
        </row>
        <row r="29">
          <cell r="A29" t="str">
            <v>SEP</v>
          </cell>
          <cell r="B29">
            <v>575464</v>
          </cell>
          <cell r="C29">
            <v>7891</v>
          </cell>
        </row>
        <row r="30">
          <cell r="A30" t="str">
            <v>OKT</v>
          </cell>
          <cell r="B30">
            <v>576124</v>
          </cell>
          <cell r="C30">
            <v>7875</v>
          </cell>
        </row>
        <row r="31">
          <cell r="A31" t="str">
            <v>NOV</v>
          </cell>
          <cell r="B31">
            <v>576937</v>
          </cell>
          <cell r="C31">
            <v>7782</v>
          </cell>
        </row>
        <row r="32">
          <cell r="A32" t="str">
            <v>DEC</v>
          </cell>
          <cell r="B32">
            <v>575048</v>
          </cell>
          <cell r="C32">
            <v>7657</v>
          </cell>
        </row>
        <row r="33">
          <cell r="A33">
            <v>1998</v>
          </cell>
          <cell r="B33">
            <v>574202.58333333326</v>
          </cell>
          <cell r="C33">
            <v>7894.5</v>
          </cell>
        </row>
        <row r="36">
          <cell r="B36" t="str">
            <v>Total</v>
          </cell>
          <cell r="C36" t="str">
            <v>A</v>
          </cell>
        </row>
        <row r="37">
          <cell r="A37" t="str">
            <v>JAN</v>
          </cell>
          <cell r="B37">
            <v>576144</v>
          </cell>
          <cell r="C37">
            <v>7583</v>
          </cell>
        </row>
        <row r="38">
          <cell r="A38" t="str">
            <v>FEB</v>
          </cell>
          <cell r="B38">
            <v>578019</v>
          </cell>
          <cell r="C38">
            <v>7557</v>
          </cell>
        </row>
        <row r="39">
          <cell r="A39" t="str">
            <v>MAR</v>
          </cell>
          <cell r="B39">
            <v>579604</v>
          </cell>
          <cell r="C39">
            <v>7656</v>
          </cell>
        </row>
        <row r="40">
          <cell r="A40" t="str">
            <v>APR</v>
          </cell>
          <cell r="B40">
            <v>581047</v>
          </cell>
          <cell r="C40">
            <v>7710</v>
          </cell>
        </row>
        <row r="41">
          <cell r="A41" t="str">
            <v>MAJ</v>
          </cell>
          <cell r="B41">
            <v>582571</v>
          </cell>
          <cell r="C41">
            <v>7747</v>
          </cell>
        </row>
        <row r="42">
          <cell r="A42" t="str">
            <v>JUN</v>
          </cell>
          <cell r="B42">
            <v>584084</v>
          </cell>
          <cell r="C42">
            <v>7782</v>
          </cell>
        </row>
        <row r="43">
          <cell r="A43" t="str">
            <v>JUL</v>
          </cell>
          <cell r="B43">
            <v>585353</v>
          </cell>
          <cell r="C43">
            <v>7821</v>
          </cell>
        </row>
        <row r="44">
          <cell r="A44" t="str">
            <v>AVG</v>
          </cell>
          <cell r="B44">
            <v>584885</v>
          </cell>
          <cell r="C44">
            <v>7517</v>
          </cell>
        </row>
        <row r="45">
          <cell r="A45" t="str">
            <v>SEP</v>
          </cell>
          <cell r="B45">
            <v>587070</v>
          </cell>
          <cell r="C45">
            <v>7692</v>
          </cell>
        </row>
        <row r="46">
          <cell r="A46" t="str">
            <v>OKT</v>
          </cell>
          <cell r="B46">
            <v>589206</v>
          </cell>
          <cell r="C46">
            <v>7710</v>
          </cell>
        </row>
        <row r="47">
          <cell r="A47" t="str">
            <v>NOV</v>
          </cell>
          <cell r="B47">
            <v>589722</v>
          </cell>
          <cell r="C47">
            <v>7550</v>
          </cell>
        </row>
        <row r="48">
          <cell r="A48" t="str">
            <v>DEC</v>
          </cell>
          <cell r="B48">
            <v>587237</v>
          </cell>
          <cell r="C48">
            <v>7214</v>
          </cell>
        </row>
        <row r="49">
          <cell r="A49">
            <v>1999</v>
          </cell>
          <cell r="B49">
            <v>583801</v>
          </cell>
          <cell r="C49">
            <v>7628</v>
          </cell>
        </row>
        <row r="52">
          <cell r="B52" t="str">
            <v>Total</v>
          </cell>
          <cell r="C52" t="str">
            <v>A</v>
          </cell>
        </row>
        <row r="53">
          <cell r="A53" t="str">
            <v>JAN</v>
          </cell>
          <cell r="B53">
            <v>585835</v>
          </cell>
          <cell r="C53">
            <v>7092</v>
          </cell>
        </row>
        <row r="54">
          <cell r="A54" t="str">
            <v>FEB</v>
          </cell>
          <cell r="B54">
            <v>587900</v>
          </cell>
          <cell r="C54">
            <v>7090</v>
          </cell>
        </row>
        <row r="55">
          <cell r="A55" t="str">
            <v>MAR</v>
          </cell>
          <cell r="B55">
            <v>588971</v>
          </cell>
          <cell r="C55">
            <v>7298</v>
          </cell>
        </row>
        <row r="56">
          <cell r="A56" t="str">
            <v>APR</v>
          </cell>
          <cell r="B56">
            <v>590669</v>
          </cell>
          <cell r="C56">
            <v>7325</v>
          </cell>
        </row>
        <row r="57">
          <cell r="A57" t="str">
            <v>MAJ</v>
          </cell>
          <cell r="B57">
            <v>591604</v>
          </cell>
          <cell r="C57">
            <v>7355</v>
          </cell>
        </row>
        <row r="58">
          <cell r="A58" t="str">
            <v>JUN</v>
          </cell>
          <cell r="B58">
            <v>593230</v>
          </cell>
          <cell r="C58">
            <v>7419</v>
          </cell>
        </row>
        <row r="59">
          <cell r="A59" t="str">
            <v>JUL</v>
          </cell>
          <cell r="B59">
            <v>592637</v>
          </cell>
          <cell r="C59">
            <v>7393</v>
          </cell>
        </row>
        <row r="60">
          <cell r="A60" t="str">
            <v>AVG</v>
          </cell>
          <cell r="B60">
            <v>592398</v>
          </cell>
          <cell r="C60">
            <v>7377</v>
          </cell>
        </row>
        <row r="61">
          <cell r="A61" t="str">
            <v>SEP</v>
          </cell>
          <cell r="B61">
            <v>593975</v>
          </cell>
          <cell r="C61">
            <v>7813</v>
          </cell>
        </row>
        <row r="62">
          <cell r="A62" t="str">
            <v>OKT</v>
          </cell>
          <cell r="B62">
            <v>595507</v>
          </cell>
          <cell r="C62">
            <v>7525</v>
          </cell>
        </row>
        <row r="63">
          <cell r="A63" t="str">
            <v>NOV</v>
          </cell>
          <cell r="B63">
            <v>595261</v>
          </cell>
          <cell r="C63">
            <v>7133</v>
          </cell>
        </row>
        <row r="64">
          <cell r="A64" t="str">
            <v>DEC</v>
          </cell>
          <cell r="B64">
            <v>593689</v>
          </cell>
          <cell r="C64">
            <v>7010</v>
          </cell>
        </row>
        <row r="65">
          <cell r="A65">
            <v>2000</v>
          </cell>
          <cell r="B65">
            <v>591806.33333333326</v>
          </cell>
          <cell r="C65">
            <v>7319.166666666667</v>
          </cell>
        </row>
        <row r="68">
          <cell r="B68" t="str">
            <v>Total</v>
          </cell>
          <cell r="C68" t="str">
            <v>A</v>
          </cell>
        </row>
        <row r="69">
          <cell r="A69" t="str">
            <v>JAN</v>
          </cell>
          <cell r="B69">
            <v>593701</v>
          </cell>
          <cell r="C69">
            <v>6896</v>
          </cell>
        </row>
        <row r="70">
          <cell r="A70" t="str">
            <v>FEB</v>
          </cell>
          <cell r="B70">
            <v>594472</v>
          </cell>
          <cell r="C70">
            <v>6875</v>
          </cell>
        </row>
        <row r="71">
          <cell r="A71" t="str">
            <v>MAR</v>
          </cell>
          <cell r="B71">
            <v>598394</v>
          </cell>
          <cell r="C71">
            <v>6951</v>
          </cell>
        </row>
        <row r="72">
          <cell r="A72" t="str">
            <v>APR</v>
          </cell>
          <cell r="B72">
            <v>600445</v>
          </cell>
          <cell r="C72">
            <v>6943</v>
          </cell>
        </row>
        <row r="73">
          <cell r="A73" t="str">
            <v>MAJ</v>
          </cell>
          <cell r="B73">
            <v>603082</v>
          </cell>
          <cell r="C73">
            <v>7062</v>
          </cell>
        </row>
        <row r="74">
          <cell r="A74" t="str">
            <v>JUN</v>
          </cell>
          <cell r="B74">
            <v>604590</v>
          </cell>
          <cell r="C74">
            <v>6940</v>
          </cell>
        </row>
        <row r="75">
          <cell r="A75" t="str">
            <v>JUL</v>
          </cell>
          <cell r="B75">
            <v>604546</v>
          </cell>
          <cell r="C75">
            <v>6781</v>
          </cell>
        </row>
        <row r="76">
          <cell r="A76" t="str">
            <v>AVG</v>
          </cell>
          <cell r="B76">
            <v>604339</v>
          </cell>
          <cell r="C76">
            <v>6635</v>
          </cell>
        </row>
        <row r="77">
          <cell r="A77" t="str">
            <v>SEP</v>
          </cell>
          <cell r="B77">
            <v>607350</v>
          </cell>
          <cell r="C77">
            <v>6806</v>
          </cell>
        </row>
        <row r="78">
          <cell r="A78" t="str">
            <v>OKT</v>
          </cell>
          <cell r="B78">
            <v>608109</v>
          </cell>
          <cell r="C78">
            <v>6804</v>
          </cell>
        </row>
        <row r="79">
          <cell r="A79" t="str">
            <v>NOV</v>
          </cell>
          <cell r="B79">
            <v>607786</v>
          </cell>
          <cell r="C79">
            <v>6467</v>
          </cell>
        </row>
        <row r="80">
          <cell r="A80" t="str">
            <v>DEC</v>
          </cell>
          <cell r="B80">
            <v>605600</v>
          </cell>
          <cell r="C80">
            <v>6305</v>
          </cell>
        </row>
        <row r="81">
          <cell r="A81">
            <v>2001</v>
          </cell>
          <cell r="B81">
            <v>602702</v>
          </cell>
          <cell r="C81">
            <v>6789</v>
          </cell>
        </row>
        <row r="83">
          <cell r="A83" t="str">
            <v>Share</v>
          </cell>
          <cell r="C83">
            <v>1.1264273222919452</v>
          </cell>
        </row>
        <row r="84">
          <cell r="A84" t="str">
            <v>Data without changes</v>
          </cell>
          <cell r="B84" t="str">
            <v>Total</v>
          </cell>
          <cell r="C84" t="str">
            <v>A</v>
          </cell>
        </row>
        <row r="85">
          <cell r="A85" t="str">
            <v>JAN</v>
          </cell>
          <cell r="B85">
            <v>605094</v>
          </cell>
          <cell r="C85">
            <v>6140</v>
          </cell>
        </row>
        <row r="86">
          <cell r="A86" t="str">
            <v>FEB</v>
          </cell>
          <cell r="B86">
            <v>606374</v>
          </cell>
          <cell r="C86">
            <v>6589</v>
          </cell>
          <cell r="H86">
            <v>33441</v>
          </cell>
        </row>
        <row r="87">
          <cell r="A87" t="str">
            <v>MAR</v>
          </cell>
          <cell r="B87">
            <v>607521</v>
          </cell>
          <cell r="C87">
            <v>6753</v>
          </cell>
          <cell r="H87">
            <v>33464</v>
          </cell>
        </row>
        <row r="88">
          <cell r="A88" t="str">
            <v>APR</v>
          </cell>
          <cell r="B88">
            <v>608401</v>
          </cell>
          <cell r="C88">
            <v>6827</v>
          </cell>
          <cell r="H88">
            <v>33641</v>
          </cell>
        </row>
        <row r="89">
          <cell r="A89" t="str">
            <v>MAJ</v>
          </cell>
          <cell r="B89">
            <v>608968</v>
          </cell>
          <cell r="C89">
            <v>6826</v>
          </cell>
          <cell r="H89">
            <v>33740</v>
          </cell>
        </row>
        <row r="90">
          <cell r="A90" t="str">
            <v>JUN</v>
          </cell>
          <cell r="B90">
            <v>609108</v>
          </cell>
          <cell r="C90">
            <v>6750</v>
          </cell>
          <cell r="H90">
            <v>33746</v>
          </cell>
        </row>
        <row r="91">
          <cell r="A91" t="str">
            <v>JUL</v>
          </cell>
          <cell r="B91">
            <v>607911</v>
          </cell>
          <cell r="C91">
            <v>6637</v>
          </cell>
          <cell r="H91">
            <v>33711</v>
          </cell>
        </row>
        <row r="92">
          <cell r="A92" t="str">
            <v>AVG</v>
          </cell>
          <cell r="B92">
            <v>606560</v>
          </cell>
          <cell r="C92">
            <v>6535</v>
          </cell>
          <cell r="H92">
            <v>33763</v>
          </cell>
        </row>
        <row r="94">
          <cell r="A94" t="str">
            <v>Datas with changes</v>
          </cell>
        </row>
        <row r="95">
          <cell r="A95">
            <v>2002</v>
          </cell>
          <cell r="B95" t="str">
            <v>Total</v>
          </cell>
          <cell r="C95" t="str">
            <v>A</v>
          </cell>
          <cell r="H95" t="str">
            <v>F</v>
          </cell>
        </row>
        <row r="96">
          <cell r="A96" t="str">
            <v>JAN</v>
          </cell>
          <cell r="B96">
            <v>605094</v>
          </cell>
          <cell r="C96">
            <v>6140</v>
          </cell>
          <cell r="H96">
            <v>33259</v>
          </cell>
        </row>
        <row r="97">
          <cell r="A97" t="str">
            <v>FEB</v>
          </cell>
          <cell r="B97">
            <v>606374</v>
          </cell>
          <cell r="C97">
            <v>6589</v>
          </cell>
          <cell r="H97">
            <v>33441</v>
          </cell>
        </row>
        <row r="98">
          <cell r="A98" t="str">
            <v>MAR</v>
          </cell>
          <cell r="B98">
            <v>607521</v>
          </cell>
          <cell r="C98">
            <v>6753</v>
          </cell>
          <cell r="H98">
            <v>33464</v>
          </cell>
        </row>
        <row r="99">
          <cell r="A99" t="str">
            <v>APR</v>
          </cell>
          <cell r="B99">
            <v>608401</v>
          </cell>
          <cell r="C99">
            <v>6827</v>
          </cell>
          <cell r="H99">
            <v>33641</v>
          </cell>
        </row>
        <row r="100">
          <cell r="A100" t="str">
            <v>MAJ</v>
          </cell>
          <cell r="B100">
            <v>608968</v>
          </cell>
          <cell r="C100">
            <v>6826</v>
          </cell>
        </row>
        <row r="101">
          <cell r="A101" t="str">
            <v>JUN</v>
          </cell>
          <cell r="B101">
            <v>609108</v>
          </cell>
          <cell r="C101">
            <v>6750</v>
          </cell>
        </row>
        <row r="102">
          <cell r="A102" t="str">
            <v>JUL</v>
          </cell>
          <cell r="B102">
            <v>607911</v>
          </cell>
          <cell r="C102">
            <v>6637</v>
          </cell>
        </row>
        <row r="103">
          <cell r="A103" t="str">
            <v>AVG</v>
          </cell>
          <cell r="B103">
            <v>606560</v>
          </cell>
          <cell r="C103">
            <v>6535</v>
          </cell>
        </row>
        <row r="105">
          <cell r="A105" t="str">
            <v>Data without changes</v>
          </cell>
          <cell r="B105" t="str">
            <v>Total</v>
          </cell>
          <cell r="C105" t="str">
            <v>A</v>
          </cell>
        </row>
        <row r="106">
          <cell r="A106" t="str">
            <v>JAN</v>
          </cell>
          <cell r="B106">
            <v>605094</v>
          </cell>
          <cell r="C106">
            <v>6140</v>
          </cell>
        </row>
        <row r="107">
          <cell r="A107" t="str">
            <v>FEB</v>
          </cell>
          <cell r="B107">
            <v>606374</v>
          </cell>
          <cell r="C107">
            <v>6116</v>
          </cell>
        </row>
        <row r="108">
          <cell r="A108" t="str">
            <v>MAR</v>
          </cell>
          <cell r="B108">
            <v>607521</v>
          </cell>
          <cell r="C108">
            <v>6216</v>
          </cell>
        </row>
        <row r="109">
          <cell r="A109" t="str">
            <v>APR</v>
          </cell>
          <cell r="B109">
            <v>608401</v>
          </cell>
          <cell r="C109">
            <v>6289</v>
          </cell>
        </row>
        <row r="110">
          <cell r="A110" t="str">
            <v>MAJ</v>
          </cell>
          <cell r="B110">
            <v>608968</v>
          </cell>
          <cell r="C110">
            <v>6342</v>
          </cell>
        </row>
        <row r="111">
          <cell r="A111" t="str">
            <v>JUN</v>
          </cell>
          <cell r="B111">
            <v>609108</v>
          </cell>
          <cell r="C111">
            <v>6253</v>
          </cell>
        </row>
        <row r="112">
          <cell r="A112" t="str">
            <v>JUL</v>
          </cell>
          <cell r="B112">
            <v>607911</v>
          </cell>
          <cell r="C112">
            <v>6137</v>
          </cell>
        </row>
        <row r="113">
          <cell r="A113" t="str">
            <v>AVG</v>
          </cell>
          <cell r="B113">
            <v>606560</v>
          </cell>
          <cell r="C113">
            <v>6033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A 95_kody 2012_2017 (2)"/>
      <sheetName val="Vychodiska_ESA95_kody"/>
      <sheetName val="splatnosti"/>
    </sheetNames>
    <definedNames>
      <definedName name="[Macros Import].qbop"/>
      <definedName name="aaaaaaaaaaaaaa" refersTo="#ODKAZ!"/>
      <definedName name="atrade"/>
      <definedName name="bbbbbbbbbbbbbb" refersTo="#ODKAZ!"/>
      <definedName name="BFLD_DF" refersTo="#ODKAZ!"/>
      <definedName name="ggggggg" refersTo="#ODKAZ!"/>
      <definedName name="hhhhhhh" refersTo="#ODKAZ!"/>
      <definedName name="mflowsa"/>
      <definedName name="mflowsq"/>
      <definedName name="mstocksa"/>
      <definedName name="mstocksq"/>
      <definedName name="NTDD_RG" refersTo="#ODKAZ!"/>
      <definedName name="TTTTTTTTTTTT" refersTo="#ODKAZ!"/>
      <definedName name="UUUUUUUUUUU" refersTo="#ODKAZ!"/>
    </definedNames>
    <sheetDataSet>
      <sheetData sheetId="0"/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  <sheetName val="SV MONITORab"/>
    </sheetNames>
    <definedNames>
      <definedName name="aaaaaaaaaaaaaa"/>
      <definedName name="bbbbbbbbbbbbbb"/>
      <definedName name="BFLD_DF"/>
      <definedName name="ggggggg"/>
      <definedName name="hhhhhhh"/>
      <definedName name="NTDD_RG"/>
      <definedName name="TTTTTTTTTTTT"/>
      <definedName name="UUUUUUUUUUU"/>
    </definedNames>
    <sheetDataSet>
      <sheetData sheetId="0" refreshError="1">
        <row r="2">
          <cell r="A2" t="str">
            <v>Country, title:</v>
          </cell>
          <cell r="B2" t="str">
            <v>MONITORING DATABASE FOR SLOVENIA</v>
          </cell>
        </row>
        <row r="3">
          <cell r="A3" t="str">
            <v>File name and location:</v>
          </cell>
          <cell r="B3" t="str">
            <v>q:\data\o1\svn\macro</v>
          </cell>
        </row>
        <row r="4">
          <cell r="A4" t="str">
            <v>Created by:</v>
          </cell>
          <cell r="B4" t="str">
            <v>Agnès Belaisch</v>
          </cell>
        </row>
        <row r="5">
          <cell r="A5" t="str">
            <v>Last updated:</v>
          </cell>
          <cell r="B5">
            <v>36647</v>
          </cell>
        </row>
        <row r="6">
          <cell r="A6" t="str">
            <v>Maintained by:</v>
          </cell>
          <cell r="B6" t="str">
            <v>Agnès Belaisch,  Madhuri Edwards</v>
          </cell>
        </row>
        <row r="7">
          <cell r="A7" t="str">
            <v>Sources:</v>
          </cell>
          <cell r="B7" t="str">
            <v>Bank of Slovenia (BOS) - Monthly Bulletin</v>
          </cell>
        </row>
        <row r="8">
          <cell r="A8" t="str">
            <v>Purpose:</v>
          </cell>
          <cell r="B8" t="str">
            <v>Pulls togather key macroeconomic data on a high frequency basis</v>
          </cell>
        </row>
        <row r="9">
          <cell r="B9" t="str">
            <v>to monitor developments.</v>
          </cell>
        </row>
        <row r="11">
          <cell r="A11" t="str">
            <v>Table of contents:</v>
          </cell>
        </row>
        <row r="13">
          <cell r="A13" t="str">
            <v>A</v>
          </cell>
          <cell r="B13" t="str">
            <v>DOCUMENTATION</v>
          </cell>
        </row>
        <row r="14">
          <cell r="A14" t="str">
            <v>Raw data</v>
          </cell>
          <cell r="B14" t="str">
            <v>Raw Data retrieved from BOS through Aremos bank (SVNBOS.BNK)</v>
          </cell>
        </row>
        <row r="15">
          <cell r="B15" t="str">
            <v xml:space="preserve">        using the A-Bank facility; input to other spreadsheets.</v>
          </cell>
        </row>
        <row r="16">
          <cell r="A16" t="str">
            <v>i-rates</v>
          </cell>
          <cell r="B16" t="str">
            <v>Interest rates</v>
          </cell>
        </row>
        <row r="17">
          <cell r="A17" t="str">
            <v>i-REER</v>
          </cell>
          <cell r="B17" t="str">
            <v>Effective Exchange rates, real and nominal</v>
          </cell>
        </row>
        <row r="18">
          <cell r="A18" t="str">
            <v>wages</v>
          </cell>
          <cell r="B18" t="str">
            <v>Wage growth and productivity computations</v>
          </cell>
        </row>
        <row r="19">
          <cell r="A19" t="str">
            <v>watchdog</v>
          </cell>
          <cell r="B19" t="str">
            <v>selects key macro indicators to plot graph and monitor the economy by sector</v>
          </cell>
        </row>
        <row r="20">
          <cell r="A20" t="str">
            <v>watch-gh</v>
          </cell>
          <cell r="B20" t="str">
            <v>Graphs using watchdog sheet data to monitor the economy</v>
          </cell>
        </row>
        <row r="21">
          <cell r="A21" t="str">
            <v>reer-gh</v>
          </cell>
          <cell r="B21" t="str">
            <v>Evolution of competitiveness</v>
          </cell>
        </row>
        <row r="22">
          <cell r="A22" t="str">
            <v>dirt-trade</v>
          </cell>
          <cell r="B22" t="str">
            <v>Direction of trade flows</v>
          </cell>
        </row>
        <row r="23">
          <cell r="A23" t="str">
            <v>Mtarget</v>
          </cell>
          <cell r="B23" t="str">
            <v>Money targeting and Inflation</v>
          </cell>
        </row>
        <row r="25">
          <cell r="A25" t="str">
            <v>DATA RETRIEVED FROM AREMOS:</v>
          </cell>
          <cell r="C25" t="str">
            <v>Sheet:  Raw Data</v>
          </cell>
        </row>
      </sheetData>
      <sheetData sheetId="1"/>
      <sheetData sheetId="2"/>
      <sheetData sheetId="3"/>
      <sheetData sheetId="4" refreshError="1">
        <row r="2">
          <cell r="A2" t="str">
            <v>Series_Code</v>
          </cell>
          <cell r="B2" t="str">
            <v>EE</v>
          </cell>
          <cell r="C2" t="str">
            <v>ECPI</v>
          </cell>
          <cell r="D2" t="str">
            <v>EPPI</v>
          </cell>
          <cell r="E2" t="str">
            <v>EULC</v>
          </cell>
        </row>
        <row r="4">
          <cell r="B4" t="str">
            <v>Effective exchange rates: Competitiveness Indicators (Source: Table 3.5)</v>
          </cell>
        </row>
        <row r="5">
          <cell r="B5" t="str">
            <v>A rise in the index means an appreciation of the tolar.</v>
          </cell>
        </row>
        <row r="6">
          <cell r="B6" t="str">
            <v>NEER</v>
          </cell>
          <cell r="C6" t="str">
            <v>REER</v>
          </cell>
        </row>
        <row r="7">
          <cell r="B7" t="str">
            <v>1995=100</v>
          </cell>
          <cell r="C7" t="str">
            <v>1995=100</v>
          </cell>
        </row>
        <row r="8">
          <cell r="C8" t="str">
            <v>CPI</v>
          </cell>
          <cell r="D8" t="str">
            <v>IPP</v>
          </cell>
          <cell r="E8" t="str">
            <v>ULC</v>
          </cell>
        </row>
        <row r="12">
          <cell r="A12" t="str">
            <v>1989M1</v>
          </cell>
          <cell r="B12">
            <v>25000</v>
          </cell>
          <cell r="C12" t="str">
            <v>n.a.</v>
          </cell>
          <cell r="D12">
            <v>77.199996948242188</v>
          </cell>
          <cell r="E12" t="str">
            <v>n.a.</v>
          </cell>
        </row>
        <row r="13">
          <cell r="A13" t="str">
            <v>1989M2</v>
          </cell>
          <cell r="B13">
            <v>21881.83984375</v>
          </cell>
          <cell r="C13" t="str">
            <v>n.a.</v>
          </cell>
          <cell r="D13">
            <v>78.980003356933594</v>
          </cell>
          <cell r="E13" t="str">
            <v>n.a.</v>
          </cell>
        </row>
        <row r="14">
          <cell r="A14" t="str">
            <v>1989M3</v>
          </cell>
          <cell r="B14">
            <v>17761.990234375</v>
          </cell>
          <cell r="C14" t="str">
            <v>n.a.</v>
          </cell>
          <cell r="D14">
            <v>78.050003051757813</v>
          </cell>
          <cell r="E14" t="str">
            <v>n.a.</v>
          </cell>
        </row>
        <row r="15">
          <cell r="A15" t="str">
            <v>1989M4</v>
          </cell>
          <cell r="B15">
            <v>14880.9501953125</v>
          </cell>
          <cell r="C15" t="str">
            <v>n.a.</v>
          </cell>
          <cell r="D15">
            <v>84.720001220703125</v>
          </cell>
          <cell r="E15" t="str">
            <v>n.a.</v>
          </cell>
        </row>
        <row r="16">
          <cell r="A16" t="str">
            <v>1989M5</v>
          </cell>
          <cell r="B16">
            <v>11764.7099609375</v>
          </cell>
          <cell r="C16" t="str">
            <v>n.a.</v>
          </cell>
          <cell r="D16">
            <v>84.389999389648438</v>
          </cell>
          <cell r="E16" t="str">
            <v>n.a.</v>
          </cell>
        </row>
        <row r="17">
          <cell r="A17" t="str">
            <v>1989M6</v>
          </cell>
          <cell r="B17">
            <v>9407.33984375</v>
          </cell>
          <cell r="C17" t="str">
            <v>n.a.</v>
          </cell>
          <cell r="D17">
            <v>87.5</v>
          </cell>
          <cell r="E17" t="str">
            <v>n.a.</v>
          </cell>
        </row>
        <row r="18">
          <cell r="A18" t="str">
            <v>1989M7</v>
          </cell>
          <cell r="B18">
            <v>7446.02001953125</v>
          </cell>
          <cell r="C18" t="str">
            <v>n.a.</v>
          </cell>
          <cell r="D18">
            <v>94.410003662109375</v>
          </cell>
          <cell r="E18" t="str">
            <v>n.a.</v>
          </cell>
        </row>
        <row r="19">
          <cell r="A19" t="str">
            <v>1989M8</v>
          </cell>
          <cell r="B19">
            <v>5627.4599609375</v>
          </cell>
          <cell r="C19" t="str">
            <v>n.a.</v>
          </cell>
          <cell r="D19">
            <v>96.089996337890625</v>
          </cell>
          <cell r="E19" t="str">
            <v>n.a.</v>
          </cell>
        </row>
        <row r="20">
          <cell r="A20" t="str">
            <v>1989M9</v>
          </cell>
          <cell r="B20">
            <v>4472.27001953125</v>
          </cell>
          <cell r="C20" t="str">
            <v>n.a.</v>
          </cell>
          <cell r="D20">
            <v>99.010002136230469</v>
          </cell>
          <cell r="E20" t="str">
            <v>n.a.</v>
          </cell>
        </row>
        <row r="21">
          <cell r="A21" t="str">
            <v>1989M10</v>
          </cell>
          <cell r="B21">
            <v>3340.010009765625</v>
          </cell>
          <cell r="C21" t="str">
            <v>n.a.</v>
          </cell>
          <cell r="D21">
            <v>100.16999816894531</v>
          </cell>
          <cell r="E21" t="str">
            <v>n.a.</v>
          </cell>
        </row>
        <row r="22">
          <cell r="A22" t="str">
            <v>1989M11</v>
          </cell>
          <cell r="B22">
            <v>2212.389892578125</v>
          </cell>
          <cell r="C22" t="str">
            <v>n.a.</v>
          </cell>
          <cell r="D22">
            <v>91.739997863769531</v>
          </cell>
          <cell r="E22" t="str">
            <v>n.a.</v>
          </cell>
        </row>
        <row r="23">
          <cell r="A23" t="str">
            <v>1989M12</v>
          </cell>
          <cell r="B23">
            <v>1238.8499755859375</v>
          </cell>
          <cell r="C23" t="str">
            <v>n.a.</v>
          </cell>
          <cell r="D23">
            <v>88.489997863769531</v>
          </cell>
          <cell r="E23" t="str">
            <v>n.a.</v>
          </cell>
        </row>
        <row r="24">
          <cell r="A24" t="str">
            <v>1990M1</v>
          </cell>
          <cell r="B24">
            <v>1102.780029296875</v>
          </cell>
          <cell r="C24" t="str">
            <v>n.a.</v>
          </cell>
          <cell r="D24">
            <v>96.75</v>
          </cell>
          <cell r="E24" t="str">
            <v>n.a.</v>
          </cell>
        </row>
        <row r="25">
          <cell r="A25" t="str">
            <v>1990M2</v>
          </cell>
          <cell r="B25">
            <v>1103.8699951171875</v>
          </cell>
          <cell r="C25" t="str">
            <v>n.a.</v>
          </cell>
          <cell r="D25">
            <v>99.260002136230469</v>
          </cell>
          <cell r="E25" t="str">
            <v>n.a.</v>
          </cell>
        </row>
        <row r="26">
          <cell r="A26" t="str">
            <v>1990M3</v>
          </cell>
          <cell r="B26">
            <v>1100.469970703125</v>
          </cell>
          <cell r="C26" t="str">
            <v>n.a.</v>
          </cell>
          <cell r="D26">
            <v>100.51000213623047</v>
          </cell>
          <cell r="E26" t="str">
            <v>n.a.</v>
          </cell>
        </row>
        <row r="27">
          <cell r="A27" t="str">
            <v>1990M4</v>
          </cell>
          <cell r="B27">
            <v>1088.260009765625</v>
          </cell>
          <cell r="C27" t="str">
            <v>n.a.</v>
          </cell>
          <cell r="D27">
            <v>98.75</v>
          </cell>
          <cell r="E27" t="str">
            <v>n.a.</v>
          </cell>
        </row>
        <row r="28">
          <cell r="A28" t="str">
            <v>1990M5</v>
          </cell>
          <cell r="B28">
            <v>1090.3900146484375</v>
          </cell>
          <cell r="C28" t="str">
            <v>n.a.</v>
          </cell>
          <cell r="D28">
            <v>97.349998474121094</v>
          </cell>
          <cell r="E28" t="str">
            <v>n.a.</v>
          </cell>
        </row>
        <row r="29">
          <cell r="A29" t="str">
            <v>1990M6</v>
          </cell>
          <cell r="B29">
            <v>1087.550048828125</v>
          </cell>
          <cell r="C29" t="str">
            <v>n.a.</v>
          </cell>
          <cell r="D29">
            <v>96.660003662109375</v>
          </cell>
          <cell r="E29" t="str">
            <v>n.a.</v>
          </cell>
        </row>
        <row r="30">
          <cell r="A30" t="str">
            <v>1990M7</v>
          </cell>
          <cell r="B30">
            <v>1091.3499755859375</v>
          </cell>
          <cell r="C30" t="str">
            <v>n.a.</v>
          </cell>
          <cell r="D30">
            <v>97.180000305175781</v>
          </cell>
          <cell r="E30" t="str">
            <v>n.a.</v>
          </cell>
        </row>
        <row r="31">
          <cell r="A31" t="str">
            <v>1990M8</v>
          </cell>
          <cell r="B31">
            <v>1098.6600341796875</v>
          </cell>
          <cell r="C31" t="str">
            <v>n.a.</v>
          </cell>
          <cell r="D31">
            <v>97.769996643066406</v>
          </cell>
          <cell r="E31" t="str">
            <v>n.a.</v>
          </cell>
        </row>
        <row r="32">
          <cell r="A32" t="str">
            <v>1990M9</v>
          </cell>
          <cell r="B32">
            <v>1112.0999755859375</v>
          </cell>
          <cell r="C32" t="str">
            <v>n.a.</v>
          </cell>
          <cell r="D32">
            <v>101.33999633789063</v>
          </cell>
          <cell r="E32" t="str">
            <v>n.a.</v>
          </cell>
        </row>
        <row r="33">
          <cell r="A33" t="str">
            <v>1990M10</v>
          </cell>
          <cell r="B33">
            <v>1093.8499755859375</v>
          </cell>
          <cell r="C33" t="str">
            <v>n.a.</v>
          </cell>
          <cell r="D33">
            <v>103.37000274658203</v>
          </cell>
          <cell r="E33" t="str">
            <v>n.a.</v>
          </cell>
          <cell r="F33" t="str">
            <v>avg92</v>
          </cell>
        </row>
        <row r="34">
          <cell r="A34" t="str">
            <v>1990M11</v>
          </cell>
          <cell r="B34">
            <v>1019.1599731445313</v>
          </cell>
          <cell r="C34" t="str">
            <v>n.a.</v>
          </cell>
          <cell r="D34">
            <v>99.800003051757813</v>
          </cell>
          <cell r="E34" t="str">
            <v>n.a.</v>
          </cell>
          <cell r="F34" t="str">
            <v>avg95</v>
          </cell>
        </row>
        <row r="35">
          <cell r="A35" t="str">
            <v>1990M12</v>
          </cell>
          <cell r="B35">
            <v>899.77001953125</v>
          </cell>
          <cell r="C35" t="str">
            <v>n.a.</v>
          </cell>
          <cell r="D35">
            <v>90.139999389648438</v>
          </cell>
          <cell r="E35" t="str">
            <v>n.a.</v>
          </cell>
          <cell r="F35" t="str">
            <v>avg91</v>
          </cell>
        </row>
        <row r="36">
          <cell r="A36" t="str">
            <v>1991M1</v>
          </cell>
          <cell r="B36">
            <v>748.66998291015625</v>
          </cell>
          <cell r="C36" t="str">
            <v>n.a.</v>
          </cell>
          <cell r="D36">
            <v>80.889999389648438</v>
          </cell>
          <cell r="E36" t="str">
            <v>n.a.</v>
          </cell>
        </row>
        <row r="37">
          <cell r="A37" t="str">
            <v>1991M2</v>
          </cell>
          <cell r="B37">
            <v>695.40997314453125</v>
          </cell>
          <cell r="C37" t="str">
            <v>n.a.</v>
          </cell>
          <cell r="D37">
            <v>81.010002136230469</v>
          </cell>
          <cell r="E37" t="str">
            <v>n.a.</v>
          </cell>
        </row>
        <row r="38">
          <cell r="A38" t="str">
            <v>1991M3</v>
          </cell>
          <cell r="B38">
            <v>655.6099853515625</v>
          </cell>
          <cell r="C38" t="str">
            <v>n.a.</v>
          </cell>
          <cell r="D38">
            <v>80.800003051757813</v>
          </cell>
          <cell r="E38" t="str">
            <v>n.a.</v>
          </cell>
        </row>
        <row r="39">
          <cell r="A39" t="str">
            <v>1991M4</v>
          </cell>
          <cell r="B39">
            <v>566.57000732421875</v>
          </cell>
          <cell r="C39" t="str">
            <v>n.a.</v>
          </cell>
          <cell r="D39">
            <v>71.580001831054688</v>
          </cell>
          <cell r="E39" t="str">
            <v>n.a.</v>
          </cell>
        </row>
        <row r="40">
          <cell r="A40" t="str">
            <v>1991M5</v>
          </cell>
          <cell r="B40">
            <v>468.42999267578125</v>
          </cell>
          <cell r="C40" t="str">
            <v>n.a.</v>
          </cell>
          <cell r="D40">
            <v>70.459999084472656</v>
          </cell>
          <cell r="E40" t="str">
            <v>n.a.</v>
          </cell>
        </row>
        <row r="41">
          <cell r="A41" t="str">
            <v>1991M6</v>
          </cell>
          <cell r="B41">
            <v>452.98001098632813</v>
          </cell>
          <cell r="C41" t="str">
            <v>n.a.</v>
          </cell>
          <cell r="D41">
            <v>75.339996337890625</v>
          </cell>
          <cell r="E41" t="str">
            <v>n.a.</v>
          </cell>
        </row>
        <row r="42">
          <cell r="A42" t="str">
            <v>1991M7</v>
          </cell>
          <cell r="B42">
            <v>379.94000244140625</v>
          </cell>
          <cell r="C42" t="str">
            <v>n.a.</v>
          </cell>
          <cell r="D42">
            <v>68.069999694824219</v>
          </cell>
          <cell r="E42" t="str">
            <v>n.a.</v>
          </cell>
        </row>
        <row r="43">
          <cell r="A43" t="str">
            <v>1991M8</v>
          </cell>
          <cell r="B43">
            <v>352.66000366210938</v>
          </cell>
          <cell r="C43" t="str">
            <v>n.a.</v>
          </cell>
          <cell r="D43">
            <v>69.05999755859375</v>
          </cell>
          <cell r="E43" t="str">
            <v>n.a.</v>
          </cell>
        </row>
        <row r="44">
          <cell r="A44" t="str">
            <v>1991M9</v>
          </cell>
          <cell r="B44">
            <v>282.48001098632813</v>
          </cell>
          <cell r="C44" t="str">
            <v>n.a.</v>
          </cell>
          <cell r="D44">
            <v>64.580001831054688</v>
          </cell>
          <cell r="E44" t="str">
            <v>n.a.</v>
          </cell>
        </row>
        <row r="45">
          <cell r="A45" t="str">
            <v>1991M10</v>
          </cell>
          <cell r="B45">
            <v>202.72999572753906</v>
          </cell>
          <cell r="C45" t="str">
            <v>n.a.</v>
          </cell>
          <cell r="D45">
            <v>57.459999084472656</v>
          </cell>
          <cell r="E45" t="str">
            <v>n.a.</v>
          </cell>
        </row>
        <row r="46">
          <cell r="A46" t="str">
            <v>1991M11</v>
          </cell>
          <cell r="B46">
            <v>184.85000610351563</v>
          </cell>
          <cell r="C46" t="str">
            <v>n.a.</v>
          </cell>
          <cell r="D46">
            <v>63.080001831054688</v>
          </cell>
          <cell r="E46" t="str">
            <v>n.a.</v>
          </cell>
        </row>
        <row r="47">
          <cell r="A47" t="str">
            <v>1991M12</v>
          </cell>
          <cell r="B47">
            <v>180.5</v>
          </cell>
          <cell r="C47" t="str">
            <v>n.a.</v>
          </cell>
          <cell r="D47">
            <v>74.389999389648438</v>
          </cell>
          <cell r="E47" t="str">
            <v>n.a.</v>
          </cell>
        </row>
        <row r="48">
          <cell r="A48" t="str">
            <v>1992M1</v>
          </cell>
          <cell r="B48">
            <v>172.38</v>
          </cell>
          <cell r="C48">
            <v>74.900000000000006</v>
          </cell>
          <cell r="D48">
            <v>78.5</v>
          </cell>
          <cell r="E48">
            <v>67.39</v>
          </cell>
        </row>
        <row r="49">
          <cell r="A49" t="str">
            <v>1992M2</v>
          </cell>
          <cell r="B49">
            <v>153.07</v>
          </cell>
          <cell r="C49">
            <v>74.430000000000007</v>
          </cell>
          <cell r="D49">
            <v>81.69</v>
          </cell>
          <cell r="E49">
            <v>65.03</v>
          </cell>
        </row>
        <row r="50">
          <cell r="A50" t="str">
            <v>1992M3</v>
          </cell>
          <cell r="B50">
            <v>153.16999999999999</v>
          </cell>
          <cell r="C50">
            <v>82.42</v>
          </cell>
          <cell r="D50">
            <v>91.97</v>
          </cell>
          <cell r="E50">
            <v>72.709999999999994</v>
          </cell>
        </row>
        <row r="51">
          <cell r="A51" t="str">
            <v>1992M4</v>
          </cell>
          <cell r="B51">
            <v>148.78</v>
          </cell>
          <cell r="C51">
            <v>85.16</v>
          </cell>
          <cell r="D51">
            <v>92.92</v>
          </cell>
          <cell r="E51">
            <v>75.19</v>
          </cell>
        </row>
        <row r="52">
          <cell r="A52" t="str">
            <v>1992M5</v>
          </cell>
          <cell r="B52">
            <v>151.33000000000001</v>
          </cell>
          <cell r="C52">
            <v>92.52</v>
          </cell>
          <cell r="D52">
            <v>99.87</v>
          </cell>
          <cell r="E52">
            <v>82.55</v>
          </cell>
        </row>
        <row r="53">
          <cell r="A53" t="str">
            <v>1992M6</v>
          </cell>
          <cell r="B53">
            <v>154.55000000000001</v>
          </cell>
          <cell r="C53">
            <v>97.72</v>
          </cell>
          <cell r="D53">
            <v>104.35</v>
          </cell>
          <cell r="E53">
            <v>89.05</v>
          </cell>
        </row>
        <row r="54">
          <cell r="A54" t="str">
            <v>1992M7</v>
          </cell>
          <cell r="B54">
            <v>146.86000000000001</v>
          </cell>
          <cell r="C54">
            <v>93.44</v>
          </cell>
          <cell r="D54">
            <v>100.54</v>
          </cell>
          <cell r="E54">
            <v>87.28</v>
          </cell>
        </row>
        <row r="55">
          <cell r="A55" t="str">
            <v>1992M8</v>
          </cell>
          <cell r="B55">
            <v>138.05000000000001</v>
          </cell>
          <cell r="C55">
            <v>87.89</v>
          </cell>
          <cell r="D55">
            <v>95.99</v>
          </cell>
          <cell r="E55">
            <v>83.68</v>
          </cell>
        </row>
        <row r="56">
          <cell r="A56" t="str">
            <v>1992M9</v>
          </cell>
          <cell r="B56">
            <v>137.02000000000001</v>
          </cell>
          <cell r="C56">
            <v>90.14</v>
          </cell>
          <cell r="D56">
            <v>96.3</v>
          </cell>
          <cell r="E56">
            <v>87.32</v>
          </cell>
        </row>
        <row r="57">
          <cell r="A57" t="str">
            <v>1992M10</v>
          </cell>
          <cell r="B57">
            <v>134.58000000000001</v>
          </cell>
          <cell r="C57">
            <v>91.22</v>
          </cell>
          <cell r="D57">
            <v>95.62</v>
          </cell>
          <cell r="E57">
            <v>89.97</v>
          </cell>
        </row>
        <row r="58">
          <cell r="A58" t="str">
            <v>1992M11</v>
          </cell>
          <cell r="B58">
            <v>129.4</v>
          </cell>
          <cell r="C58">
            <v>90.37</v>
          </cell>
          <cell r="D58">
            <v>93.08</v>
          </cell>
          <cell r="E58">
            <v>90.82</v>
          </cell>
        </row>
        <row r="59">
          <cell r="A59" t="str">
            <v>1992M12</v>
          </cell>
          <cell r="B59">
            <v>129.78</v>
          </cell>
          <cell r="C59">
            <v>91.29</v>
          </cell>
          <cell r="D59">
            <v>93.81</v>
          </cell>
          <cell r="E59">
            <v>94.19</v>
          </cell>
        </row>
        <row r="60">
          <cell r="A60" t="str">
            <v>1993M1</v>
          </cell>
          <cell r="B60">
            <v>128.61000000000001</v>
          </cell>
          <cell r="C60">
            <v>92.44</v>
          </cell>
          <cell r="D60">
            <v>96.72</v>
          </cell>
          <cell r="E60">
            <v>97.04</v>
          </cell>
        </row>
        <row r="61">
          <cell r="A61" t="str">
            <v>1993M2</v>
          </cell>
          <cell r="B61">
            <v>126.94</v>
          </cell>
          <cell r="C61">
            <v>92.53</v>
          </cell>
          <cell r="D61">
            <v>96.86</v>
          </cell>
          <cell r="E61">
            <v>99.51</v>
          </cell>
        </row>
        <row r="62">
          <cell r="A62" t="str">
            <v>1993M3</v>
          </cell>
          <cell r="B62">
            <v>122.75</v>
          </cell>
          <cell r="C62">
            <v>90.58</v>
          </cell>
          <cell r="D62">
            <v>93.34</v>
          </cell>
          <cell r="E62">
            <v>97.66</v>
          </cell>
        </row>
        <row r="63">
          <cell r="A63" t="str">
            <v>1993M4</v>
          </cell>
          <cell r="B63">
            <v>117.4</v>
          </cell>
          <cell r="C63">
            <v>87.07</v>
          </cell>
          <cell r="D63">
            <v>88.69</v>
          </cell>
          <cell r="E63">
            <v>93.96</v>
          </cell>
        </row>
        <row r="64">
          <cell r="A64" t="str">
            <v>1993M5</v>
          </cell>
          <cell r="B64">
            <v>113.98</v>
          </cell>
          <cell r="C64">
            <v>85.99</v>
          </cell>
          <cell r="D64">
            <v>86.14</v>
          </cell>
          <cell r="E64">
            <v>91.25</v>
          </cell>
        </row>
        <row r="65">
          <cell r="A65" t="str">
            <v>1993M6</v>
          </cell>
          <cell r="B65">
            <v>112.6</v>
          </cell>
          <cell r="C65">
            <v>85.37</v>
          </cell>
          <cell r="D65">
            <v>86.63</v>
          </cell>
          <cell r="E65">
            <v>89.27</v>
          </cell>
        </row>
        <row r="66">
          <cell r="A66" t="str">
            <v>1993M7</v>
          </cell>
          <cell r="B66">
            <v>112.31</v>
          </cell>
          <cell r="C66">
            <v>85.57</v>
          </cell>
          <cell r="D66">
            <v>87.2</v>
          </cell>
          <cell r="E66">
            <v>88.24</v>
          </cell>
        </row>
        <row r="67">
          <cell r="A67" t="str">
            <v>1993M8</v>
          </cell>
          <cell r="B67">
            <v>112.24</v>
          </cell>
          <cell r="C67">
            <v>86.01</v>
          </cell>
          <cell r="D67">
            <v>88.11</v>
          </cell>
          <cell r="E67">
            <v>88.11</v>
          </cell>
        </row>
        <row r="68">
          <cell r="A68" t="str">
            <v>1993M9</v>
          </cell>
          <cell r="B68">
            <v>110.83</v>
          </cell>
          <cell r="C68">
            <v>86.66</v>
          </cell>
          <cell r="D68">
            <v>88.16</v>
          </cell>
          <cell r="E68">
            <v>88.54</v>
          </cell>
        </row>
        <row r="69">
          <cell r="A69" t="str">
            <v>1993M10</v>
          </cell>
          <cell r="B69">
            <v>108.24</v>
          </cell>
          <cell r="C69">
            <v>86.57</v>
          </cell>
          <cell r="D69">
            <v>88.91</v>
          </cell>
          <cell r="E69">
            <v>87.93</v>
          </cell>
        </row>
        <row r="70">
          <cell r="A70" t="str">
            <v>1993M11</v>
          </cell>
          <cell r="B70">
            <v>104.86</v>
          </cell>
          <cell r="C70">
            <v>85.6</v>
          </cell>
          <cell r="D70">
            <v>87.3</v>
          </cell>
          <cell r="E70">
            <v>87.23</v>
          </cell>
        </row>
        <row r="71">
          <cell r="A71" t="str">
            <v>1993M12</v>
          </cell>
          <cell r="B71">
            <v>103.23</v>
          </cell>
          <cell r="C71">
            <v>85.67</v>
          </cell>
          <cell r="D71">
            <v>88.09</v>
          </cell>
          <cell r="E71">
            <v>86.77</v>
          </cell>
        </row>
        <row r="72">
          <cell r="A72" t="str">
            <v>1994M1</v>
          </cell>
          <cell r="B72">
            <v>101.67</v>
          </cell>
          <cell r="C72">
            <v>85.44</v>
          </cell>
          <cell r="D72">
            <v>87.39</v>
          </cell>
          <cell r="E72">
            <v>87.62</v>
          </cell>
        </row>
        <row r="73">
          <cell r="A73" t="str">
            <v>1994M2</v>
          </cell>
          <cell r="B73">
            <v>100.83</v>
          </cell>
          <cell r="C73">
            <v>85.44</v>
          </cell>
          <cell r="D73">
            <v>88.4</v>
          </cell>
          <cell r="E73">
            <v>88.64</v>
          </cell>
        </row>
        <row r="74">
          <cell r="A74" t="str">
            <v>1994M3</v>
          </cell>
          <cell r="B74">
            <v>100.76</v>
          </cell>
          <cell r="C74">
            <v>86.46</v>
          </cell>
          <cell r="D74">
            <v>88.67</v>
          </cell>
          <cell r="E74">
            <v>88.58</v>
          </cell>
        </row>
        <row r="75">
          <cell r="A75" t="str">
            <v>1994M4</v>
          </cell>
          <cell r="B75">
            <v>99.81</v>
          </cell>
          <cell r="C75">
            <v>87.59</v>
          </cell>
          <cell r="D75">
            <v>88.18</v>
          </cell>
          <cell r="E75">
            <v>90.5</v>
          </cell>
        </row>
        <row r="76">
          <cell r="A76" t="str">
            <v>1994M5</v>
          </cell>
          <cell r="B76">
            <v>100.04</v>
          </cell>
          <cell r="C76">
            <v>88.55</v>
          </cell>
          <cell r="D76">
            <v>88.86</v>
          </cell>
          <cell r="E76">
            <v>92.5</v>
          </cell>
        </row>
        <row r="77">
          <cell r="A77" t="str">
            <v>1994M6</v>
          </cell>
          <cell r="B77">
            <v>100.29</v>
          </cell>
          <cell r="C77">
            <v>89.92</v>
          </cell>
          <cell r="D77">
            <v>90.19</v>
          </cell>
          <cell r="E77">
            <v>93.25</v>
          </cell>
        </row>
        <row r="78">
          <cell r="A78" t="str">
            <v>1994M7</v>
          </cell>
          <cell r="B78">
            <v>101.17</v>
          </cell>
          <cell r="C78">
            <v>91.99</v>
          </cell>
          <cell r="D78">
            <v>91.99</v>
          </cell>
          <cell r="E78">
            <v>94.11</v>
          </cell>
        </row>
        <row r="79">
          <cell r="A79" t="str">
            <v>1994M8</v>
          </cell>
          <cell r="B79">
            <v>101.09</v>
          </cell>
          <cell r="C79">
            <v>92.48</v>
          </cell>
          <cell r="D79">
            <v>92.69</v>
          </cell>
          <cell r="E79">
            <v>92.91</v>
          </cell>
        </row>
        <row r="80">
          <cell r="A80" t="str">
            <v>1994M9</v>
          </cell>
          <cell r="B80">
            <v>100.69</v>
          </cell>
          <cell r="C80">
            <v>93.63</v>
          </cell>
          <cell r="D80">
            <v>93.82</v>
          </cell>
          <cell r="E80">
            <v>93.01</v>
          </cell>
        </row>
        <row r="81">
          <cell r="A81" t="str">
            <v>1994M10</v>
          </cell>
          <cell r="B81">
            <v>100.32</v>
          </cell>
          <cell r="C81">
            <v>94.85</v>
          </cell>
          <cell r="D81">
            <v>96.22</v>
          </cell>
          <cell r="E81">
            <v>93.51</v>
          </cell>
        </row>
        <row r="82">
          <cell r="A82" t="str">
            <v>1994M11</v>
          </cell>
          <cell r="B82">
            <v>99.79</v>
          </cell>
          <cell r="C82">
            <v>95.98</v>
          </cell>
          <cell r="D82">
            <v>96.79</v>
          </cell>
          <cell r="E82">
            <v>94.03</v>
          </cell>
        </row>
        <row r="83">
          <cell r="A83" t="str">
            <v>1994M12</v>
          </cell>
          <cell r="B83">
            <v>98.93</v>
          </cell>
          <cell r="C83">
            <v>95.93</v>
          </cell>
          <cell r="D83">
            <v>96.99</v>
          </cell>
          <cell r="E83">
            <v>94.33</v>
          </cell>
        </row>
        <row r="84">
          <cell r="A84" t="str">
            <v>1995M1</v>
          </cell>
          <cell r="B84">
            <v>99.37</v>
          </cell>
          <cell r="C84">
            <v>97.77</v>
          </cell>
          <cell r="D84">
            <v>98.15</v>
          </cell>
          <cell r="E84">
            <v>95.18</v>
          </cell>
        </row>
        <row r="85">
          <cell r="A85" t="str">
            <v>1995M2</v>
          </cell>
          <cell r="B85">
            <v>100.5</v>
          </cell>
          <cell r="C85">
            <v>99.53</v>
          </cell>
          <cell r="D85">
            <v>99.44</v>
          </cell>
          <cell r="E85">
            <v>97.13</v>
          </cell>
        </row>
        <row r="86">
          <cell r="A86" t="str">
            <v>1995M3</v>
          </cell>
          <cell r="B86">
            <v>103.24</v>
          </cell>
          <cell r="C86">
            <v>102.37</v>
          </cell>
          <cell r="D86">
            <v>102.5</v>
          </cell>
          <cell r="E86">
            <v>99.42</v>
          </cell>
        </row>
        <row r="87">
          <cell r="A87" t="str">
            <v>1995M4</v>
          </cell>
          <cell r="B87">
            <v>104.06</v>
          </cell>
          <cell r="C87">
            <v>102.78</v>
          </cell>
          <cell r="D87">
            <v>103.07</v>
          </cell>
          <cell r="E87">
            <v>101.73</v>
          </cell>
        </row>
        <row r="88">
          <cell r="A88" t="str">
            <v>1995M5</v>
          </cell>
          <cell r="B88">
            <v>103.07</v>
          </cell>
          <cell r="C88">
            <v>102.71</v>
          </cell>
          <cell r="D88">
            <v>101.47</v>
          </cell>
          <cell r="E88">
            <v>102.37</v>
          </cell>
        </row>
        <row r="89">
          <cell r="A89" t="str">
            <v>1995M6</v>
          </cell>
          <cell r="B89">
            <v>102.98</v>
          </cell>
          <cell r="C89">
            <v>102.82</v>
          </cell>
          <cell r="D89">
            <v>101.68</v>
          </cell>
          <cell r="E89">
            <v>103.26</v>
          </cell>
        </row>
        <row r="90">
          <cell r="A90" t="str">
            <v>1995M7</v>
          </cell>
          <cell r="B90">
            <v>102.92</v>
          </cell>
          <cell r="C90">
            <v>102.77</v>
          </cell>
          <cell r="D90">
            <v>101.72</v>
          </cell>
          <cell r="E90">
            <v>104.2</v>
          </cell>
        </row>
        <row r="91">
          <cell r="A91" t="str">
            <v>1995M8</v>
          </cell>
          <cell r="B91">
            <v>100.79</v>
          </cell>
          <cell r="C91">
            <v>100.03</v>
          </cell>
          <cell r="D91">
            <v>100.08</v>
          </cell>
          <cell r="E91">
            <v>101.6</v>
          </cell>
          <cell r="F91">
            <v>4.2739497550297045</v>
          </cell>
        </row>
        <row r="92">
          <cell r="A92" t="str">
            <v>1995M9</v>
          </cell>
          <cell r="B92">
            <v>97.96</v>
          </cell>
          <cell r="C92">
            <v>98.26</v>
          </cell>
          <cell r="D92">
            <v>98.3</v>
          </cell>
          <cell r="E92">
            <v>99.4</v>
          </cell>
        </row>
        <row r="93">
          <cell r="A93" t="str">
            <v>1995M10</v>
          </cell>
          <cell r="B93">
            <v>97.12</v>
          </cell>
          <cell r="C93">
            <v>97.85</v>
          </cell>
          <cell r="D93">
            <v>98.63</v>
          </cell>
          <cell r="E93">
            <v>99.67</v>
          </cell>
        </row>
        <row r="94">
          <cell r="A94" t="str">
            <v>1995M11</v>
          </cell>
          <cell r="B94">
            <v>95.5</v>
          </cell>
          <cell r="C94">
            <v>97.52</v>
          </cell>
          <cell r="D94">
            <v>98.25</v>
          </cell>
          <cell r="E94">
            <v>98.58</v>
          </cell>
        </row>
        <row r="95">
          <cell r="A95" t="str">
            <v>1995M12</v>
          </cell>
          <cell r="B95">
            <v>93.15</v>
          </cell>
          <cell r="C95">
            <v>95.95</v>
          </cell>
          <cell r="D95">
            <v>96.93</v>
          </cell>
          <cell r="E95">
            <v>97.87</v>
          </cell>
        </row>
        <row r="96">
          <cell r="A96" t="str">
            <v>1996M1</v>
          </cell>
          <cell r="B96">
            <v>91.59</v>
          </cell>
          <cell r="C96">
            <v>95.43</v>
          </cell>
          <cell r="D96">
            <v>95.41</v>
          </cell>
          <cell r="E96">
            <v>96.33</v>
          </cell>
        </row>
        <row r="97">
          <cell r="A97" t="str">
            <v>1996M2</v>
          </cell>
          <cell r="B97">
            <v>90.76</v>
          </cell>
          <cell r="C97">
            <v>95.29</v>
          </cell>
          <cell r="D97">
            <v>95.58</v>
          </cell>
          <cell r="E97">
            <v>95.94</v>
          </cell>
        </row>
        <row r="98">
          <cell r="A98" t="str">
            <v>1996M3</v>
          </cell>
          <cell r="B98">
            <v>90.41</v>
          </cell>
          <cell r="C98">
            <v>96.13</v>
          </cell>
          <cell r="D98">
            <v>95.01</v>
          </cell>
          <cell r="E98">
            <v>96.46</v>
          </cell>
        </row>
        <row r="99">
          <cell r="A99" t="str">
            <v>1996M4</v>
          </cell>
          <cell r="B99">
            <v>90.47</v>
          </cell>
          <cell r="C99">
            <v>97.42</v>
          </cell>
          <cell r="D99">
            <v>95.38</v>
          </cell>
          <cell r="E99">
            <v>97.65</v>
          </cell>
        </row>
        <row r="100">
          <cell r="A100" t="str">
            <v>1996M5</v>
          </cell>
          <cell r="B100">
            <v>89.98</v>
          </cell>
          <cell r="C100">
            <v>97.26</v>
          </cell>
          <cell r="D100">
            <v>94.19</v>
          </cell>
          <cell r="E100">
            <v>97.6</v>
          </cell>
        </row>
        <row r="101">
          <cell r="A101" t="str">
            <v>1996M6</v>
          </cell>
          <cell r="B101">
            <v>90.5</v>
          </cell>
          <cell r="C101">
            <v>97.91</v>
          </cell>
          <cell r="D101">
            <v>95.61</v>
          </cell>
          <cell r="E101">
            <v>98.7</v>
          </cell>
        </row>
        <row r="102">
          <cell r="A102" t="str">
            <v>1996M7</v>
          </cell>
          <cell r="B102">
            <v>91.16</v>
          </cell>
          <cell r="C102">
            <v>98.64</v>
          </cell>
          <cell r="D102">
            <v>96.78</v>
          </cell>
          <cell r="E102">
            <v>99.94</v>
          </cell>
        </row>
        <row r="103">
          <cell r="A103" t="str">
            <v>1996M8</v>
          </cell>
          <cell r="B103">
            <v>91.41</v>
          </cell>
          <cell r="C103">
            <v>98.29</v>
          </cell>
          <cell r="D103">
            <v>97.38</v>
          </cell>
          <cell r="E103">
            <v>100.21</v>
          </cell>
        </row>
        <row r="104">
          <cell r="A104" t="str">
            <v>1996M9</v>
          </cell>
          <cell r="B104">
            <v>90.06</v>
          </cell>
          <cell r="C104">
            <v>97.25</v>
          </cell>
          <cell r="D104">
            <v>96.38</v>
          </cell>
          <cell r="E104">
            <v>98.13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  <sheetName val="Príloha _10 M"/>
      <sheetName val="i-REER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>
        <row r="1">
          <cell r="A1" t="str">
            <v>Slovenia: Balance of Payments, adjustment scenario, 1997-2006</v>
          </cell>
        </row>
        <row r="4">
          <cell r="B4">
            <v>1991</v>
          </cell>
          <cell r="C4">
            <v>1992</v>
          </cell>
          <cell r="D4">
            <v>1993</v>
          </cell>
          <cell r="E4">
            <v>1994</v>
          </cell>
          <cell r="F4">
            <v>1995</v>
          </cell>
          <cell r="G4">
            <v>1996</v>
          </cell>
          <cell r="H4">
            <v>1997</v>
          </cell>
          <cell r="I4">
            <v>1998</v>
          </cell>
          <cell r="J4">
            <v>1999</v>
          </cell>
        </row>
        <row r="5">
          <cell r="B5" t="str">
            <v>hide</v>
          </cell>
          <cell r="C5" t="str">
            <v>hide</v>
          </cell>
        </row>
        <row r="7">
          <cell r="F7" t="str">
            <v xml:space="preserve">                                                           (In millions of U.S. dollars)                                                       </v>
          </cell>
        </row>
        <row r="8">
          <cell r="I8" t="str">
            <v>(in millions of $US)</v>
          </cell>
        </row>
        <row r="9">
          <cell r="A9" t="str">
            <v>Current account</v>
          </cell>
          <cell r="B9">
            <v>128.99999999999969</v>
          </cell>
          <cell r="C9">
            <v>926.14173248489351</v>
          </cell>
          <cell r="D9">
            <v>191.90020773041761</v>
          </cell>
          <cell r="E9">
            <v>573.04025556000011</v>
          </cell>
          <cell r="F9">
            <v>-99.360048930000602</v>
          </cell>
          <cell r="G9">
            <v>31.393998450000112</v>
          </cell>
          <cell r="H9">
            <v>11.432480380002062</v>
          </cell>
          <cell r="I9">
            <v>-147.15126349999986</v>
          </cell>
          <cell r="J9">
            <v>-782.55904505999922</v>
          </cell>
        </row>
        <row r="10">
          <cell r="A10" t="str">
            <v xml:space="preserve">   Trade balance</v>
          </cell>
          <cell r="B10">
            <v>-262.20000000000027</v>
          </cell>
          <cell r="C10">
            <v>791.11066284179651</v>
          </cell>
          <cell r="D10">
            <v>-154.24676513671875</v>
          </cell>
          <cell r="E10">
            <v>-336.39645397999993</v>
          </cell>
          <cell r="F10">
            <v>-953.04626255000039</v>
          </cell>
          <cell r="G10">
            <v>-824.9203872500002</v>
          </cell>
          <cell r="H10">
            <v>-776.31343202999778</v>
          </cell>
          <cell r="I10">
            <v>-789.3189886199998</v>
          </cell>
          <cell r="J10">
            <v>-1245.2008560199993</v>
          </cell>
        </row>
        <row r="11">
          <cell r="A11" t="str">
            <v xml:space="preserve">       Exports f.o.b  </v>
          </cell>
          <cell r="B11">
            <v>3869.1</v>
          </cell>
          <cell r="C11">
            <v>6682.9</v>
          </cell>
          <cell r="D11">
            <v>6082.8740234375</v>
          </cell>
          <cell r="E11">
            <v>6831.7200468800002</v>
          </cell>
          <cell r="F11">
            <v>8350.2350519800002</v>
          </cell>
          <cell r="G11">
            <v>8352.5825376800003</v>
          </cell>
          <cell r="H11">
            <v>8407.4558870600013</v>
          </cell>
          <cell r="I11">
            <v>9090.8932352299998</v>
          </cell>
          <cell r="J11">
            <v>8622.7025902700007</v>
          </cell>
        </row>
        <row r="12">
          <cell r="A12" t="str">
            <v xml:space="preserve">       Imports f.o.b. </v>
          </cell>
          <cell r="B12">
            <v>-4131.3</v>
          </cell>
          <cell r="C12">
            <v>-5891.7893371582031</v>
          </cell>
          <cell r="D12">
            <v>-6237.1207885742188</v>
          </cell>
          <cell r="E12">
            <v>-7168.1165008600001</v>
          </cell>
          <cell r="F12">
            <v>-9303.2813145300006</v>
          </cell>
          <cell r="G12">
            <v>-9177.5029249300005</v>
          </cell>
          <cell r="H12">
            <v>-9183.769319089999</v>
          </cell>
          <cell r="I12">
            <v>-9880.2122238499996</v>
          </cell>
          <cell r="J12">
            <v>-9867.9034462899999</v>
          </cell>
        </row>
        <row r="13">
          <cell r="A13" t="str">
            <v xml:space="preserve">   Services</v>
          </cell>
          <cell r="B13">
            <v>482.9</v>
          </cell>
          <cell r="C13">
            <v>180.29699822515249</v>
          </cell>
          <cell r="D13">
            <v>375.33881366252899</v>
          </cell>
          <cell r="E13">
            <v>642.98495606000006</v>
          </cell>
          <cell r="F13">
            <v>578.16782365999984</v>
          </cell>
          <cell r="G13">
            <v>633.43706188000033</v>
          </cell>
          <cell r="H13">
            <v>630.26998196</v>
          </cell>
          <cell r="I13">
            <v>492.49674705999996</v>
          </cell>
          <cell r="J13">
            <v>364.09556674000009</v>
          </cell>
        </row>
        <row r="14">
          <cell r="A14" t="str">
            <v xml:space="preserve">       Exports </v>
          </cell>
          <cell r="B14">
            <v>1012.6</v>
          </cell>
          <cell r="C14">
            <v>1219.2969982251525</v>
          </cell>
          <cell r="D14">
            <v>1392.6752580404282</v>
          </cell>
          <cell r="E14">
            <v>1809.1049835000001</v>
          </cell>
          <cell r="F14">
            <v>2027.5451028</v>
          </cell>
          <cell r="G14">
            <v>2135.0594365800002</v>
          </cell>
          <cell r="H14">
            <v>2047.4583747300001</v>
          </cell>
          <cell r="I14">
            <v>2027.47654603</v>
          </cell>
          <cell r="J14">
            <v>1899.1808338000001</v>
          </cell>
        </row>
        <row r="15">
          <cell r="A15" t="str">
            <v xml:space="preserve">          of which:  travel</v>
          </cell>
          <cell r="B15">
            <v>337</v>
          </cell>
          <cell r="C15">
            <v>670.96199798583984</v>
          </cell>
          <cell r="D15">
            <v>734.06251907348633</v>
          </cell>
          <cell r="E15">
            <v>912.95409433000009</v>
          </cell>
          <cell r="F15">
            <v>1083.9858328799999</v>
          </cell>
          <cell r="G15">
            <v>1239.7608450600001</v>
          </cell>
          <cell r="H15">
            <v>1186.9257734399998</v>
          </cell>
          <cell r="I15">
            <v>1088.4101210100002</v>
          </cell>
          <cell r="J15">
            <v>953.6001583100001</v>
          </cell>
        </row>
        <row r="16">
          <cell r="A16" t="str">
            <v xml:space="preserve">       Imports</v>
          </cell>
          <cell r="B16">
            <v>-529.70000000000005</v>
          </cell>
          <cell r="C16">
            <v>-1039</v>
          </cell>
          <cell r="D16">
            <v>-1017.3364443778992</v>
          </cell>
          <cell r="E16">
            <v>-1166.1200274400001</v>
          </cell>
          <cell r="F16">
            <v>-1449.3772791400002</v>
          </cell>
          <cell r="G16">
            <v>-1501.6223746999999</v>
          </cell>
          <cell r="H16">
            <v>-1417.1883927700001</v>
          </cell>
          <cell r="I16">
            <v>-1534.97979897</v>
          </cell>
          <cell r="J16">
            <v>-1535.08526706</v>
          </cell>
        </row>
        <row r="17">
          <cell r="A17" t="str">
            <v xml:space="preserve">   Income, net</v>
          </cell>
          <cell r="B17">
            <v>-106.30000000000001</v>
          </cell>
          <cell r="C17">
            <v>-91.288930066628382</v>
          </cell>
          <cell r="D17">
            <v>-51.3564275703975</v>
          </cell>
          <cell r="E17">
            <v>169.81588152</v>
          </cell>
          <cell r="F17">
            <v>179.35838124</v>
          </cell>
          <cell r="G17">
            <v>132.23847552000001</v>
          </cell>
          <cell r="H17">
            <v>39.419295099999886</v>
          </cell>
          <cell r="I17">
            <v>27.888103049999984</v>
          </cell>
          <cell r="J17">
            <v>-24.484758440000064</v>
          </cell>
        </row>
        <row r="18">
          <cell r="A18" t="str">
            <v xml:space="preserve">   Current transfers, net</v>
          </cell>
          <cell r="B18">
            <v>14.600000000000001</v>
          </cell>
          <cell r="C18">
            <v>46.023001484572887</v>
          </cell>
          <cell r="D18">
            <v>22.164586775004864</v>
          </cell>
          <cell r="E18">
            <v>96.635871959999974</v>
          </cell>
          <cell r="F18">
            <v>96.160008719999951</v>
          </cell>
          <cell r="G18">
            <v>90.638848299999978</v>
          </cell>
          <cell r="H18">
            <v>118.05663534999997</v>
          </cell>
          <cell r="I18">
            <v>121.78287501</v>
          </cell>
          <cell r="J18">
            <v>123.03100266000001</v>
          </cell>
        </row>
        <row r="20">
          <cell r="A20" t="str">
            <v xml:space="preserve">Capital and financial account  </v>
          </cell>
          <cell r="B20" t="e">
            <v>#REF!</v>
          </cell>
          <cell r="C20">
            <v>-12.706073519773781</v>
          </cell>
          <cell r="D20">
            <v>-90.346738169377204</v>
          </cell>
          <cell r="E20">
            <v>138.23277074999993</v>
          </cell>
          <cell r="F20">
            <v>530.52461465999988</v>
          </cell>
          <cell r="G20">
            <v>561.41626682000003</v>
          </cell>
          <cell r="H20">
            <v>1198.4750961299999</v>
          </cell>
          <cell r="I20">
            <v>242.66590560000009</v>
          </cell>
          <cell r="J20">
            <v>663.20659426999987</v>
          </cell>
        </row>
        <row r="21">
          <cell r="A21" t="str">
            <v xml:space="preserve">    Direct investment, net</v>
          </cell>
          <cell r="B21">
            <v>41.400000000000006</v>
          </cell>
          <cell r="C21">
            <v>112.87700011208653</v>
          </cell>
          <cell r="D21">
            <v>111.32028442900628</v>
          </cell>
          <cell r="E21">
            <v>130.95872649</v>
          </cell>
          <cell r="F21">
            <v>182.51027258000002</v>
          </cell>
          <cell r="G21">
            <v>187.65302644000002</v>
          </cell>
          <cell r="H21">
            <v>339.56367733000002</v>
          </cell>
          <cell r="I21">
            <v>249.54314123</v>
          </cell>
          <cell r="J21">
            <v>143.47579866999996</v>
          </cell>
        </row>
        <row r="22">
          <cell r="A22" t="str">
            <v xml:space="preserve">           inflow</v>
          </cell>
          <cell r="E22">
            <v>128.07628385000001</v>
          </cell>
          <cell r="F22">
            <v>177.36906041000003</v>
          </cell>
          <cell r="G22">
            <v>193.99523652000002</v>
          </cell>
          <cell r="H22">
            <v>375.21342549000002</v>
          </cell>
          <cell r="I22">
            <v>247.85358547000001</v>
          </cell>
          <cell r="J22">
            <v>181.18014799999997</v>
          </cell>
        </row>
        <row r="23">
          <cell r="A23" t="str">
            <v xml:space="preserve">           outflow</v>
          </cell>
          <cell r="E23">
            <v>2.8824426400000012</v>
          </cell>
          <cell r="F23">
            <v>5.1412121700000011</v>
          </cell>
          <cell r="G23">
            <v>-6.342210080000001</v>
          </cell>
          <cell r="H23">
            <v>-35.649748159999994</v>
          </cell>
          <cell r="I23">
            <v>1.6895557600000011</v>
          </cell>
          <cell r="J23">
            <v>-37.704349329999999</v>
          </cell>
        </row>
        <row r="24">
          <cell r="A24" t="str">
            <v xml:space="preserve">    Portfolio investment, net</v>
          </cell>
          <cell r="B24">
            <v>0</v>
          </cell>
          <cell r="C24">
            <v>-8.8513975888490677</v>
          </cell>
          <cell r="D24">
            <v>3.0586469507252332</v>
          </cell>
          <cell r="E24">
            <v>-32.504889700000007</v>
          </cell>
          <cell r="F24">
            <v>-13.506837560000005</v>
          </cell>
          <cell r="G24">
            <v>636.87253514000008</v>
          </cell>
          <cell r="H24">
            <v>235.99866790999999</v>
          </cell>
          <cell r="I24">
            <v>89.604574220000018</v>
          </cell>
          <cell r="J24">
            <v>342.74666001999992</v>
          </cell>
        </row>
        <row r="25">
          <cell r="A25" t="str">
            <v xml:space="preserve">           inflow</v>
          </cell>
          <cell r="E25">
            <v>0</v>
          </cell>
          <cell r="F25">
            <v>15.44987583</v>
          </cell>
          <cell r="G25">
            <v>630.47655942000006</v>
          </cell>
          <cell r="H25">
            <v>236.10593066999999</v>
          </cell>
          <cell r="I25">
            <v>119.81568627000001</v>
          </cell>
          <cell r="J25">
            <v>350.56973099999993</v>
          </cell>
        </row>
        <row r="26">
          <cell r="A26" t="str">
            <v xml:space="preserve">              equity</v>
          </cell>
          <cell r="E26">
            <v>0</v>
          </cell>
          <cell r="F26">
            <v>0</v>
          </cell>
          <cell r="G26">
            <v>0</v>
          </cell>
          <cell r="H26">
            <v>52.143867629999995</v>
          </cell>
          <cell r="I26">
            <v>7.2267947599999971</v>
          </cell>
          <cell r="J26">
            <v>-3.1940477300000012</v>
          </cell>
        </row>
        <row r="27">
          <cell r="A27" t="str">
            <v xml:space="preserve">              debt (including government eurobonds)</v>
          </cell>
          <cell r="E27">
            <v>0</v>
          </cell>
          <cell r="F27">
            <v>15.44987583</v>
          </cell>
          <cell r="G27">
            <v>630.47655942000006</v>
          </cell>
          <cell r="H27">
            <v>183.96206304</v>
          </cell>
          <cell r="I27">
            <v>112.58889151000001</v>
          </cell>
          <cell r="J27">
            <v>353.76377872999996</v>
          </cell>
        </row>
        <row r="28">
          <cell r="A28" t="str">
            <v xml:space="preserve">           outflow</v>
          </cell>
          <cell r="E28">
            <v>-32.504889700000007</v>
          </cell>
          <cell r="F28">
            <v>-28.956713390000004</v>
          </cell>
          <cell r="G28">
            <v>6.3959757200000098</v>
          </cell>
          <cell r="H28">
            <v>-0.10726275999999046</v>
          </cell>
          <cell r="I28">
            <v>-30.211112049999997</v>
          </cell>
          <cell r="J28">
            <v>-7.8230709799999971</v>
          </cell>
        </row>
        <row r="29">
          <cell r="A29" t="str">
            <v xml:space="preserve">              equity 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-0.52845990000000009</v>
          </cell>
        </row>
        <row r="30">
          <cell r="A30" t="str">
            <v xml:space="preserve">              debt (including government eurobonds)</v>
          </cell>
          <cell r="E30">
            <v>-32.504889700000007</v>
          </cell>
          <cell r="F30">
            <v>-28.956713390000004</v>
          </cell>
          <cell r="G30">
            <v>6.3959757200000098</v>
          </cell>
          <cell r="H30">
            <v>-0.10726275999999046</v>
          </cell>
          <cell r="I30">
            <v>-30.211112049999997</v>
          </cell>
          <cell r="J30">
            <v>-7.2946110799999975</v>
          </cell>
        </row>
        <row r="31">
          <cell r="A31" t="str">
            <v xml:space="preserve">    Other investment, net</v>
          </cell>
          <cell r="B31" t="e">
            <v>#REF!</v>
          </cell>
          <cell r="C31">
            <v>-116.73167604301125</v>
          </cell>
          <cell r="D31">
            <v>-208.83557779394323</v>
          </cell>
          <cell r="E31">
            <v>42.95452285999994</v>
          </cell>
          <cell r="F31">
            <v>368.46783262999986</v>
          </cell>
          <cell r="G31">
            <v>-261.28061663000005</v>
          </cell>
          <cell r="H31">
            <v>621.83160194999982</v>
          </cell>
          <cell r="I31">
            <v>-95.024164619999965</v>
          </cell>
          <cell r="J31">
            <v>177.58977540000001</v>
          </cell>
        </row>
        <row r="32">
          <cell r="A32" t="str">
            <v xml:space="preserve">         Government (excluding government eurobonds)</v>
          </cell>
          <cell r="B32">
            <v>-41.8</v>
          </cell>
          <cell r="C32">
            <v>6.6157159507274628</v>
          </cell>
          <cell r="D32">
            <v>78.641692668199539</v>
          </cell>
          <cell r="E32">
            <v>96.804811170000008</v>
          </cell>
          <cell r="F32">
            <v>140.71140790999999</v>
          </cell>
          <cell r="G32">
            <v>-68.275326370000002</v>
          </cell>
          <cell r="H32">
            <v>-23.26601749000001</v>
          </cell>
          <cell r="I32">
            <v>-21.865089980000008</v>
          </cell>
          <cell r="J32">
            <v>17.246997420000007</v>
          </cell>
        </row>
        <row r="33">
          <cell r="A33" t="str">
            <v xml:space="preserve">         Non government</v>
          </cell>
          <cell r="B33">
            <v>-73.2</v>
          </cell>
          <cell r="C33">
            <v>-139.48281764984131</v>
          </cell>
          <cell r="D33">
            <v>-287.47727046214277</v>
          </cell>
          <cell r="E33">
            <v>-53.85028831000001</v>
          </cell>
          <cell r="F33">
            <v>227.75642472000001</v>
          </cell>
          <cell r="G33">
            <v>-193.00529026000004</v>
          </cell>
          <cell r="H33">
            <v>645.09761943999979</v>
          </cell>
          <cell r="I33">
            <v>-73.159074639999986</v>
          </cell>
          <cell r="J33">
            <v>160.34277798000005</v>
          </cell>
        </row>
        <row r="34">
          <cell r="A34" t="str">
            <v xml:space="preserve">              Bank of Slovenia</v>
          </cell>
          <cell r="B34">
            <v>11</v>
          </cell>
          <cell r="C34">
            <v>6.2657689340412617</v>
          </cell>
          <cell r="D34">
            <v>-13.733517207729165</v>
          </cell>
          <cell r="E34">
            <v>-103.4167212</v>
          </cell>
          <cell r="F34">
            <v>-70.251436110000014</v>
          </cell>
          <cell r="G34">
            <v>128.81332510000004</v>
          </cell>
          <cell r="H34">
            <v>-8.7991217000000006</v>
          </cell>
          <cell r="I34">
            <v>-5.3796978499999994</v>
          </cell>
          <cell r="J34">
            <v>-5.622624430000001</v>
          </cell>
        </row>
        <row r="35">
          <cell r="A35" t="str">
            <v xml:space="preserve">              Private sector</v>
          </cell>
          <cell r="B35" t="e">
            <v>#REF!</v>
          </cell>
          <cell r="C35">
            <v>40.643591100350022</v>
          </cell>
          <cell r="D35">
            <v>-273.7437532544136</v>
          </cell>
          <cell r="E35">
            <v>49.566432889999987</v>
          </cell>
          <cell r="F35">
            <v>298.00786083000003</v>
          </cell>
          <cell r="G35">
            <v>-321.81861536000008</v>
          </cell>
          <cell r="H35">
            <v>653.89674113999979</v>
          </cell>
          <cell r="I35">
            <v>-67.779376789999986</v>
          </cell>
          <cell r="J35">
            <v>165.96540241000005</v>
          </cell>
        </row>
        <row r="37">
          <cell r="A37" t="str">
            <v>Net errors and omissions</v>
          </cell>
          <cell r="D37">
            <v>10.075692117214203</v>
          </cell>
          <cell r="E37">
            <v>-69.919725339999999</v>
          </cell>
          <cell r="F37">
            <v>-194.60954982999999</v>
          </cell>
          <cell r="G37">
            <v>-5.3031099200000043</v>
          </cell>
          <cell r="H37">
            <v>77.24493305</v>
          </cell>
          <cell r="I37">
            <v>62.299842569999996</v>
          </cell>
          <cell r="J37">
            <v>27.271135639999997</v>
          </cell>
        </row>
        <row r="38">
          <cell r="A38" t="str">
            <v>Overall balance</v>
          </cell>
          <cell r="D38">
            <v>111.6291616782546</v>
          </cell>
          <cell r="E38">
            <v>641.35330096999996</v>
          </cell>
          <cell r="F38">
            <v>236.55501589999926</v>
          </cell>
          <cell r="G38">
            <v>587.50715535000018</v>
          </cell>
          <cell r="H38">
            <v>1287.152509560002</v>
          </cell>
          <cell r="I38">
            <v>157.81448467000024</v>
          </cell>
          <cell r="J38">
            <v>-92.081315149999355</v>
          </cell>
        </row>
        <row r="39">
          <cell r="A39" t="str">
            <v xml:space="preserve">Change in official  reserves </v>
          </cell>
          <cell r="B39">
            <v>-106.8</v>
          </cell>
          <cell r="C39">
            <v>-632.57860779762268</v>
          </cell>
          <cell r="D39">
            <v>-112.34639203548431</v>
          </cell>
          <cell r="E39">
            <v>-641.35330111000007</v>
          </cell>
          <cell r="F39">
            <v>-236.55501598000001</v>
          </cell>
          <cell r="G39">
            <v>-587.5071551100001</v>
          </cell>
          <cell r="H39">
            <v>-1287.1525096299999</v>
          </cell>
          <cell r="I39">
            <v>-157.81448455</v>
          </cell>
          <cell r="J39">
            <v>81.064196909999964</v>
          </cell>
        </row>
        <row r="41">
          <cell r="A41" t="str">
            <v>Change in net foreign assets of DMBs (increase: -)</v>
          </cell>
          <cell r="B41">
            <v>-30</v>
          </cell>
          <cell r="C41">
            <v>-188</v>
          </cell>
          <cell r="D41">
            <v>-484</v>
          </cell>
          <cell r="E41">
            <v>-432</v>
          </cell>
          <cell r="F41">
            <v>-170</v>
          </cell>
          <cell r="G41">
            <v>-170</v>
          </cell>
          <cell r="H41">
            <v>-168</v>
          </cell>
          <cell r="I41">
            <v>-167</v>
          </cell>
          <cell r="J41">
            <v>-167</v>
          </cell>
        </row>
        <row r="42">
          <cell r="I42" t="str">
            <v>(in percent of GDP)</v>
          </cell>
        </row>
        <row r="43">
          <cell r="A43" t="str">
            <v>Current account</v>
          </cell>
          <cell r="F43">
            <v>-0.5301091895135388</v>
          </cell>
          <cell r="G43">
            <v>0.16629665982324326</v>
          </cell>
          <cell r="H43">
            <v>6.2795969970612667E-2</v>
          </cell>
          <cell r="I43">
            <v>-0.75134744980708346</v>
          </cell>
          <cell r="J43">
            <v>-3.9106133926533171</v>
          </cell>
        </row>
        <row r="44">
          <cell r="A44" t="str">
            <v xml:space="preserve">   Trade balance</v>
          </cell>
          <cell r="F44">
            <v>-5.0847255738090045</v>
          </cell>
          <cell r="G44">
            <v>-4.3696729245322015</v>
          </cell>
          <cell r="H44">
            <v>-4.2641100920507515</v>
          </cell>
          <cell r="I44">
            <v>-4.0302257356012703</v>
          </cell>
          <cell r="J44">
            <v>-6.2225325677781118</v>
          </cell>
        </row>
        <row r="45">
          <cell r="A45" t="str">
            <v xml:space="preserve">       Exports f.o.b  </v>
          </cell>
          <cell r="F45">
            <v>44.550464530982325</v>
          </cell>
          <cell r="G45">
            <v>44.244334761191531</v>
          </cell>
          <cell r="H45">
            <v>46.180210231244267</v>
          </cell>
          <cell r="I45">
            <v>46.417674482003576</v>
          </cell>
          <cell r="J45">
            <v>43.089472217129604</v>
          </cell>
        </row>
        <row r="46">
          <cell r="A46" t="str">
            <v xml:space="preserve">       Imports f.o.b. </v>
          </cell>
          <cell r="F46">
            <v>-49.635190104791334</v>
          </cell>
          <cell r="G46">
            <v>-48.614007685723735</v>
          </cell>
          <cell r="H46">
            <v>-50.444320323295024</v>
          </cell>
          <cell r="I46">
            <v>-50.447900217604847</v>
          </cell>
          <cell r="J46">
            <v>-49.312004784907721</v>
          </cell>
        </row>
        <row r="47">
          <cell r="A47" t="str">
            <v xml:space="preserve">   Services</v>
          </cell>
          <cell r="F47">
            <v>3.0846610856555992</v>
          </cell>
          <cell r="G47">
            <v>3.3553695865361401</v>
          </cell>
          <cell r="H47">
            <v>3.4619272060829562</v>
          </cell>
          <cell r="I47">
            <v>2.5146652916222876</v>
          </cell>
          <cell r="J47">
            <v>1.8194627082611738</v>
          </cell>
        </row>
        <row r="48">
          <cell r="A48" t="str">
            <v xml:space="preserve">       Exports </v>
          </cell>
          <cell r="F48">
            <v>10.817429165163418</v>
          </cell>
          <cell r="G48">
            <v>11.309590060432345</v>
          </cell>
          <cell r="H48">
            <v>11.24621519933029</v>
          </cell>
          <cell r="I48">
            <v>10.352200152214907</v>
          </cell>
          <cell r="J48">
            <v>9.4906091120055276</v>
          </cell>
        </row>
        <row r="49">
          <cell r="A49" t="str">
            <v xml:space="preserve">          of which:  travel</v>
          </cell>
          <cell r="F49">
            <v>5.7833189244603114</v>
          </cell>
          <cell r="G49">
            <v>6.5671178471093636</v>
          </cell>
          <cell r="H49">
            <v>6.5195086935518534</v>
          </cell>
          <cell r="I49">
            <v>5.557371029743714</v>
          </cell>
          <cell r="J49">
            <v>4.7653420835963791</v>
          </cell>
        </row>
        <row r="50">
          <cell r="A50" t="str">
            <v xml:space="preserve">       Imports</v>
          </cell>
          <cell r="F50">
            <v>-7.7327680795078182</v>
          </cell>
          <cell r="G50">
            <v>-7.9542204738962052</v>
          </cell>
          <cell r="H50">
            <v>-7.7842879932473341</v>
          </cell>
          <cell r="I50">
            <v>-7.8375348605926192</v>
          </cell>
          <cell r="J50">
            <v>-7.6711464037443555</v>
          </cell>
        </row>
        <row r="51">
          <cell r="A51" t="str">
            <v xml:space="preserve">   Income, net</v>
          </cell>
          <cell r="F51">
            <v>0.95691907497529971</v>
          </cell>
          <cell r="G51">
            <v>0.70047836735793834</v>
          </cell>
          <cell r="H51">
            <v>0.21652106883929467</v>
          </cell>
          <cell r="I51">
            <v>0.14239534617774216</v>
          </cell>
          <cell r="J51">
            <v>-0.12235552687785284</v>
          </cell>
        </row>
        <row r="52">
          <cell r="A52" t="str">
            <v xml:space="preserve">   Current transfers, net</v>
          </cell>
          <cell r="F52">
            <v>0.51303622366456592</v>
          </cell>
          <cell r="G52">
            <v>0.48012163046136597</v>
          </cell>
          <cell r="H52">
            <v>0.64845778709911339</v>
          </cell>
          <cell r="I52">
            <v>0.62181764799415662</v>
          </cell>
          <cell r="J52">
            <v>0.61481199374147377</v>
          </cell>
        </row>
        <row r="54">
          <cell r="A54" t="str">
            <v xml:space="preserve">Capital and financial account  </v>
          </cell>
          <cell r="F54">
            <v>2.8304733796228949</v>
          </cell>
          <cell r="G54">
            <v>2.9738693556761766</v>
          </cell>
          <cell r="H54">
            <v>6.5829464513013258</v>
          </cell>
          <cell r="I54">
            <v>1.2390407325839012</v>
          </cell>
          <cell r="J54">
            <v>3.3141839021864579</v>
          </cell>
        </row>
        <row r="55">
          <cell r="A55" t="str">
            <v xml:space="preserve">    Direct investment, net</v>
          </cell>
          <cell r="F55">
            <v>0.97373515529807897</v>
          </cell>
          <cell r="G55">
            <v>0.99401392124024412</v>
          </cell>
          <cell r="H55">
            <v>1.8651447259008236</v>
          </cell>
          <cell r="I55">
            <v>1.2741555751575966</v>
          </cell>
          <cell r="J55">
            <v>0.71697897218415596</v>
          </cell>
        </row>
        <row r="56">
          <cell r="A56" t="str">
            <v xml:space="preserve">           inflow</v>
          </cell>
          <cell r="F56">
            <v>0.94630558128009612</v>
          </cell>
          <cell r="G56">
            <v>1.0276091433933274</v>
          </cell>
          <cell r="H56">
            <v>2.0609605454347175</v>
          </cell>
          <cell r="I56">
            <v>1.2655287826898387</v>
          </cell>
          <cell r="J56">
            <v>0.90539559631233579</v>
          </cell>
        </row>
        <row r="57">
          <cell r="A57" t="str">
            <v xml:space="preserve">           outflow</v>
          </cell>
          <cell r="F57">
            <v>2.7429574017982784E-2</v>
          </cell>
          <cell r="G57">
            <v>-3.3595222153083242E-2</v>
          </cell>
          <cell r="H57">
            <v>-0.19581581953389365</v>
          </cell>
          <cell r="I57">
            <v>8.626792467757988E-3</v>
          </cell>
          <cell r="J57">
            <v>-0.18841662412817972</v>
          </cell>
        </row>
        <row r="58">
          <cell r="A58" t="str">
            <v xml:space="preserve">    Portfolio investment, net</v>
          </cell>
          <cell r="F58">
            <v>-7.2062149615756868E-2</v>
          </cell>
          <cell r="G58">
            <v>3.3735675783898995</v>
          </cell>
          <cell r="H58">
            <v>1.2962860875846332</v>
          </cell>
          <cell r="I58">
            <v>0.45751675337294417</v>
          </cell>
          <cell r="J58">
            <v>1.7127776969961923</v>
          </cell>
        </row>
        <row r="59">
          <cell r="A59" t="str">
            <v xml:space="preserve">           inflow</v>
          </cell>
          <cell r="F59">
            <v>8.2428714986805943E-2</v>
          </cell>
          <cell r="G59">
            <v>3.3396875551032648</v>
          </cell>
          <cell r="H59">
            <v>1.2968752571114583</v>
          </cell>
          <cell r="I59">
            <v>0.61177327455193875</v>
          </cell>
          <cell r="J59">
            <v>1.7518712405941963</v>
          </cell>
        </row>
        <row r="60">
          <cell r="A60" t="str">
            <v xml:space="preserve">              equity</v>
          </cell>
          <cell r="F60">
            <v>0</v>
          </cell>
          <cell r="G60">
            <v>0</v>
          </cell>
          <cell r="H60">
            <v>0.28641420208100909</v>
          </cell>
          <cell r="I60">
            <v>3.6899675096606951E-2</v>
          </cell>
          <cell r="J60">
            <v>-1.5961333408080744E-2</v>
          </cell>
        </row>
        <row r="61">
          <cell r="A61" t="str">
            <v xml:space="preserve">              debt</v>
          </cell>
          <cell r="F61">
            <v>8.2428714986805943E-2</v>
          </cell>
          <cell r="G61">
            <v>3.3396875551032648</v>
          </cell>
          <cell r="H61">
            <v>1.0104610550304494</v>
          </cell>
          <cell r="I61">
            <v>0.57487359945533179</v>
          </cell>
          <cell r="J61">
            <v>1.7678325740022773</v>
          </cell>
        </row>
        <row r="62">
          <cell r="A62" t="str">
            <v xml:space="preserve">           outflow</v>
          </cell>
          <cell r="F62">
            <v>-0.15449086460256281</v>
          </cell>
          <cell r="G62">
            <v>3.3880023286634309E-2</v>
          </cell>
          <cell r="H62">
            <v>-5.8916952682522088E-4</v>
          </cell>
          <cell r="I62">
            <v>-0.15425652117899463</v>
          </cell>
          <cell r="J62">
            <v>-3.9093543598004057E-2</v>
          </cell>
        </row>
        <row r="63">
          <cell r="A63" t="str">
            <v xml:space="preserve">              equity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-2.6408261146119469E-3</v>
          </cell>
        </row>
        <row r="64">
          <cell r="A64" t="str">
            <v xml:space="preserve">              debt</v>
          </cell>
          <cell r="F64">
            <v>-0.15449086460256281</v>
          </cell>
          <cell r="G64">
            <v>3.3880023286634309E-2</v>
          </cell>
          <cell r="H64">
            <v>-5.8916952682522088E-4</v>
          </cell>
          <cell r="I64">
            <v>-0.15425652117899463</v>
          </cell>
          <cell r="J64">
            <v>-3.6452717483392114E-2</v>
          </cell>
        </row>
        <row r="65">
          <cell r="A65" t="str">
            <v xml:space="preserve">    Other investment, net</v>
          </cell>
          <cell r="F65">
            <v>1.9658623986277288</v>
          </cell>
          <cell r="G65">
            <v>-1.384025481536781</v>
          </cell>
          <cell r="H65">
            <v>3.4155771367982979</v>
          </cell>
          <cell r="I65">
            <v>-0.4851889277680958</v>
          </cell>
          <cell r="J65">
            <v>0.88745374353738138</v>
          </cell>
        </row>
        <row r="66">
          <cell r="A66" t="str">
            <v xml:space="preserve">         Government</v>
          </cell>
          <cell r="F66">
            <v>0.75072839844341854</v>
          </cell>
          <cell r="G66">
            <v>-0.36166016704612408</v>
          </cell>
          <cell r="H66">
            <v>-0.12779485177979605</v>
          </cell>
          <cell r="I66">
            <v>-0.11164212393103533</v>
          </cell>
          <cell r="J66">
            <v>8.6186901192277565E-2</v>
          </cell>
        </row>
        <row r="67">
          <cell r="A67" t="str">
            <v xml:space="preserve">         Non government</v>
          </cell>
          <cell r="F67">
            <v>1.2151340001843112</v>
          </cell>
          <cell r="G67">
            <v>-1.0223653144906566</v>
          </cell>
          <cell r="H67">
            <v>3.5433719885780937</v>
          </cell>
          <cell r="I67">
            <v>-0.37354680383706063</v>
          </cell>
          <cell r="J67">
            <v>0.80126684234510404</v>
          </cell>
        </row>
        <row r="68">
          <cell r="A68" t="str">
            <v xml:space="preserve">              Bank of Slovenia</v>
          </cell>
          <cell r="F68">
            <v>-0.37480790578787443</v>
          </cell>
          <cell r="G68">
            <v>0.6823350564590307</v>
          </cell>
          <cell r="H68">
            <v>-4.8331539934894398E-2</v>
          </cell>
          <cell r="I68">
            <v>-2.7468484905874786E-2</v>
          </cell>
          <cell r="J68">
            <v>-2.8097445856155045E-2</v>
          </cell>
        </row>
        <row r="69">
          <cell r="A69" t="str">
            <v xml:space="preserve">              Private sector</v>
          </cell>
          <cell r="F69">
            <v>1.5899419059721858</v>
          </cell>
          <cell r="G69">
            <v>-1.7047003709496875</v>
          </cell>
          <cell r="H69">
            <v>3.5917035285129884</v>
          </cell>
          <cell r="I69">
            <v>-0.34607831893118579</v>
          </cell>
          <cell r="J69">
            <v>0.82936428820125918</v>
          </cell>
        </row>
        <row r="71">
          <cell r="A71" t="str">
            <v>Net errors and omissions</v>
          </cell>
          <cell r="F71">
            <v>-1.0382876401827805</v>
          </cell>
          <cell r="G71">
            <v>-2.8091020892928163E-2</v>
          </cell>
          <cell r="H71">
            <v>0.42428854762564755</v>
          </cell>
          <cell r="I71">
            <v>0.31810007420257269</v>
          </cell>
          <cell r="J71">
            <v>0.13627964425160086</v>
          </cell>
        </row>
        <row r="72">
          <cell r="A72" t="str">
            <v>Overall balance</v>
          </cell>
          <cell r="F72">
            <v>1.2620765499265754</v>
          </cell>
          <cell r="G72">
            <v>3.1120749946064921</v>
          </cell>
          <cell r="H72">
            <v>7.0700309688975862</v>
          </cell>
          <cell r="I72">
            <v>0.80579335697939058</v>
          </cell>
          <cell r="J72">
            <v>-0.46014984621525862</v>
          </cell>
        </row>
        <row r="73">
          <cell r="A73" t="str">
            <v xml:space="preserve">Change in official  reserves </v>
          </cell>
          <cell r="F73">
            <v>-1.2620765503533982</v>
          </cell>
          <cell r="G73">
            <v>-3.1120749933351912</v>
          </cell>
          <cell r="H73">
            <v>-7.0700309692820689</v>
          </cell>
          <cell r="I73">
            <v>-0.80579335636667504</v>
          </cell>
          <cell r="J73">
            <v>0.4050949715578665</v>
          </cell>
        </row>
        <row r="75">
          <cell r="A75" t="str">
            <v>Memorandum items:</v>
          </cell>
          <cell r="F75" t="str">
            <v>(in percent of GDP)</v>
          </cell>
        </row>
        <row r="76">
          <cell r="A76" t="str">
            <v>External debt (percent of GDP)</v>
          </cell>
          <cell r="F76">
            <v>15.845647318112697</v>
          </cell>
          <cell r="G76">
            <v>21.241308492553713</v>
          </cell>
          <cell r="H76">
            <v>22.937801936313598</v>
          </cell>
          <cell r="I76">
            <v>25.320421415160531</v>
          </cell>
          <cell r="J76">
            <v>27.439690684826225</v>
          </cell>
        </row>
        <row r="77">
          <cell r="A77" t="str">
            <v>External debt (percent of XGS)</v>
          </cell>
          <cell r="F77">
            <v>28.618837128015468</v>
          </cell>
          <cell r="G77">
            <v>38.235477620630185</v>
          </cell>
          <cell r="H77">
            <v>39.942938750461074</v>
          </cell>
          <cell r="I77">
            <v>44.601862481299989</v>
          </cell>
          <cell r="J77">
            <v>52.186474404750719</v>
          </cell>
        </row>
        <row r="78">
          <cell r="A78" t="str">
            <v>Short-term debt/foreign reserves</v>
          </cell>
          <cell r="F78">
            <v>2.7753292675673595</v>
          </cell>
          <cell r="G78">
            <v>2.1503357867106816</v>
          </cell>
          <cell r="H78">
            <v>4.0943607147050347</v>
          </cell>
          <cell r="I78">
            <v>3.0787575971267636</v>
          </cell>
          <cell r="J78">
            <v>3.8250401981431237</v>
          </cell>
        </row>
        <row r="79">
          <cell r="A79" t="str">
            <v>Debt service (percent of XGS)</v>
          </cell>
          <cell r="F79">
            <v>7.1209833796644544</v>
          </cell>
          <cell r="G79">
            <v>8.9247897887555734</v>
          </cell>
          <cell r="H79">
            <v>8.8092544514307125</v>
          </cell>
          <cell r="I79">
            <v>13.814974948835811</v>
          </cell>
          <cell r="J79">
            <v>8.0403856030630312</v>
          </cell>
        </row>
        <row r="80">
          <cell r="A80" t="str">
            <v>Foreign exchange reserves</v>
          </cell>
        </row>
        <row r="81">
          <cell r="A81" t="str">
            <v xml:space="preserve">    Bank of Slovenia (million of $US)</v>
          </cell>
          <cell r="B81">
            <v>112.1</v>
          </cell>
          <cell r="C81">
            <v>715.54424700000004</v>
          </cell>
          <cell r="D81">
            <v>770.06670099999997</v>
          </cell>
          <cell r="E81">
            <v>1480.1183127679999</v>
          </cell>
          <cell r="F81">
            <v>1801.5880344110001</v>
          </cell>
          <cell r="G81">
            <v>2278.713878215</v>
          </cell>
          <cell r="H81">
            <v>3297.2180373640003</v>
          </cell>
          <cell r="I81">
            <v>3572.8697869120001</v>
          </cell>
          <cell r="J81">
            <v>3058.7913835990003</v>
          </cell>
        </row>
        <row r="82">
          <cell r="A82" t="str">
            <v xml:space="preserve">       (in months of MGNFS)</v>
          </cell>
          <cell r="B82">
            <v>0.28860759493670884</v>
          </cell>
          <cell r="C82">
            <v>1.2388965450103686</v>
          </cell>
          <cell r="D82">
            <v>1.2738100336473501</v>
          </cell>
          <cell r="E82">
            <v>2.1311393902614539</v>
          </cell>
          <cell r="F82">
            <v>2.0105777770772852</v>
          </cell>
          <cell r="G82">
            <v>2.5605623842176852</v>
          </cell>
          <cell r="H82">
            <v>3.7323624453385182</v>
          </cell>
          <cell r="I82">
            <v>3.7559103129613702</v>
          </cell>
          <cell r="J82">
            <v>3.2189365021658931</v>
          </cell>
        </row>
        <row r="83">
          <cell r="A83" t="str">
            <v xml:space="preserve">    Deposit money banks (million of $US)</v>
          </cell>
          <cell r="B83">
            <v>296.60000000000002</v>
          </cell>
          <cell r="C83">
            <v>448.11750699999999</v>
          </cell>
          <cell r="D83">
            <v>796.45774500000005</v>
          </cell>
          <cell r="E83">
            <v>1283.131247153</v>
          </cell>
          <cell r="F83">
            <v>1624.0927389589999</v>
          </cell>
          <cell r="G83">
            <v>1845.397132582</v>
          </cell>
          <cell r="H83">
            <v>1079.688673312</v>
          </cell>
          <cell r="I83">
            <v>1208.5825530969998</v>
          </cell>
          <cell r="J83">
            <v>1056.4228072799999</v>
          </cell>
        </row>
        <row r="84">
          <cell r="A84" t="str">
            <v xml:space="preserve">       (in months of MGNFS)</v>
          </cell>
          <cell r="B84">
            <v>0.76361295859257683</v>
          </cell>
          <cell r="C84">
            <v>0.77587267804692406</v>
          </cell>
          <cell r="D84">
            <v>1.3174649230250806</v>
          </cell>
          <cell r="E84">
            <v>1.8475087566271371</v>
          </cell>
          <cell r="F84">
            <v>1.8124924824620652</v>
          </cell>
          <cell r="G84">
            <v>2.0736497577897364</v>
          </cell>
          <cell r="H84">
            <v>1.2221786400722043</v>
          </cell>
          <cell r="I84">
            <v>1.2704990514545187</v>
          </cell>
          <cell r="J84">
            <v>1.1117325471451507</v>
          </cell>
        </row>
        <row r="85">
          <cell r="A85" t="str">
            <v>Export of GS volume growth (in percent)</v>
          </cell>
          <cell r="D85">
            <v>-1.6201799050405419</v>
          </cell>
          <cell r="E85">
            <v>7.1841639401958313</v>
          </cell>
          <cell r="F85">
            <v>-1.1216352375151617</v>
          </cell>
          <cell r="G85">
            <v>0.98844856873543385</v>
          </cell>
          <cell r="H85">
            <v>10.151424588822721</v>
          </cell>
          <cell r="I85">
            <v>5.7152771621242549</v>
          </cell>
          <cell r="J85">
            <v>-2.2134607262402017</v>
          </cell>
        </row>
        <row r="86">
          <cell r="A86" t="str">
            <v>Import of GS volume growth (in percent)</v>
          </cell>
          <cell r="D86">
            <v>6.2907382114488319</v>
          </cell>
          <cell r="E86">
            <v>10.945801695750923</v>
          </cell>
          <cell r="F86">
            <v>17.26658270129635</v>
          </cell>
          <cell r="G86">
            <v>-1.0537522736061011</v>
          </cell>
          <cell r="H86">
            <v>7.5049560245081581</v>
          </cell>
          <cell r="I86">
            <v>7.6945467075752561</v>
          </cell>
          <cell r="J86">
            <v>2.2180453307570902</v>
          </cell>
        </row>
        <row r="87">
          <cell r="A87" t="str">
            <v>Export of Goods volume growth (in percent)</v>
          </cell>
          <cell r="D87">
            <v>-3.5000000000000004</v>
          </cell>
          <cell r="E87">
            <v>6.1</v>
          </cell>
          <cell r="F87">
            <v>8.4</v>
          </cell>
          <cell r="G87">
            <v>-0.74902234521322386</v>
          </cell>
          <cell r="H87">
            <v>11.741619593577891</v>
          </cell>
          <cell r="I87">
            <v>8.2126641879183957</v>
          </cell>
          <cell r="J87">
            <v>-1.9069119082103958</v>
          </cell>
        </row>
        <row r="88">
          <cell r="A88" t="str">
            <v>Import of Goods volume growth (in percent)</v>
          </cell>
          <cell r="D88">
            <v>8.4867425996502313</v>
          </cell>
          <cell r="E88">
            <v>10.815437698289788</v>
          </cell>
          <cell r="F88">
            <v>16.633405815254278</v>
          </cell>
          <cell r="G88">
            <v>-1.498450588101452</v>
          </cell>
          <cell r="H88">
            <v>9.5930082985176348</v>
          </cell>
          <cell r="I88">
            <v>7.7903677656897985</v>
          </cell>
          <cell r="J88">
            <v>2.8265416526024545</v>
          </cell>
        </row>
        <row r="89">
          <cell r="A89" t="str">
            <v>Tourism receipts (percent change)</v>
          </cell>
          <cell r="B89" t="str">
            <v>...</v>
          </cell>
          <cell r="C89">
            <v>99.098515722801153</v>
          </cell>
          <cell r="D89">
            <v>9.4044850940989022</v>
          </cell>
          <cell r="E89">
            <v>24.370073475799558</v>
          </cell>
          <cell r="F89">
            <v>18.733881540398457</v>
          </cell>
          <cell r="G89">
            <v>14.37057639084891</v>
          </cell>
          <cell r="H89">
            <v>-4.2617148162509721</v>
          </cell>
          <cell r="I89">
            <v>-8.3000685160351075</v>
          </cell>
          <cell r="J89">
            <v>-12.385952693540004</v>
          </cell>
        </row>
        <row r="90">
          <cell r="A90" t="str">
            <v>Change in the terms of trade (percent change)</v>
          </cell>
          <cell r="H90">
            <v>-1.3458695199816018</v>
          </cell>
          <cell r="I90">
            <v>0.11485381029752162</v>
          </cell>
          <cell r="J90">
            <v>-0.44913134707084135</v>
          </cell>
        </row>
        <row r="92">
          <cell r="A92" t="str">
            <v>Gross domestic product (in billions of $US)</v>
          </cell>
          <cell r="B92">
            <v>12.673</v>
          </cell>
          <cell r="C92">
            <v>12.522635010456391</v>
          </cell>
          <cell r="D92">
            <v>12.67303956199223</v>
          </cell>
          <cell r="E92">
            <v>14.385617464618155</v>
          </cell>
          <cell r="F92">
            <v>18.74331758353021</v>
          </cell>
          <cell r="G92">
            <v>18.878309692671394</v>
          </cell>
          <cell r="H92">
            <v>18.205754900118983</v>
          </cell>
          <cell r="I92">
            <v>19.584982092876274</v>
          </cell>
          <cell r="J92">
            <v>20.011158518767299</v>
          </cell>
        </row>
        <row r="95">
          <cell r="A95" t="str">
            <v xml:space="preserve">  Sources:  Bank of Slovenia and staff estimates.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</sheetNames>
    <sheetDataSet>
      <sheetData sheetId="0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 Sectors"/>
      <sheetName val="In WEO"/>
      <sheetName val="F1-reerproj"/>
      <sheetName val="Cash-Flow"/>
      <sheetName val="ControlSheet"/>
      <sheetName val="BOP note"/>
      <sheetName val="Monthly BOP"/>
      <sheetName val="Sustain"/>
      <sheetName val="Demand Im"/>
      <sheetName val="Tempor"/>
      <sheetName val="BOP-Q"/>
      <sheetName val="Sheet1"/>
      <sheetName val="X-M-WS"/>
      <sheetName val="EXPORTS-QA"/>
      <sheetName val="IMPORTS-QA"/>
      <sheetName val="Deflators"/>
      <sheetName val="Services"/>
      <sheetName val="Direct Inv"/>
      <sheetName val="Portfolio"/>
      <sheetName val="Other Inv"/>
      <sheetName val="C-ACC"/>
      <sheetName val="Sstnble CA"/>
      <sheetName val="RESERVES"/>
      <sheetName val="Int. Inv Position"/>
      <sheetName val="Ext. Dbt Stk"/>
      <sheetName val="Ext. Disb"/>
      <sheetName val="Ext. Amrt"/>
      <sheetName val="Ext. Int"/>
      <sheetName val="Ext. Dbt Ser"/>
      <sheetName val="Dbt data-Kyjac"/>
      <sheetName val="CA-finance"/>
      <sheetName val="Debt"/>
      <sheetName val="FISCAL"/>
      <sheetName val="StateGuarantees"/>
      <sheetName val="OUTPUT"/>
      <sheetName val="OUTPUT 2004H1"/>
      <sheetName val="WEO-BOP (old)"/>
      <sheetName val="WEO-BOP"/>
      <sheetName val="WEO-DEBT"/>
      <sheetName val="Vuln."/>
      <sheetName val="SR-Copy"/>
      <sheetName val="SR-Main"/>
      <sheetName val="SR-Medium-term"/>
      <sheetName val="OUT_DSA"/>
      <sheetName val="Out"/>
      <sheetName val="Input M"/>
      <sheetName val="Input Q"/>
      <sheetName val="Input A"/>
      <sheetName val="Trade M"/>
      <sheetName val="Trade Q"/>
      <sheetName val="Momentum"/>
      <sheetName val="charts"/>
      <sheetName val="WEO-TRADE"/>
      <sheetName val="Sheet2"/>
      <sheetName val="Slovak Republic"/>
      <sheetName val="imfpeter2"/>
      <sheetName val="STDebt"/>
      <sheetName val="Chart1"/>
      <sheetName val="Chart2"/>
      <sheetName val="Chart3"/>
      <sheetName val="Chart4"/>
      <sheetName val="In"/>
      <sheetName val="Debt (forecast)"/>
      <sheetName val="Chart5"/>
      <sheetName val="Vulnerability"/>
      <sheetName val="updating"/>
      <sheetName val="Chart_X&amp;M&amp;cars"/>
      <sheetName val="Svkbop"/>
      <sheetName val="i2-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Rp_Tbl1"/>
      <sheetName val="Stfrprtables"/>
      <sheetName val="WEO-BOP"/>
      <sheetName val="Contents"/>
      <sheetName val="i-RE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  <sheetName val="Q6"/>
      <sheetName val="Q5"/>
    </sheetNames>
    <sheetDataSet>
      <sheetData sheetId="0"/>
      <sheetData sheetId="1"/>
      <sheetData sheetId="2" refreshError="1">
        <row r="6">
          <cell r="D6" t="str">
            <v>aip25</v>
          </cell>
          <cell r="E6" t="str">
            <v>LWAGE25</v>
          </cell>
          <cell r="F6" t="str">
            <v>LE25</v>
          </cell>
          <cell r="H6" t="str">
            <v>PCPI</v>
          </cell>
          <cell r="L6" t="str">
            <v>aip25sa</v>
          </cell>
          <cell r="N6" t="str">
            <v>LWAGE25sa</v>
          </cell>
          <cell r="S6" t="str">
            <v>PCPIsa</v>
          </cell>
        </row>
        <row r="20">
          <cell r="B20" t="str">
            <v>1990m1</v>
          </cell>
        </row>
        <row r="21">
          <cell r="B21" t="str">
            <v>+</v>
          </cell>
        </row>
        <row r="22">
          <cell r="B22" t="str">
            <v>+</v>
          </cell>
        </row>
        <row r="23">
          <cell r="B23" t="str">
            <v>+</v>
          </cell>
        </row>
        <row r="24">
          <cell r="B24" t="str">
            <v>+</v>
          </cell>
        </row>
        <row r="25">
          <cell r="B25" t="str">
            <v>+</v>
          </cell>
        </row>
        <row r="26">
          <cell r="B26" t="str">
            <v>+</v>
          </cell>
        </row>
        <row r="27">
          <cell r="B27" t="str">
            <v>+</v>
          </cell>
        </row>
        <row r="28">
          <cell r="B28" t="str">
            <v>+</v>
          </cell>
        </row>
        <row r="29">
          <cell r="B29" t="str">
            <v>+</v>
          </cell>
        </row>
        <row r="30">
          <cell r="B30" t="str">
            <v>+</v>
          </cell>
        </row>
        <row r="31">
          <cell r="B31" t="str">
            <v>+</v>
          </cell>
        </row>
        <row r="32">
          <cell r="B32" t="str">
            <v>+</v>
          </cell>
        </row>
        <row r="33">
          <cell r="B33" t="str">
            <v>+</v>
          </cell>
        </row>
        <row r="34">
          <cell r="B34" t="str">
            <v>+</v>
          </cell>
        </row>
        <row r="35">
          <cell r="B35" t="str">
            <v>+</v>
          </cell>
        </row>
        <row r="36">
          <cell r="B36" t="str">
            <v>+</v>
          </cell>
        </row>
        <row r="37">
          <cell r="B37" t="str">
            <v>+</v>
          </cell>
        </row>
        <row r="38">
          <cell r="B38" t="str">
            <v>+</v>
          </cell>
        </row>
        <row r="39">
          <cell r="B39" t="str">
            <v>+</v>
          </cell>
        </row>
        <row r="40">
          <cell r="B40" t="str">
            <v>+</v>
          </cell>
        </row>
        <row r="41">
          <cell r="B41" t="str">
            <v>+</v>
          </cell>
        </row>
        <row r="42">
          <cell r="B42" t="str">
            <v>+</v>
          </cell>
        </row>
        <row r="43">
          <cell r="B43" t="str">
            <v>+</v>
          </cell>
        </row>
        <row r="44">
          <cell r="B44" t="str">
            <v>+</v>
          </cell>
        </row>
        <row r="45">
          <cell r="B45" t="str">
            <v>+</v>
          </cell>
        </row>
        <row r="46">
          <cell r="B46" t="str">
            <v>+</v>
          </cell>
        </row>
        <row r="47">
          <cell r="B47" t="str">
            <v>+</v>
          </cell>
        </row>
        <row r="48">
          <cell r="B48" t="str">
            <v>+</v>
          </cell>
        </row>
        <row r="49">
          <cell r="B49" t="str">
            <v>+</v>
          </cell>
        </row>
        <row r="50">
          <cell r="B50" t="str">
            <v>+</v>
          </cell>
        </row>
        <row r="51">
          <cell r="B51" t="str">
            <v>+</v>
          </cell>
        </row>
        <row r="52">
          <cell r="B52" t="str">
            <v>+</v>
          </cell>
        </row>
        <row r="53">
          <cell r="B53" t="str">
            <v>+</v>
          </cell>
        </row>
        <row r="54">
          <cell r="B54" t="str">
            <v>+</v>
          </cell>
        </row>
        <row r="55">
          <cell r="B55" t="str">
            <v>+</v>
          </cell>
        </row>
        <row r="56">
          <cell r="B56" t="str">
            <v>+</v>
          </cell>
        </row>
        <row r="57">
          <cell r="B57" t="str">
            <v>+</v>
          </cell>
        </row>
        <row r="58">
          <cell r="B58" t="str">
            <v>+</v>
          </cell>
        </row>
        <row r="59">
          <cell r="B59" t="str">
            <v>+</v>
          </cell>
        </row>
        <row r="60">
          <cell r="B60" t="str">
            <v>+</v>
          </cell>
        </row>
        <row r="61">
          <cell r="B61" t="str">
            <v>+</v>
          </cell>
        </row>
        <row r="62">
          <cell r="B62" t="str">
            <v>+</v>
          </cell>
        </row>
        <row r="63">
          <cell r="B63" t="str">
            <v>+</v>
          </cell>
        </row>
        <row r="64">
          <cell r="B64" t="str">
            <v>+</v>
          </cell>
        </row>
        <row r="65">
          <cell r="B65" t="str">
            <v>+</v>
          </cell>
        </row>
        <row r="66">
          <cell r="B66" t="str">
            <v>+</v>
          </cell>
        </row>
        <row r="67">
          <cell r="B67" t="str">
            <v>+</v>
          </cell>
        </row>
        <row r="68">
          <cell r="B68" t="str">
            <v>+</v>
          </cell>
        </row>
        <row r="69">
          <cell r="B69" t="str">
            <v>+</v>
          </cell>
        </row>
        <row r="70">
          <cell r="B70" t="str">
            <v>+</v>
          </cell>
        </row>
        <row r="71">
          <cell r="B71" t="str">
            <v>+</v>
          </cell>
        </row>
        <row r="72">
          <cell r="B72" t="str">
            <v>+</v>
          </cell>
        </row>
        <row r="73">
          <cell r="B73" t="str">
            <v>+</v>
          </cell>
        </row>
        <row r="74">
          <cell r="B74" t="str">
            <v>+</v>
          </cell>
        </row>
        <row r="75">
          <cell r="B75" t="str">
            <v>+</v>
          </cell>
        </row>
        <row r="76">
          <cell r="B76" t="str">
            <v>+</v>
          </cell>
        </row>
        <row r="77">
          <cell r="B77" t="str">
            <v>+</v>
          </cell>
        </row>
        <row r="78">
          <cell r="B78" t="str">
            <v>+</v>
          </cell>
        </row>
        <row r="79">
          <cell r="B79" t="str">
            <v>+</v>
          </cell>
        </row>
        <row r="80">
          <cell r="B80" t="str">
            <v>+</v>
          </cell>
        </row>
        <row r="81">
          <cell r="B81" t="str">
            <v>+</v>
          </cell>
        </row>
        <row r="82">
          <cell r="B82" t="str">
            <v>+</v>
          </cell>
        </row>
        <row r="83">
          <cell r="B83" t="str">
            <v>+</v>
          </cell>
        </row>
        <row r="84">
          <cell r="B84" t="str">
            <v>+</v>
          </cell>
        </row>
        <row r="85">
          <cell r="B85" t="str">
            <v>+</v>
          </cell>
        </row>
        <row r="86">
          <cell r="B86" t="str">
            <v>+</v>
          </cell>
        </row>
        <row r="87">
          <cell r="B87" t="str">
            <v>+</v>
          </cell>
        </row>
        <row r="88">
          <cell r="B88" t="str">
            <v>+</v>
          </cell>
        </row>
        <row r="89">
          <cell r="B89" t="str">
            <v>+</v>
          </cell>
        </row>
        <row r="90">
          <cell r="B90" t="str">
            <v>+</v>
          </cell>
        </row>
        <row r="91">
          <cell r="B91" t="str">
            <v>+</v>
          </cell>
        </row>
        <row r="92">
          <cell r="B92" t="str">
            <v>+</v>
          </cell>
        </row>
        <row r="93">
          <cell r="B93" t="str">
            <v>+</v>
          </cell>
        </row>
        <row r="94">
          <cell r="B94" t="str">
            <v>+</v>
          </cell>
        </row>
        <row r="95">
          <cell r="B95" t="str">
            <v>+</v>
          </cell>
        </row>
        <row r="96">
          <cell r="B96" t="str">
            <v>+</v>
          </cell>
        </row>
        <row r="97">
          <cell r="B97" t="str">
            <v>+</v>
          </cell>
        </row>
        <row r="98">
          <cell r="B98" t="str">
            <v>+</v>
          </cell>
        </row>
        <row r="99">
          <cell r="B99" t="str">
            <v>+</v>
          </cell>
        </row>
        <row r="100">
          <cell r="B100" t="str">
            <v>+</v>
          </cell>
        </row>
        <row r="101">
          <cell r="B101" t="str">
            <v>+</v>
          </cell>
        </row>
        <row r="102">
          <cell r="B102" t="str">
            <v>+</v>
          </cell>
        </row>
        <row r="103">
          <cell r="B103" t="str">
            <v>+</v>
          </cell>
        </row>
        <row r="104">
          <cell r="B104" t="str">
            <v>+</v>
          </cell>
        </row>
        <row r="105">
          <cell r="B105" t="str">
            <v>+</v>
          </cell>
        </row>
        <row r="106">
          <cell r="B106" t="str">
            <v>+</v>
          </cell>
        </row>
        <row r="107">
          <cell r="B107" t="str">
            <v>+</v>
          </cell>
        </row>
        <row r="108">
          <cell r="B108" t="str">
            <v>+</v>
          </cell>
        </row>
        <row r="109">
          <cell r="B109" t="str">
            <v>+</v>
          </cell>
        </row>
        <row r="110">
          <cell r="B110" t="str">
            <v>+</v>
          </cell>
        </row>
        <row r="111">
          <cell r="B111" t="str">
            <v>+</v>
          </cell>
        </row>
        <row r="112">
          <cell r="B112" t="str">
            <v>+</v>
          </cell>
        </row>
        <row r="113">
          <cell r="B113" t="str">
            <v>+</v>
          </cell>
        </row>
        <row r="114">
          <cell r="B114" t="str">
            <v>+</v>
          </cell>
        </row>
        <row r="115">
          <cell r="B115" t="str">
            <v>+</v>
          </cell>
        </row>
        <row r="116">
          <cell r="B116" t="str">
            <v>+</v>
          </cell>
        </row>
        <row r="117">
          <cell r="B117" t="str">
            <v>+</v>
          </cell>
        </row>
        <row r="118">
          <cell r="B118" t="str">
            <v>+</v>
          </cell>
        </row>
        <row r="119">
          <cell r="B119" t="str">
            <v>+</v>
          </cell>
        </row>
        <row r="120">
          <cell r="B120" t="str">
            <v>+</v>
          </cell>
        </row>
        <row r="121">
          <cell r="B121" t="str">
            <v>+</v>
          </cell>
        </row>
        <row r="122">
          <cell r="B122" t="str">
            <v>+</v>
          </cell>
        </row>
        <row r="123">
          <cell r="B123" t="str">
            <v>+</v>
          </cell>
        </row>
        <row r="124">
          <cell r="B124" t="str">
            <v>+</v>
          </cell>
        </row>
        <row r="125">
          <cell r="B125" t="str">
            <v>+</v>
          </cell>
        </row>
        <row r="126">
          <cell r="B126" t="str">
            <v>+</v>
          </cell>
        </row>
        <row r="127">
          <cell r="B127" t="str">
            <v>+</v>
          </cell>
        </row>
        <row r="128">
          <cell r="B128" t="str">
            <v>+</v>
          </cell>
        </row>
        <row r="129">
          <cell r="B129" t="str">
            <v>+</v>
          </cell>
        </row>
        <row r="130">
          <cell r="B130" t="str">
            <v>+</v>
          </cell>
        </row>
        <row r="131">
          <cell r="B131" t="str">
            <v>+</v>
          </cell>
        </row>
        <row r="132">
          <cell r="B132" t="str">
            <v>+</v>
          </cell>
        </row>
        <row r="133">
          <cell r="B133" t="str">
            <v>+</v>
          </cell>
        </row>
        <row r="134">
          <cell r="B134" t="str">
            <v>+</v>
          </cell>
        </row>
      </sheetData>
      <sheetData sheetId="3"/>
      <sheetData sheetId="4" refreshError="1">
        <row r="6">
          <cell r="C6" t="str">
            <v>LWAGE25R</v>
          </cell>
          <cell r="D6" t="str">
            <v>lpwage25r</v>
          </cell>
          <cell r="H6" t="str">
            <v>LWAGE25Rsa</v>
          </cell>
          <cell r="I6" t="str">
            <v>lpwage25rsa</v>
          </cell>
        </row>
      </sheetData>
      <sheetData sheetId="5" refreshError="1">
        <row r="15">
          <cell r="V15" t="e">
            <v>#DIV/0!</v>
          </cell>
        </row>
        <row r="16">
          <cell r="V16" t="e">
            <v>#DIV/0!</v>
          </cell>
        </row>
        <row r="17">
          <cell r="V17" t="e">
            <v>#DIV/0!</v>
          </cell>
        </row>
        <row r="18">
          <cell r="V18" t="e">
            <v>#DIV/0!</v>
          </cell>
        </row>
        <row r="19">
          <cell r="V19" t="e">
            <v>#DIV/0!</v>
          </cell>
        </row>
        <row r="20">
          <cell r="V20" t="e">
            <v>#DIV/0!</v>
          </cell>
        </row>
        <row r="21">
          <cell r="V21" t="e">
            <v>#DIV/0!</v>
          </cell>
        </row>
        <row r="22">
          <cell r="V22" t="e">
            <v>#DIV/0!</v>
          </cell>
        </row>
        <row r="23">
          <cell r="V23" t="e">
            <v>#DIV/0!</v>
          </cell>
        </row>
        <row r="24">
          <cell r="V24" t="e">
            <v>#DIV/0!</v>
          </cell>
        </row>
        <row r="25">
          <cell r="V25" t="e">
            <v>#DIV/0!</v>
          </cell>
        </row>
        <row r="26">
          <cell r="V26" t="e">
            <v>#DIV/0!</v>
          </cell>
        </row>
        <row r="27">
          <cell r="V27" t="e">
            <v>#DIV/0!</v>
          </cell>
        </row>
        <row r="28">
          <cell r="V28" t="e">
            <v>#DIV/0!</v>
          </cell>
        </row>
        <row r="29">
          <cell r="V29" t="e">
            <v>#DIV/0!</v>
          </cell>
        </row>
        <row r="30">
          <cell r="V30" t="e">
            <v>#DIV/0!</v>
          </cell>
        </row>
        <row r="31">
          <cell r="V31" t="e">
            <v>#DIV/0!</v>
          </cell>
        </row>
        <row r="32">
          <cell r="V32" t="e">
            <v>#DIV/0!</v>
          </cell>
        </row>
        <row r="33">
          <cell r="V33" t="e">
            <v>#DIV/0!</v>
          </cell>
        </row>
        <row r="34">
          <cell r="V34" t="e">
            <v>#DIV/0!</v>
          </cell>
        </row>
        <row r="35">
          <cell r="V35" t="e">
            <v>#DIV/0!</v>
          </cell>
        </row>
        <row r="36">
          <cell r="V36" t="e">
            <v>#DIV/0!</v>
          </cell>
        </row>
        <row r="37">
          <cell r="V37" t="e">
            <v>#DIV/0!</v>
          </cell>
        </row>
        <row r="38">
          <cell r="V38" t="e">
            <v>#DIV/0!</v>
          </cell>
        </row>
        <row r="39">
          <cell r="V39" t="e">
            <v>#DIV/0!</v>
          </cell>
        </row>
        <row r="40">
          <cell r="V40" t="e">
            <v>#DIV/0!</v>
          </cell>
        </row>
        <row r="41">
          <cell r="V41" t="e">
            <v>#DIV/0!</v>
          </cell>
        </row>
        <row r="42">
          <cell r="V42" t="e">
            <v>#DIV/0!</v>
          </cell>
        </row>
        <row r="43">
          <cell r="V43" t="e">
            <v>#DIV/0!</v>
          </cell>
        </row>
        <row r="44">
          <cell r="V44" t="e">
            <v>#DIV/0!</v>
          </cell>
        </row>
        <row r="45">
          <cell r="V45" t="e">
            <v>#DIV/0!</v>
          </cell>
        </row>
        <row r="46">
          <cell r="V46" t="e">
            <v>#DIV/0!</v>
          </cell>
        </row>
        <row r="47">
          <cell r="V47" t="e">
            <v>#DIV/0!</v>
          </cell>
        </row>
        <row r="48">
          <cell r="V48" t="e">
            <v>#DIV/0!</v>
          </cell>
        </row>
        <row r="49">
          <cell r="V49" t="e">
            <v>#DIV/0!</v>
          </cell>
        </row>
        <row r="50">
          <cell r="V50" t="e">
            <v>#DIV/0!</v>
          </cell>
        </row>
        <row r="51">
          <cell r="V51" t="e">
            <v>#DIV/0!</v>
          </cell>
        </row>
        <row r="52">
          <cell r="V52" t="e">
            <v>#DIV/0!</v>
          </cell>
        </row>
        <row r="53">
          <cell r="V53" t="e">
            <v>#DIV/0!</v>
          </cell>
        </row>
        <row r="54">
          <cell r="V54" t="e">
            <v>#DIV/0!</v>
          </cell>
        </row>
        <row r="55">
          <cell r="V55" t="e">
            <v>#DIV/0!</v>
          </cell>
        </row>
        <row r="56">
          <cell r="V56" t="e">
            <v>#DIV/0!</v>
          </cell>
        </row>
        <row r="57">
          <cell r="V57" t="e">
            <v>#DIV/0!</v>
          </cell>
        </row>
        <row r="58">
          <cell r="V58" t="e">
            <v>#DIV/0!</v>
          </cell>
        </row>
        <row r="59">
          <cell r="V59" t="e">
            <v>#DIV/0!</v>
          </cell>
        </row>
        <row r="60">
          <cell r="V60" t="e">
            <v>#DIV/0!</v>
          </cell>
        </row>
        <row r="61">
          <cell r="V61" t="e">
            <v>#DIV/0!</v>
          </cell>
        </row>
        <row r="62">
          <cell r="V62" t="e">
            <v>#DIV/0!</v>
          </cell>
        </row>
        <row r="63">
          <cell r="V63" t="e">
            <v>#DIV/0!</v>
          </cell>
        </row>
        <row r="64">
          <cell r="V64" t="e">
            <v>#DIV/0!</v>
          </cell>
        </row>
        <row r="65">
          <cell r="V65" t="e">
            <v>#DIV/0!</v>
          </cell>
        </row>
        <row r="66">
          <cell r="V66" t="e">
            <v>#DIV/0!</v>
          </cell>
        </row>
        <row r="67">
          <cell r="V67" t="e">
            <v>#DIV/0!</v>
          </cell>
        </row>
        <row r="68">
          <cell r="V68" t="e">
            <v>#DIV/0!</v>
          </cell>
        </row>
        <row r="69">
          <cell r="V69" t="e">
            <v>#DIV/0!</v>
          </cell>
        </row>
        <row r="70">
          <cell r="V70" t="e">
            <v>#DIV/0!</v>
          </cell>
        </row>
        <row r="71">
          <cell r="V71" t="e">
            <v>#DIV/0!</v>
          </cell>
        </row>
        <row r="72">
          <cell r="V72" t="e">
            <v>#DIV/0!</v>
          </cell>
        </row>
        <row r="73">
          <cell r="V73" t="e">
            <v>#DIV/0!</v>
          </cell>
        </row>
        <row r="74">
          <cell r="V74" t="e">
            <v>#DIV/0!</v>
          </cell>
        </row>
        <row r="75">
          <cell r="V75" t="e">
            <v>#DIV/0!</v>
          </cell>
        </row>
        <row r="76">
          <cell r="V76" t="e">
            <v>#DIV/0!</v>
          </cell>
        </row>
        <row r="77">
          <cell r="V77" t="e">
            <v>#DIV/0!</v>
          </cell>
        </row>
        <row r="78">
          <cell r="V78" t="e">
            <v>#DIV/0!</v>
          </cell>
        </row>
        <row r="79">
          <cell r="V79" t="e">
            <v>#DIV/0!</v>
          </cell>
        </row>
        <row r="80">
          <cell r="V80" t="e">
            <v>#DIV/0!</v>
          </cell>
        </row>
        <row r="81">
          <cell r="V81" t="e">
            <v>#DIV/0!</v>
          </cell>
        </row>
        <row r="82">
          <cell r="V82" t="e">
            <v>#DIV/0!</v>
          </cell>
        </row>
        <row r="83">
          <cell r="V83" t="e">
            <v>#DIV/0!</v>
          </cell>
        </row>
        <row r="84">
          <cell r="V84" t="e">
            <v>#DIV/0!</v>
          </cell>
        </row>
        <row r="85">
          <cell r="V85" t="e">
            <v>#DIV/0!</v>
          </cell>
        </row>
        <row r="86">
          <cell r="V86" t="e">
            <v>#DIV/0!</v>
          </cell>
        </row>
        <row r="87">
          <cell r="V87" t="e">
            <v>#DIV/0!</v>
          </cell>
        </row>
        <row r="88">
          <cell r="V88" t="e">
            <v>#DIV/0!</v>
          </cell>
        </row>
        <row r="89">
          <cell r="V89" t="e">
            <v>#DIV/0!</v>
          </cell>
        </row>
        <row r="90">
          <cell r="V90" t="e">
            <v>#DIV/0!</v>
          </cell>
        </row>
        <row r="91">
          <cell r="V91" t="e">
            <v>#DIV/0!</v>
          </cell>
        </row>
        <row r="92">
          <cell r="V92" t="e">
            <v>#DIV/0!</v>
          </cell>
        </row>
        <row r="93">
          <cell r="V93" t="e">
            <v>#DIV/0!</v>
          </cell>
        </row>
        <row r="94">
          <cell r="V94" t="e">
            <v>#DIV/0!</v>
          </cell>
        </row>
        <row r="95">
          <cell r="V95" t="e">
            <v>#DIV/0!</v>
          </cell>
        </row>
        <row r="96">
          <cell r="V96" t="e">
            <v>#DIV/0!</v>
          </cell>
        </row>
        <row r="97">
          <cell r="V97">
            <v>168.17416629993104</v>
          </cell>
        </row>
        <row r="98">
          <cell r="V98">
            <v>159.84742361815643</v>
          </cell>
        </row>
      </sheetData>
      <sheetData sheetId="6"/>
      <sheetData sheetId="7"/>
      <sheetData sheetId="8"/>
      <sheetData sheetId="9"/>
      <sheetData sheetId="10" refreshError="1">
        <row r="1">
          <cell r="C1" t="str">
            <v>pcpi.m</v>
          </cell>
          <cell r="D1" t="str">
            <v>Pwpi.m</v>
          </cell>
          <cell r="E1" t="str">
            <v>INDPROD</v>
          </cell>
          <cell r="F1" t="str">
            <v>EMPI</v>
          </cell>
          <cell r="G1" t="str">
            <v>labprod</v>
          </cell>
          <cell r="H1" t="str">
            <v>rwagep</v>
          </cell>
          <cell r="I1" t="str">
            <v>rwagec</v>
          </cell>
          <cell r="J1" t="str">
            <v>corulc</v>
          </cell>
          <cell r="K1" t="str">
            <v>produlc</v>
          </cell>
          <cell r="L1" t="str">
            <v>$ulccr</v>
          </cell>
          <cell r="M1" t="str">
            <v>Rulc$</v>
          </cell>
          <cell r="N1" t="str">
            <v>$NULCG6</v>
          </cell>
        </row>
        <row r="9">
          <cell r="A9" t="str">
            <v>1990m1</v>
          </cell>
        </row>
        <row r="10">
          <cell r="A10" t="str">
            <v>+</v>
          </cell>
        </row>
        <row r="11">
          <cell r="A11" t="str">
            <v>+</v>
          </cell>
        </row>
        <row r="12">
          <cell r="A12" t="str">
            <v>+</v>
          </cell>
        </row>
        <row r="13">
          <cell r="A13" t="str">
            <v>+</v>
          </cell>
        </row>
        <row r="14">
          <cell r="A14" t="str">
            <v>+</v>
          </cell>
        </row>
        <row r="15">
          <cell r="A15" t="str">
            <v>+</v>
          </cell>
        </row>
        <row r="16">
          <cell r="A16" t="str">
            <v>+</v>
          </cell>
        </row>
        <row r="17">
          <cell r="A17" t="str">
            <v>+</v>
          </cell>
        </row>
        <row r="18">
          <cell r="A18" t="str">
            <v>+</v>
          </cell>
        </row>
        <row r="19">
          <cell r="A19" t="str">
            <v>+</v>
          </cell>
        </row>
        <row r="20">
          <cell r="A20" t="str">
            <v>+</v>
          </cell>
        </row>
        <row r="21">
          <cell r="A21" t="str">
            <v>+</v>
          </cell>
        </row>
        <row r="22">
          <cell r="A22" t="str">
            <v>+</v>
          </cell>
        </row>
        <row r="23">
          <cell r="A23" t="str">
            <v>+</v>
          </cell>
        </row>
        <row r="24">
          <cell r="A24" t="str">
            <v>+</v>
          </cell>
        </row>
        <row r="25">
          <cell r="A25" t="str">
            <v>+</v>
          </cell>
        </row>
        <row r="26">
          <cell r="A26" t="str">
            <v>+</v>
          </cell>
        </row>
        <row r="27">
          <cell r="A27" t="str">
            <v>+</v>
          </cell>
        </row>
        <row r="28">
          <cell r="A28" t="str">
            <v>+</v>
          </cell>
        </row>
        <row r="29">
          <cell r="A29" t="str">
            <v>+</v>
          </cell>
        </row>
        <row r="30">
          <cell r="A30" t="str">
            <v>+</v>
          </cell>
        </row>
        <row r="31">
          <cell r="A31" t="str">
            <v>+</v>
          </cell>
        </row>
        <row r="32">
          <cell r="A32" t="str">
            <v>+</v>
          </cell>
        </row>
        <row r="33">
          <cell r="A33" t="str">
            <v>+</v>
          </cell>
        </row>
        <row r="34">
          <cell r="A34" t="str">
            <v>+</v>
          </cell>
        </row>
        <row r="35">
          <cell r="A35" t="str">
            <v>+</v>
          </cell>
        </row>
        <row r="36">
          <cell r="A36" t="str">
            <v>+</v>
          </cell>
        </row>
        <row r="37">
          <cell r="A37" t="str">
            <v>+</v>
          </cell>
        </row>
        <row r="38">
          <cell r="A38" t="str">
            <v>+</v>
          </cell>
        </row>
        <row r="39">
          <cell r="A39" t="str">
            <v>+</v>
          </cell>
        </row>
        <row r="40">
          <cell r="A40" t="str">
            <v>+</v>
          </cell>
        </row>
        <row r="41">
          <cell r="A41" t="str">
            <v>+</v>
          </cell>
        </row>
        <row r="42">
          <cell r="A42" t="str">
            <v>+</v>
          </cell>
        </row>
        <row r="43">
          <cell r="A43" t="str">
            <v>+</v>
          </cell>
        </row>
        <row r="44">
          <cell r="A44" t="str">
            <v>+</v>
          </cell>
        </row>
        <row r="45">
          <cell r="A45" t="str">
            <v>+</v>
          </cell>
        </row>
        <row r="46">
          <cell r="A46" t="str">
            <v>+</v>
          </cell>
        </row>
        <row r="47">
          <cell r="A47" t="str">
            <v>+</v>
          </cell>
        </row>
        <row r="48">
          <cell r="A48" t="str">
            <v>+</v>
          </cell>
        </row>
        <row r="49">
          <cell r="A49" t="str">
            <v>+</v>
          </cell>
        </row>
        <row r="50">
          <cell r="A50" t="str">
            <v>+</v>
          </cell>
        </row>
        <row r="51">
          <cell r="A51" t="str">
            <v>+</v>
          </cell>
        </row>
        <row r="52">
          <cell r="A52" t="str">
            <v>+</v>
          </cell>
        </row>
        <row r="53">
          <cell r="A53" t="str">
            <v>+</v>
          </cell>
        </row>
        <row r="54">
          <cell r="A54" t="str">
            <v>+</v>
          </cell>
        </row>
        <row r="55">
          <cell r="A55" t="str">
            <v>+</v>
          </cell>
        </row>
        <row r="56">
          <cell r="A56" t="str">
            <v>+</v>
          </cell>
        </row>
        <row r="57">
          <cell r="A57" t="str">
            <v>+</v>
          </cell>
        </row>
        <row r="58">
          <cell r="A58" t="str">
            <v>+</v>
          </cell>
        </row>
        <row r="59">
          <cell r="A59" t="str">
            <v>+</v>
          </cell>
        </row>
        <row r="60">
          <cell r="A60" t="str">
            <v>+</v>
          </cell>
        </row>
        <row r="61">
          <cell r="A61" t="str">
            <v>+</v>
          </cell>
        </row>
        <row r="62">
          <cell r="A62" t="str">
            <v>+</v>
          </cell>
        </row>
        <row r="63">
          <cell r="A63" t="str">
            <v>+</v>
          </cell>
        </row>
        <row r="64">
          <cell r="A64" t="str">
            <v>+</v>
          </cell>
        </row>
        <row r="65">
          <cell r="A65" t="str">
            <v>+</v>
          </cell>
        </row>
        <row r="66">
          <cell r="A66" t="str">
            <v>+</v>
          </cell>
        </row>
        <row r="67">
          <cell r="A67" t="str">
            <v>+</v>
          </cell>
        </row>
        <row r="68">
          <cell r="A68" t="str">
            <v>+</v>
          </cell>
        </row>
        <row r="69">
          <cell r="A69" t="str">
            <v>+</v>
          </cell>
        </row>
        <row r="70">
          <cell r="A70" t="str">
            <v>+</v>
          </cell>
        </row>
        <row r="71">
          <cell r="A71" t="str">
            <v>+</v>
          </cell>
        </row>
        <row r="72">
          <cell r="A72" t="str">
            <v>+</v>
          </cell>
        </row>
        <row r="73">
          <cell r="A73" t="str">
            <v>+</v>
          </cell>
        </row>
        <row r="74">
          <cell r="A74" t="str">
            <v>+</v>
          </cell>
        </row>
        <row r="75">
          <cell r="A75" t="str">
            <v>+</v>
          </cell>
        </row>
        <row r="76">
          <cell r="A76" t="str">
            <v>+</v>
          </cell>
        </row>
        <row r="77">
          <cell r="A77" t="str">
            <v>+</v>
          </cell>
        </row>
        <row r="78">
          <cell r="A78" t="str">
            <v>+</v>
          </cell>
        </row>
        <row r="79">
          <cell r="A79" t="str">
            <v>+</v>
          </cell>
        </row>
        <row r="80">
          <cell r="A80" t="str">
            <v>+</v>
          </cell>
        </row>
        <row r="81">
          <cell r="A81" t="str">
            <v>+</v>
          </cell>
        </row>
        <row r="82">
          <cell r="A82" t="str">
            <v>+</v>
          </cell>
        </row>
        <row r="83">
          <cell r="A83" t="str">
            <v>+</v>
          </cell>
        </row>
        <row r="84">
          <cell r="A84" t="str">
            <v>+</v>
          </cell>
        </row>
        <row r="85">
          <cell r="A85" t="str">
            <v>+</v>
          </cell>
        </row>
        <row r="86">
          <cell r="A86" t="str">
            <v>+</v>
          </cell>
        </row>
        <row r="87">
          <cell r="A87" t="str">
            <v>+</v>
          </cell>
        </row>
        <row r="88">
          <cell r="A88" t="str">
            <v>+</v>
          </cell>
        </row>
        <row r="89">
          <cell r="A89" t="str">
            <v>+</v>
          </cell>
        </row>
        <row r="90">
          <cell r="A90" t="str">
            <v>+</v>
          </cell>
        </row>
        <row r="91">
          <cell r="A91" t="str">
            <v>+</v>
          </cell>
        </row>
        <row r="92">
          <cell r="A92" t="str">
            <v>+</v>
          </cell>
        </row>
        <row r="93">
          <cell r="A93" t="str">
            <v>+</v>
          </cell>
        </row>
        <row r="94">
          <cell r="A94" t="str">
            <v>+</v>
          </cell>
        </row>
        <row r="95">
          <cell r="A95" t="str">
            <v>+</v>
          </cell>
        </row>
        <row r="96">
          <cell r="A96" t="str">
            <v>+</v>
          </cell>
        </row>
        <row r="97">
          <cell r="A97" t="str">
            <v>+</v>
          </cell>
        </row>
        <row r="98">
          <cell r="A98" t="str">
            <v>+</v>
          </cell>
        </row>
        <row r="99">
          <cell r="A99" t="str">
            <v>+</v>
          </cell>
        </row>
        <row r="100">
          <cell r="A100" t="str">
            <v>+</v>
          </cell>
        </row>
        <row r="101">
          <cell r="A101" t="str">
            <v>+</v>
          </cell>
        </row>
        <row r="102">
          <cell r="A102" t="str">
            <v>+</v>
          </cell>
        </row>
        <row r="103">
          <cell r="A103" t="str">
            <v>+</v>
          </cell>
        </row>
        <row r="104">
          <cell r="A104" t="str">
            <v>+</v>
          </cell>
        </row>
        <row r="105">
          <cell r="A105" t="str">
            <v>+</v>
          </cell>
        </row>
        <row r="106">
          <cell r="A106" t="str">
            <v>+</v>
          </cell>
        </row>
        <row r="107">
          <cell r="A107" t="str">
            <v>+</v>
          </cell>
        </row>
        <row r="108">
          <cell r="A108" t="str">
            <v>+</v>
          </cell>
        </row>
        <row r="109">
          <cell r="A109" t="str">
            <v>+</v>
          </cell>
        </row>
        <row r="110">
          <cell r="A110" t="str">
            <v>+</v>
          </cell>
        </row>
        <row r="111">
          <cell r="A111" t="str">
            <v>+</v>
          </cell>
        </row>
        <row r="112">
          <cell r="A112" t="str">
            <v>+</v>
          </cell>
        </row>
        <row r="113">
          <cell r="A113" t="str">
            <v>+</v>
          </cell>
        </row>
        <row r="114">
          <cell r="A114" t="str">
            <v>+</v>
          </cell>
        </row>
        <row r="115">
          <cell r="A115" t="str">
            <v>+</v>
          </cell>
        </row>
        <row r="116">
          <cell r="A116" t="str">
            <v>+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/>
      <sheetData sheetId="26"/>
      <sheetData sheetId="27" refreshError="1"/>
      <sheetData sheetId="2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E"/>
      <sheetName val="B"/>
      <sheetName val="transfer"/>
      <sheetName val="C"/>
      <sheetName val="read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  <sheetName val="Curr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CONTENTS"/>
      <sheetName val="IN"/>
      <sheetName val="IN-Q"/>
      <sheetName val="IN_TRE"/>
      <sheetName val="IN-HUB"/>
      <sheetName val="OUT-HUB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Impact CI"/>
      <sheetName val="GAS March 05"/>
      <sheetName val="GAS Dec04"/>
      <sheetName val="Source Data (Current)"/>
      <sheetName val="Complete Data Set (Annual)"/>
      <sheetName val="Gas 2004"/>
      <sheetName val="T9SR_bop (2)"/>
      <sheetName val="Gas"/>
      <sheetName val=""/>
      <sheetName val="T3SR_bop"/>
      <sheetName val="A Current Da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-1.7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-216.3213811633816</v>
          </cell>
          <cell r="W44">
            <v>-227.62783257270709</v>
          </cell>
          <cell r="X44">
            <v>-98.037641815094943</v>
          </cell>
          <cell r="Y44">
            <v>-67.509370837869909</v>
          </cell>
          <cell r="Z44">
            <v>-102.07568869740109</v>
          </cell>
          <cell r="AA44">
            <v>-117.00505434652015</v>
          </cell>
          <cell r="AB44">
            <v>-186.66574785244381</v>
          </cell>
          <cell r="AC44">
            <v>-202.25866091938349</v>
          </cell>
          <cell r="AD44">
            <v>-226.20340499146388</v>
          </cell>
          <cell r="AE44">
            <v>-252.07641617618688</v>
          </cell>
          <cell r="AF44">
            <v>-276.63664882771087</v>
          </cell>
          <cell r="AG44">
            <v>-299.76477025710506</v>
          </cell>
          <cell r="AH44">
            <v>-327.4373047845815</v>
          </cell>
          <cell r="AI44">
            <v>-352.69756218493359</v>
          </cell>
          <cell r="AJ44">
            <v>-387.98428410319104</v>
          </cell>
          <cell r="AK44">
            <v>-426.77280970290764</v>
          </cell>
          <cell r="AL44">
            <v>-468.73848049384901</v>
          </cell>
          <cell r="AM44">
            <v>-509.45492121413713</v>
          </cell>
          <cell r="AN44">
            <v>-553.66212973580946</v>
          </cell>
          <cell r="AO44">
            <v>-601.85896997835709</v>
          </cell>
          <cell r="AP44">
            <v>-653.99438821577883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 t="e">
            <v>#NULL!</v>
          </cell>
          <cell r="W59">
            <v>76.576999999999998</v>
          </cell>
          <cell r="X59">
            <v>88</v>
          </cell>
          <cell r="Y59">
            <v>168.8</v>
          </cell>
          <cell r="Z59">
            <v>46</v>
          </cell>
          <cell r="AA59">
            <v>21.571826234561822</v>
          </cell>
          <cell r="AB59">
            <v>24.60352962399319</v>
          </cell>
          <cell r="AC59">
            <v>29.470968624983499</v>
          </cell>
          <cell r="AD59">
            <v>29.586367597174309</v>
          </cell>
          <cell r="AE59">
            <v>30.339294578790643</v>
          </cell>
          <cell r="AF59">
            <v>29.397635648754559</v>
          </cell>
          <cell r="AG59">
            <v>26.040320381323635</v>
          </cell>
          <cell r="AH59">
            <v>24.584698139425132</v>
          </cell>
          <cell r="AI59">
            <v>27.4780497222166</v>
          </cell>
          <cell r="AJ59">
            <v>27.941450669375342</v>
          </cell>
          <cell r="AK59">
            <v>28.126969959321166</v>
          </cell>
          <cell r="AL59">
            <v>28.183487468671359</v>
          </cell>
          <cell r="AM59">
            <v>28.832248256668301</v>
          </cell>
          <cell r="AN59">
            <v>29.493357390727901</v>
          </cell>
          <cell r="AO59">
            <v>30.16704985547214</v>
          </cell>
          <cell r="AP59">
            <v>30.853565106190981</v>
          </cell>
          <cell r="AQ59">
            <v>31.553147153878683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 t="e">
            <v>#NULL!</v>
          </cell>
          <cell r="W79">
            <v>-35.200021569098865</v>
          </cell>
          <cell r="X79">
            <v>104.26835154530427</v>
          </cell>
          <cell r="Y79">
            <v>89.867966551948371</v>
          </cell>
          <cell r="Z79">
            <v>117.7482262685876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 t="e">
            <v>#NULL!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-86.737265930695855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37964.514540162039</v>
          </cell>
          <cell r="C84">
            <v>38092.597013773149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2002</v>
          </cell>
          <cell r="W84">
            <v>2003</v>
          </cell>
          <cell r="X84">
            <v>2004</v>
          </cell>
          <cell r="Y84">
            <v>2004</v>
          </cell>
          <cell r="Z84">
            <v>2005</v>
          </cell>
          <cell r="AA84">
            <v>2006</v>
          </cell>
          <cell r="AB84">
            <v>2007</v>
          </cell>
          <cell r="AC84">
            <v>2008</v>
          </cell>
          <cell r="AD84">
            <v>2009</v>
          </cell>
          <cell r="AE84">
            <v>2010</v>
          </cell>
          <cell r="AF84">
            <v>2011</v>
          </cell>
          <cell r="AG84">
            <v>2012</v>
          </cell>
          <cell r="AH84">
            <v>2013</v>
          </cell>
          <cell r="AI84">
            <v>2014</v>
          </cell>
          <cell r="AJ84">
            <v>2015</v>
          </cell>
          <cell r="AK84">
            <v>2016</v>
          </cell>
          <cell r="AL84">
            <v>2017</v>
          </cell>
          <cell r="AM84">
            <v>2018</v>
          </cell>
          <cell r="AN84">
            <v>2019</v>
          </cell>
          <cell r="AO84">
            <v>2020</v>
          </cell>
          <cell r="AP84">
            <v>2021</v>
          </cell>
          <cell r="AQ84">
            <v>2022</v>
          </cell>
        </row>
        <row r="85">
          <cell r="A85" t="str">
            <v>||</v>
          </cell>
          <cell r="B85">
            <v>37964.514540162039</v>
          </cell>
          <cell r="C85">
            <v>38092.597013773149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11/102</v>
          </cell>
          <cell r="W85" t="str">
            <v>11/103</v>
          </cell>
          <cell r="X85" t="str">
            <v>11/104</v>
          </cell>
          <cell r="Y85" t="str">
            <v>11/104</v>
          </cell>
          <cell r="Z85" t="str">
            <v>11/105</v>
          </cell>
          <cell r="AA85" t="str">
            <v>11/106</v>
          </cell>
          <cell r="AB85" t="str">
            <v>11/107</v>
          </cell>
          <cell r="AC85" t="str">
            <v>11/108</v>
          </cell>
          <cell r="AD85" t="str">
            <v>11/109</v>
          </cell>
          <cell r="AE85" t="str">
            <v>11/110</v>
          </cell>
          <cell r="AF85" t="str">
            <v>11/111</v>
          </cell>
          <cell r="AG85" t="str">
            <v>11/112</v>
          </cell>
          <cell r="AH85" t="str">
            <v>11/113</v>
          </cell>
          <cell r="AI85" t="str">
            <v>11/114</v>
          </cell>
          <cell r="AJ85" t="str">
            <v>11/115</v>
          </cell>
          <cell r="AK85" t="str">
            <v>11/116</v>
          </cell>
          <cell r="AL85" t="str">
            <v>11/117</v>
          </cell>
          <cell r="AM85" t="str">
            <v>11/118</v>
          </cell>
          <cell r="AN85" t="str">
            <v>11/119</v>
          </cell>
          <cell r="AO85" t="str">
            <v>11/120</v>
          </cell>
          <cell r="AP85" t="str">
            <v>11/121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Sheet1"/>
      <sheetName val="Príloha _7"/>
      <sheetName val="daily calculations"/>
      <sheetName val="monthly"/>
    </sheetNames>
    <sheetDataSet>
      <sheetData sheetId="0" refreshError="1"/>
      <sheetData sheetId="1" refreshError="1">
        <row r="20">
          <cell r="A20" t="str">
            <v>October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Raw Data"/>
      <sheetName val="i-rates"/>
      <sheetName val="i-REER"/>
      <sheetName val="wages"/>
      <sheetName val="outfore"/>
      <sheetName val="watchdog"/>
      <sheetName val="watch-gh"/>
      <sheetName val="inf proj"/>
      <sheetName val="reer.gh"/>
      <sheetName val="dirt-trade"/>
      <sheetName val="Mtarget"/>
      <sheetName val="A Current Dat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  <sheetName val="Raw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REER"/>
    </sheetNames>
    <sheetDataSet>
      <sheetData sheetId="0" refreshError="1"/>
      <sheetData sheetId="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6"/>
      <sheetName val="10"/>
      <sheetName val="2"/>
      <sheetName val="12"/>
      <sheetName val="D13"/>
      <sheetName val="Data1"/>
      <sheetName val="6old"/>
      <sheetName val="2old"/>
      <sheetName val="D6"/>
      <sheetName val="5old"/>
      <sheetName val="5 (Ch1)"/>
      <sheetName val="13old"/>
      <sheetName val="13old (Ch1)"/>
      <sheetName val="13old (Ch2)"/>
      <sheetName val="Fig1"/>
      <sheetName val="Fig2"/>
      <sheetName val="Fig3"/>
      <sheetName val="Fig4"/>
      <sheetName val="Fig5"/>
      <sheetName val="12old"/>
      <sheetName val="Fig6"/>
      <sheetName val="Fig7"/>
      <sheetName val="Fig8"/>
      <sheetName val="Fig9"/>
      <sheetName val="Fig10"/>
      <sheetName val="MonSur"/>
      <sheetName val="Data23"/>
      <sheetName val="Data4"/>
      <sheetName val="Data5"/>
      <sheetName val="Data6"/>
      <sheetName val="Data7"/>
      <sheetName val="Data8-10"/>
      <sheetName val="Haver"/>
      <sheetName val="DataA"/>
      <sheetName val="ControlSheet"/>
      <sheetName val="5"/>
      <sheetName val="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A2" t="str">
            <v>199801 *M</v>
          </cell>
          <cell r="B2" t="str">
            <v>P961HOEF@EUROSTAT</v>
          </cell>
          <cell r="C2" t="str">
            <v>N961PCI@EMERGECW</v>
          </cell>
          <cell r="E2" t="str">
            <v>P9610040@EUROSTAT</v>
          </cell>
          <cell r="F2" t="str">
            <v>P9610050@EUROSTAT</v>
          </cell>
          <cell r="G2" t="str">
            <v>P9610080@EUROSTAT</v>
          </cell>
          <cell r="H2" t="str">
            <v>P9610060@EUROSTAT</v>
          </cell>
          <cell r="J2" t="str">
            <v>P998H11@EUROSTAT</v>
          </cell>
          <cell r="K2" t="str">
            <v>P998HOE@EUROSTAT</v>
          </cell>
        </row>
        <row r="3">
          <cell r="A3" t="str">
            <v>.DESC</v>
          </cell>
          <cell r="B3" t="str">
            <v xml:space="preserve">Slovenia: HICP: Total excl Energy, Food, Alcohol, Tobacco (NSA, 1996=100) </v>
          </cell>
          <cell r="C3" t="str">
            <v xml:space="preserve">Slovenia: Consumer Price Index: Total Goods (NSA, 2000=100) </v>
          </cell>
          <cell r="E3" t="str">
            <v xml:space="preserve">Slovenia: PPI: Intermediate Goods (NSA, 2000=100) </v>
          </cell>
          <cell r="F3" t="str">
            <v xml:space="preserve">Slovenia: PPI: Capital Goods (NSA, 2000=100) </v>
          </cell>
          <cell r="G3" t="str">
            <v xml:space="preserve">Slovenia: PPI: Consumer Goods (NSA, 2000=100) </v>
          </cell>
          <cell r="H3" t="str">
            <v xml:space="preserve">Slovenia: PPI: Durable Consumer Goods (NSA, 2000=100) </v>
          </cell>
          <cell r="J3" t="str">
            <v xml:space="preserve">EU 15: EICP: Food (NSA, 1996=100) </v>
          </cell>
          <cell r="K3" t="str">
            <v xml:space="preserve">EU 15: EICP: Total excluding Energy (NSA, 1996=100) </v>
          </cell>
        </row>
        <row r="4">
          <cell r="A4" t="str">
            <v>.T1</v>
          </cell>
          <cell r="B4" t="str">
            <v>Jan-2000</v>
          </cell>
          <cell r="C4" t="str">
            <v>Jan-1992</v>
          </cell>
          <cell r="E4" t="str">
            <v>Jan-1997</v>
          </cell>
          <cell r="F4" t="str">
            <v>Jan-1997</v>
          </cell>
          <cell r="G4" t="str">
            <v>Jan-1997</v>
          </cell>
          <cell r="H4" t="str">
            <v>Jan-1997</v>
          </cell>
          <cell r="J4" t="str">
            <v>Jan-1995</v>
          </cell>
          <cell r="K4" t="str">
            <v>Jan-1990</v>
          </cell>
        </row>
        <row r="5">
          <cell r="A5" t="str">
            <v>.TN</v>
          </cell>
          <cell r="B5" t="str">
            <v>Dec-2005</v>
          </cell>
          <cell r="C5" t="str">
            <v>Dec-2005</v>
          </cell>
          <cell r="E5" t="str">
            <v>Dec-2005</v>
          </cell>
          <cell r="F5" t="str">
            <v>Dec-2005</v>
          </cell>
          <cell r="G5" t="str">
            <v>Dec-2005</v>
          </cell>
          <cell r="H5" t="str">
            <v>Dec-2005</v>
          </cell>
          <cell r="J5" t="str">
            <v>Dec-2005</v>
          </cell>
          <cell r="K5" t="str">
            <v>Dec-2005</v>
          </cell>
        </row>
        <row r="6">
          <cell r="A6" t="str">
            <v>.SOURCE</v>
          </cell>
          <cell r="B6" t="str">
            <v>Eurostat</v>
          </cell>
          <cell r="C6" t="str">
            <v>SORS</v>
          </cell>
          <cell r="E6" t="str">
            <v>Eurostat</v>
          </cell>
          <cell r="F6" t="str">
            <v>Eurostat</v>
          </cell>
          <cell r="G6" t="str">
            <v>Eurostat</v>
          </cell>
          <cell r="H6" t="str">
            <v>Eurostat</v>
          </cell>
          <cell r="J6" t="str">
            <v>Eurostat</v>
          </cell>
          <cell r="K6" t="str">
            <v>Eurostat</v>
          </cell>
        </row>
        <row r="7">
          <cell r="A7" t="str">
            <v>.LSOURCE</v>
          </cell>
          <cell r="B7" t="str">
            <v>Statistical Office of the European Communities</v>
          </cell>
          <cell r="C7" t="str">
            <v>Statistical Office of the Republic of Slovenia</v>
          </cell>
          <cell r="E7" t="str">
            <v>Statistical Office of the European Communities</v>
          </cell>
          <cell r="F7" t="str">
            <v>Statistical Office of the European Communities</v>
          </cell>
          <cell r="G7" t="str">
            <v>Statistical Office of the European Communities</v>
          </cell>
          <cell r="H7" t="str">
            <v>Statistical Office of the European Communities</v>
          </cell>
          <cell r="J7" t="str">
            <v>Statistical Office of the European Communities</v>
          </cell>
          <cell r="K7" t="str">
            <v>Statistical Office of the European Communities</v>
          </cell>
        </row>
        <row r="8">
          <cell r="A8" t="str">
            <v>.DTLM</v>
          </cell>
          <cell r="B8" t="str">
            <v>Jan 19 05:17:00 2006</v>
          </cell>
          <cell r="C8" t="str">
            <v>Dec 30 14:55:00 2005</v>
          </cell>
          <cell r="E8" t="str">
            <v>Jan 12 09:49:00 2006</v>
          </cell>
          <cell r="F8" t="str">
            <v>Jan 12 09:49:00 2006</v>
          </cell>
          <cell r="G8" t="str">
            <v>Jan 12 09:49:00 2006</v>
          </cell>
          <cell r="H8" t="str">
            <v>Jan 12 09:49:00 2006</v>
          </cell>
          <cell r="J8" t="str">
            <v>Jan 19 05:17:00 2006</v>
          </cell>
          <cell r="K8" t="str">
            <v>Jan 19 05:17:00 2006</v>
          </cell>
        </row>
      </sheetData>
      <sheetData sheetId="35"/>
      <sheetData sheetId="36"/>
      <sheetData sheetId="37" refreshError="1"/>
      <sheetData sheetId="3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P"/>
      <sheetName val="LS"/>
      <sheetName val="ZPIZ"/>
      <sheetName val="ZZZS"/>
      <sheetName val="Contents"/>
      <sheetName val="weoA"/>
      <sheetName val="Haver"/>
    </sheetNames>
    <sheetDataSet>
      <sheetData sheetId="0"/>
      <sheetData sheetId="1" refreshError="1">
        <row r="1">
          <cell r="B1" t="str">
            <v>OCENA 1-12/2000</v>
          </cell>
        </row>
        <row r="2">
          <cell r="A2">
            <v>7000</v>
          </cell>
          <cell r="B2">
            <v>168084529.20554003</v>
          </cell>
        </row>
        <row r="3">
          <cell r="A3">
            <v>7001</v>
          </cell>
          <cell r="B3">
            <v>51311257.489250004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3718498.10984</v>
          </cell>
        </row>
        <row r="6">
          <cell r="A6">
            <v>7011</v>
          </cell>
          <cell r="B6">
            <v>2402270.01865</v>
          </cell>
        </row>
        <row r="7">
          <cell r="A7">
            <v>7012</v>
          </cell>
          <cell r="B7">
            <v>367275.22435999999</v>
          </cell>
        </row>
        <row r="8">
          <cell r="A8">
            <v>7013</v>
          </cell>
          <cell r="B8">
            <v>32451.976910000001</v>
          </cell>
        </row>
        <row r="9">
          <cell r="A9">
            <v>7020</v>
          </cell>
          <cell r="B9">
            <v>63222378.782150008</v>
          </cell>
        </row>
        <row r="10">
          <cell r="A10">
            <v>7021</v>
          </cell>
          <cell r="B10">
            <v>4376234.4516700003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1042708.3703600002</v>
          </cell>
        </row>
        <row r="15">
          <cell r="A15">
            <v>7040</v>
          </cell>
          <cell r="B15">
            <v>410803414.13252002</v>
          </cell>
        </row>
        <row r="16">
          <cell r="A16">
            <v>7041</v>
          </cell>
          <cell r="B16">
            <v>7905257.0202599987</v>
          </cell>
        </row>
        <row r="17">
          <cell r="A17">
            <v>7042</v>
          </cell>
          <cell r="B17">
            <v>135415367.11741999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15626748.317160001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16306971.605929997</v>
          </cell>
        </row>
        <row r="22">
          <cell r="A22">
            <v>7047</v>
          </cell>
          <cell r="B22">
            <v>4969588.7784500001</v>
          </cell>
        </row>
        <row r="23">
          <cell r="A23">
            <v>7048</v>
          </cell>
          <cell r="B23">
            <v>4695543.0908599999</v>
          </cell>
        </row>
        <row r="24">
          <cell r="A24">
            <v>7050</v>
          </cell>
          <cell r="B24">
            <v>36038259.703370005</v>
          </cell>
        </row>
        <row r="25">
          <cell r="A25">
            <v>7051</v>
          </cell>
          <cell r="B25">
            <v>2189516.54427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233292.22389000002</v>
          </cell>
        </row>
        <row r="32">
          <cell r="A32">
            <v>7100</v>
          </cell>
          <cell r="B32">
            <v>348013.67935000005</v>
          </cell>
        </row>
        <row r="33">
          <cell r="A33">
            <v>7101</v>
          </cell>
          <cell r="B33">
            <v>3898190.3339399993</v>
          </cell>
        </row>
        <row r="34">
          <cell r="A34">
            <v>7102</v>
          </cell>
          <cell r="B34">
            <v>5643306.3510999996</v>
          </cell>
        </row>
        <row r="35">
          <cell r="A35">
            <v>7103</v>
          </cell>
          <cell r="B35">
            <v>4034567.8938899999</v>
          </cell>
        </row>
        <row r="36">
          <cell r="A36">
            <v>7110</v>
          </cell>
          <cell r="B36">
            <v>7509924.1503799995</v>
          </cell>
        </row>
        <row r="37">
          <cell r="A37">
            <v>7111</v>
          </cell>
          <cell r="B37">
            <v>11702546.51761</v>
          </cell>
        </row>
        <row r="38">
          <cell r="A38">
            <v>7120</v>
          </cell>
          <cell r="B38">
            <v>7230942.1754399994</v>
          </cell>
        </row>
        <row r="39">
          <cell r="A39">
            <v>7130</v>
          </cell>
          <cell r="B39">
            <v>4970409.2226000009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8421207.292510001</v>
          </cell>
        </row>
        <row r="42">
          <cell r="A42">
            <v>7200</v>
          </cell>
          <cell r="B42">
            <v>427839.62583000003</v>
          </cell>
        </row>
        <row r="43">
          <cell r="A43">
            <v>7201</v>
          </cell>
          <cell r="B43">
            <v>54152.870699999999</v>
          </cell>
        </row>
        <row r="44">
          <cell r="A44">
            <v>7202</v>
          </cell>
          <cell r="B44">
            <v>9942.1666999999998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3897.0179999999996</v>
          </cell>
        </row>
        <row r="49">
          <cell r="A49">
            <v>7221</v>
          </cell>
          <cell r="B49">
            <v>1318.8565000000001</v>
          </cell>
        </row>
        <row r="50">
          <cell r="A50">
            <v>7222</v>
          </cell>
          <cell r="B50">
            <v>0</v>
          </cell>
        </row>
        <row r="51">
          <cell r="A51">
            <v>7300</v>
          </cell>
          <cell r="B51">
            <v>7205.71144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5744357.5786700007</v>
          </cell>
        </row>
        <row r="54">
          <cell r="A54">
            <v>7311</v>
          </cell>
          <cell r="B54">
            <v>1457529.1908799999</v>
          </cell>
        </row>
        <row r="55">
          <cell r="A55">
            <v>7400</v>
          </cell>
          <cell r="B55">
            <v>0</v>
          </cell>
        </row>
        <row r="56">
          <cell r="A56">
            <v>7401</v>
          </cell>
          <cell r="B56">
            <v>0</v>
          </cell>
        </row>
        <row r="57">
          <cell r="A57">
            <v>7402</v>
          </cell>
          <cell r="B57">
            <v>0</v>
          </cell>
        </row>
        <row r="58">
          <cell r="A58">
            <v>7403</v>
          </cell>
          <cell r="B58">
            <v>0</v>
          </cell>
        </row>
        <row r="59">
          <cell r="A59">
            <v>4000</v>
          </cell>
          <cell r="B59">
            <v>97265346.111592188</v>
          </cell>
        </row>
        <row r="60">
          <cell r="A60">
            <v>4001</v>
          </cell>
          <cell r="B60">
            <v>3738295.1632000054</v>
          </cell>
        </row>
        <row r="61">
          <cell r="A61">
            <v>4002</v>
          </cell>
          <cell r="B61">
            <v>8621803.1542800032</v>
          </cell>
        </row>
        <row r="62">
          <cell r="A62">
            <v>4003</v>
          </cell>
          <cell r="B62">
            <v>2505608.2352599995</v>
          </cell>
        </row>
        <row r="63">
          <cell r="A63">
            <v>4004</v>
          </cell>
          <cell r="B63">
            <v>1663987.4132099997</v>
          </cell>
        </row>
        <row r="64">
          <cell r="A64">
            <v>4005</v>
          </cell>
          <cell r="B64">
            <v>15717.282799999999</v>
          </cell>
        </row>
        <row r="65">
          <cell r="A65">
            <v>4009</v>
          </cell>
          <cell r="B65">
            <v>696560.35642000008</v>
          </cell>
        </row>
        <row r="66">
          <cell r="A66">
            <v>4010</v>
          </cell>
          <cell r="B66">
            <v>11582981.567600001</v>
          </cell>
        </row>
        <row r="67">
          <cell r="A67">
            <v>4011</v>
          </cell>
          <cell r="B67">
            <v>6851838.3412179993</v>
          </cell>
        </row>
        <row r="68">
          <cell r="A68">
            <v>4012</v>
          </cell>
          <cell r="B68">
            <v>59612.367040000005</v>
          </cell>
        </row>
        <row r="69">
          <cell r="A69">
            <v>4013</v>
          </cell>
          <cell r="B69">
            <v>99423.557805000048</v>
          </cell>
        </row>
        <row r="70">
          <cell r="A70">
            <v>4020</v>
          </cell>
          <cell r="B70">
            <v>15745112.736810001</v>
          </cell>
        </row>
        <row r="71">
          <cell r="A71">
            <v>4021</v>
          </cell>
          <cell r="B71">
            <v>15896077.584850002</v>
          </cell>
        </row>
        <row r="72">
          <cell r="A72">
            <v>4022</v>
          </cell>
          <cell r="B72">
            <v>7681812.7632100005</v>
          </cell>
        </row>
        <row r="73">
          <cell r="A73">
            <v>4023</v>
          </cell>
          <cell r="B73">
            <v>4621042.6945999991</v>
          </cell>
        </row>
        <row r="74">
          <cell r="A74">
            <v>4024</v>
          </cell>
          <cell r="B74">
            <v>3241847.53039</v>
          </cell>
        </row>
        <row r="75">
          <cell r="A75">
            <v>4025</v>
          </cell>
          <cell r="B75">
            <v>22645712.80446</v>
          </cell>
        </row>
        <row r="76">
          <cell r="A76">
            <v>4026</v>
          </cell>
          <cell r="B76">
            <v>8688795.5853899997</v>
          </cell>
        </row>
        <row r="77">
          <cell r="A77">
            <v>4027</v>
          </cell>
          <cell r="B77">
            <v>2822162.7418900002</v>
          </cell>
        </row>
        <row r="78">
          <cell r="A78">
            <v>4029</v>
          </cell>
          <cell r="B78">
            <v>24513140.981079999</v>
          </cell>
        </row>
        <row r="79">
          <cell r="A79">
            <v>4030</v>
          </cell>
          <cell r="B79">
            <v>0</v>
          </cell>
        </row>
        <row r="80">
          <cell r="A80">
            <v>4031</v>
          </cell>
          <cell r="B80">
            <v>5532638.7062299997</v>
          </cell>
        </row>
        <row r="81">
          <cell r="A81">
            <v>4032</v>
          </cell>
          <cell r="B81">
            <v>0</v>
          </cell>
        </row>
        <row r="82">
          <cell r="A82">
            <v>4033</v>
          </cell>
          <cell r="B82">
            <v>3981.3971099999999</v>
          </cell>
        </row>
        <row r="83">
          <cell r="A83">
            <v>4034</v>
          </cell>
          <cell r="B83">
            <v>28758016.435799994</v>
          </cell>
        </row>
        <row r="84">
          <cell r="A84">
            <v>4040</v>
          </cell>
          <cell r="B84">
            <v>4422376.7713299999</v>
          </cell>
        </row>
        <row r="85">
          <cell r="A85">
            <v>4041</v>
          </cell>
          <cell r="B85">
            <v>764984.14835000003</v>
          </cell>
        </row>
        <row r="86">
          <cell r="A86">
            <v>4042</v>
          </cell>
          <cell r="B86">
            <v>3838504.3075500005</v>
          </cell>
        </row>
        <row r="87">
          <cell r="A87">
            <v>4043</v>
          </cell>
          <cell r="B87">
            <v>12027624.75</v>
          </cell>
        </row>
        <row r="88">
          <cell r="A88">
            <v>4044</v>
          </cell>
          <cell r="B88" t="str">
            <v xml:space="preserve"> </v>
          </cell>
        </row>
        <row r="89">
          <cell r="A89">
            <v>4090</v>
          </cell>
          <cell r="B89">
            <v>0</v>
          </cell>
        </row>
        <row r="90">
          <cell r="A90">
            <v>4091</v>
          </cell>
          <cell r="B90">
            <v>9828170.2368199993</v>
          </cell>
        </row>
        <row r="91">
          <cell r="A91">
            <v>4092</v>
          </cell>
          <cell r="B91">
            <v>0</v>
          </cell>
        </row>
        <row r="92">
          <cell r="A92">
            <v>4100</v>
          </cell>
          <cell r="B92">
            <v>15001229.34317</v>
          </cell>
        </row>
        <row r="93">
          <cell r="A93">
            <v>4101</v>
          </cell>
          <cell r="B93">
            <v>0</v>
          </cell>
        </row>
        <row r="94">
          <cell r="A94">
            <v>4102</v>
          </cell>
          <cell r="B94">
            <v>35730902.330730006</v>
          </cell>
        </row>
        <row r="95">
          <cell r="A95">
            <v>4110</v>
          </cell>
          <cell r="B95">
            <v>24149653.021240003</v>
          </cell>
        </row>
        <row r="96">
          <cell r="A96">
            <v>4111</v>
          </cell>
          <cell r="B96">
            <v>73786959.816789985</v>
          </cell>
        </row>
        <row r="97">
          <cell r="A97">
            <v>4112</v>
          </cell>
          <cell r="B97">
            <v>14820498.684629999</v>
          </cell>
        </row>
        <row r="98">
          <cell r="A98">
            <v>4113</v>
          </cell>
          <cell r="B98">
            <v>15540162.713770598</v>
          </cell>
        </row>
        <row r="99">
          <cell r="A99">
            <v>4114</v>
          </cell>
          <cell r="B99">
            <v>0</v>
          </cell>
        </row>
        <row r="100">
          <cell r="A100">
            <v>4115</v>
          </cell>
          <cell r="B100">
            <v>0</v>
          </cell>
        </row>
        <row r="101">
          <cell r="A101">
            <v>4116</v>
          </cell>
          <cell r="B101">
            <v>0</v>
          </cell>
        </row>
        <row r="102">
          <cell r="A102">
            <v>4117</v>
          </cell>
          <cell r="B102">
            <v>15823597.24047</v>
          </cell>
        </row>
        <row r="103">
          <cell r="A103">
            <v>4119</v>
          </cell>
          <cell r="B103">
            <v>6161023.925230002</v>
          </cell>
        </row>
        <row r="104">
          <cell r="A104">
            <v>4120</v>
          </cell>
          <cell r="B104">
            <v>6199263.2739400007</v>
          </cell>
        </row>
        <row r="105">
          <cell r="A105">
            <v>4130</v>
          </cell>
          <cell r="B105">
            <v>33031608.250999998</v>
          </cell>
        </row>
        <row r="106">
          <cell r="A106">
            <v>4131</v>
          </cell>
          <cell r="B106">
            <v>153875923.50099999</v>
          </cell>
        </row>
        <row r="107">
          <cell r="A107">
            <v>4132</v>
          </cell>
          <cell r="B107">
            <v>1686210.2479599998</v>
          </cell>
        </row>
        <row r="108">
          <cell r="A108">
            <v>4133</v>
          </cell>
          <cell r="B108">
            <v>210660440.41909829</v>
          </cell>
        </row>
        <row r="109">
          <cell r="A109">
            <v>413300</v>
          </cell>
          <cell r="B109">
            <v>143979265.36728489</v>
          </cell>
        </row>
        <row r="110">
          <cell r="A110">
            <v>413301</v>
          </cell>
          <cell r="B110">
            <v>24303978.317163397</v>
          </cell>
        </row>
        <row r="111">
          <cell r="A111">
            <v>413302</v>
          </cell>
          <cell r="B111">
            <v>42377196.734650001</v>
          </cell>
        </row>
        <row r="112">
          <cell r="A112">
            <v>4140</v>
          </cell>
          <cell r="B112">
            <v>158297.89730999997</v>
          </cell>
        </row>
        <row r="113">
          <cell r="A113">
            <v>4141</v>
          </cell>
          <cell r="B113">
            <v>477061.89881000004</v>
          </cell>
        </row>
        <row r="114">
          <cell r="A114">
            <v>4142</v>
          </cell>
          <cell r="B114">
            <v>447151.01597000001</v>
          </cell>
        </row>
        <row r="115">
          <cell r="A115">
            <v>4143</v>
          </cell>
          <cell r="B115">
            <v>1531349.5595499999</v>
          </cell>
        </row>
        <row r="116">
          <cell r="A116">
            <v>4200</v>
          </cell>
          <cell r="B116">
            <v>3353441.6678099995</v>
          </cell>
        </row>
        <row r="117">
          <cell r="A117">
            <v>4201</v>
          </cell>
          <cell r="B117">
            <v>1491698.6475</v>
          </cell>
        </row>
        <row r="118">
          <cell r="A118">
            <v>4202</v>
          </cell>
          <cell r="B118">
            <v>13147952.345960001</v>
          </cell>
        </row>
        <row r="119">
          <cell r="A119">
            <v>4203</v>
          </cell>
          <cell r="B119">
            <v>522616.77835000004</v>
          </cell>
        </row>
        <row r="120">
          <cell r="A120">
            <v>4204</v>
          </cell>
          <cell r="B120">
            <v>26281418.176729999</v>
          </cell>
        </row>
        <row r="121">
          <cell r="A121">
            <v>4205</v>
          </cell>
          <cell r="B121">
            <v>7920299.6143699996</v>
          </cell>
        </row>
        <row r="122">
          <cell r="A122">
            <v>4206</v>
          </cell>
          <cell r="B122">
            <v>1296401.21924</v>
          </cell>
        </row>
        <row r="123">
          <cell r="A123">
            <v>4207</v>
          </cell>
          <cell r="B123">
            <v>212696.35337999999</v>
          </cell>
        </row>
        <row r="124">
          <cell r="A124">
            <v>4208</v>
          </cell>
          <cell r="B124">
            <v>5654475.532279999</v>
          </cell>
        </row>
        <row r="125">
          <cell r="A125">
            <v>4209</v>
          </cell>
          <cell r="B125">
            <v>0</v>
          </cell>
        </row>
        <row r="126">
          <cell r="A126">
            <v>4300</v>
          </cell>
          <cell r="B126">
            <v>9995407.7047000006</v>
          </cell>
        </row>
        <row r="127">
          <cell r="A127">
            <v>4301</v>
          </cell>
          <cell r="B127">
            <v>262667.489</v>
          </cell>
        </row>
        <row r="128">
          <cell r="A128">
            <v>4302</v>
          </cell>
          <cell r="B128">
            <v>1039951.20809</v>
          </cell>
        </row>
        <row r="129">
          <cell r="A129">
            <v>4303</v>
          </cell>
          <cell r="B129">
            <v>28476406.913000003</v>
          </cell>
        </row>
        <row r="130">
          <cell r="A130">
            <v>4304</v>
          </cell>
          <cell r="B130">
            <v>0</v>
          </cell>
        </row>
        <row r="131">
          <cell r="A131">
            <v>4305</v>
          </cell>
          <cell r="B131">
            <v>4397875.1238299999</v>
          </cell>
        </row>
        <row r="132">
          <cell r="A132">
            <v>4306</v>
          </cell>
          <cell r="B132">
            <v>813050.78759999981</v>
          </cell>
        </row>
        <row r="133">
          <cell r="A133">
            <v>4307</v>
          </cell>
          <cell r="B133">
            <v>5207806.601809999</v>
          </cell>
        </row>
        <row r="134">
          <cell r="A134">
            <v>4308</v>
          </cell>
          <cell r="B134">
            <v>5977.1215599999996</v>
          </cell>
        </row>
        <row r="135">
          <cell r="A135">
            <v>7500</v>
          </cell>
          <cell r="B135">
            <v>96700.469700000001</v>
          </cell>
        </row>
        <row r="136">
          <cell r="A136">
            <v>7501</v>
          </cell>
          <cell r="B136">
            <v>0</v>
          </cell>
        </row>
        <row r="137">
          <cell r="A137">
            <v>7502</v>
          </cell>
          <cell r="B137">
            <v>6153065.0701000001</v>
          </cell>
        </row>
        <row r="138">
          <cell r="A138">
            <v>7503</v>
          </cell>
          <cell r="B138">
            <v>190941.26101999998</v>
          </cell>
        </row>
        <row r="139">
          <cell r="A139">
            <v>7504</v>
          </cell>
          <cell r="B139">
            <v>387353.68069999991</v>
          </cell>
        </row>
        <row r="140">
          <cell r="A140">
            <v>7505</v>
          </cell>
          <cell r="B140">
            <v>0</v>
          </cell>
        </row>
        <row r="141">
          <cell r="A141">
            <v>7510</v>
          </cell>
          <cell r="B141">
            <v>0</v>
          </cell>
        </row>
        <row r="142">
          <cell r="A142">
            <v>7511</v>
          </cell>
          <cell r="B142">
            <v>0</v>
          </cell>
        </row>
        <row r="143">
          <cell r="A143">
            <v>7512</v>
          </cell>
          <cell r="B143">
            <v>0</v>
          </cell>
        </row>
        <row r="144">
          <cell r="A144">
            <v>7520</v>
          </cell>
          <cell r="B144">
            <v>3730372.9487199998</v>
          </cell>
        </row>
        <row r="145">
          <cell r="A145">
            <v>4400</v>
          </cell>
          <cell r="B145">
            <v>4474.9119999999994</v>
          </cell>
        </row>
        <row r="146">
          <cell r="A146">
            <v>4401</v>
          </cell>
          <cell r="B146">
            <v>0</v>
          </cell>
        </row>
        <row r="147">
          <cell r="A147">
            <v>4402</v>
          </cell>
          <cell r="B147">
            <v>0</v>
          </cell>
        </row>
        <row r="148">
          <cell r="A148">
            <v>4403</v>
          </cell>
          <cell r="B148">
            <v>0</v>
          </cell>
        </row>
        <row r="149">
          <cell r="A149">
            <v>4404</v>
          </cell>
          <cell r="B149">
            <v>6703124.6434299992</v>
          </cell>
        </row>
        <row r="150">
          <cell r="A150">
            <v>4405</v>
          </cell>
          <cell r="B150">
            <v>0</v>
          </cell>
        </row>
        <row r="151">
          <cell r="A151">
            <v>4406</v>
          </cell>
          <cell r="B151">
            <v>0</v>
          </cell>
        </row>
        <row r="152">
          <cell r="A152">
            <v>4410</v>
          </cell>
          <cell r="B152">
            <v>805026.51249999995</v>
          </cell>
        </row>
        <row r="153">
          <cell r="A153">
            <v>4411</v>
          </cell>
          <cell r="B153">
            <v>0</v>
          </cell>
        </row>
        <row r="154">
          <cell r="A154">
            <v>4412</v>
          </cell>
          <cell r="B154">
            <v>0</v>
          </cell>
        </row>
        <row r="155">
          <cell r="A155">
            <v>4413</v>
          </cell>
          <cell r="B155">
            <v>0</v>
          </cell>
        </row>
        <row r="156">
          <cell r="A156">
            <v>4414</v>
          </cell>
          <cell r="B156">
            <v>252166.88433</v>
          </cell>
        </row>
        <row r="157">
          <cell r="A157">
            <v>4420</v>
          </cell>
          <cell r="B157">
            <v>932334.07999999996</v>
          </cell>
        </row>
        <row r="158">
          <cell r="A158">
            <v>4421</v>
          </cell>
          <cell r="B158">
            <v>3521783.0027800002</v>
          </cell>
        </row>
        <row r="159">
          <cell r="A159">
            <v>4422</v>
          </cell>
          <cell r="B159">
            <v>500000</v>
          </cell>
        </row>
        <row r="160">
          <cell r="A160">
            <v>5000</v>
          </cell>
          <cell r="B160">
            <v>0</v>
          </cell>
        </row>
        <row r="161">
          <cell r="A161">
            <v>5001</v>
          </cell>
          <cell r="B161">
            <v>13023213.170030002</v>
          </cell>
        </row>
        <row r="162">
          <cell r="A162">
            <v>5002</v>
          </cell>
          <cell r="B162">
            <v>0</v>
          </cell>
        </row>
        <row r="163">
          <cell r="A163">
            <v>5003</v>
          </cell>
          <cell r="B163">
            <v>-500000</v>
          </cell>
        </row>
        <row r="164">
          <cell r="A164">
            <v>5004</v>
          </cell>
          <cell r="B164">
            <v>60471073.692469999</v>
          </cell>
        </row>
        <row r="165">
          <cell r="A165">
            <v>5010</v>
          </cell>
          <cell r="B165">
            <v>3125367.4524599998</v>
          </cell>
        </row>
        <row r="166">
          <cell r="A166">
            <v>5011</v>
          </cell>
          <cell r="B166">
            <v>0</v>
          </cell>
        </row>
        <row r="167">
          <cell r="A167">
            <v>5012</v>
          </cell>
          <cell r="B167">
            <v>0</v>
          </cell>
        </row>
        <row r="168">
          <cell r="A168">
            <v>5013</v>
          </cell>
          <cell r="B168">
            <v>0</v>
          </cell>
        </row>
        <row r="169">
          <cell r="A169">
            <v>5014</v>
          </cell>
          <cell r="B169">
            <v>80553240</v>
          </cell>
        </row>
        <row r="170">
          <cell r="A170">
            <v>5500</v>
          </cell>
          <cell r="B170">
            <v>0</v>
          </cell>
        </row>
        <row r="171">
          <cell r="A171">
            <v>5501</v>
          </cell>
          <cell r="B171">
            <v>21876791.218499999</v>
          </cell>
        </row>
        <row r="172">
          <cell r="A172">
            <v>5502</v>
          </cell>
          <cell r="B172">
            <v>0</v>
          </cell>
        </row>
        <row r="173">
          <cell r="A173">
            <v>5503</v>
          </cell>
          <cell r="B173">
            <v>0</v>
          </cell>
        </row>
        <row r="174">
          <cell r="A174">
            <v>5504</v>
          </cell>
          <cell r="B174">
            <v>83853264.171829998</v>
          </cell>
        </row>
        <row r="175">
          <cell r="A175">
            <v>5510</v>
          </cell>
          <cell r="B175">
            <v>9443378.1717199981</v>
          </cell>
        </row>
        <row r="176">
          <cell r="A176">
            <v>5511</v>
          </cell>
          <cell r="B176">
            <v>3340596.0715899998</v>
          </cell>
        </row>
        <row r="177">
          <cell r="A177">
            <v>5512</v>
          </cell>
          <cell r="B177">
            <v>132359.36960999999</v>
          </cell>
        </row>
        <row r="178">
          <cell r="A178">
            <v>5513</v>
          </cell>
          <cell r="B178">
            <v>986973</v>
          </cell>
        </row>
        <row r="179">
          <cell r="A179">
            <v>5514</v>
          </cell>
          <cell r="B179">
            <v>992025.35744000005</v>
          </cell>
        </row>
        <row r="180">
          <cell r="A180">
            <v>7506</v>
          </cell>
        </row>
        <row r="181">
          <cell r="A181">
            <v>500301</v>
          </cell>
        </row>
        <row r="182">
          <cell r="A182">
            <v>5505</v>
          </cell>
        </row>
      </sheetData>
      <sheetData sheetId="2" refreshError="1">
        <row r="1">
          <cell r="B1" t="str">
            <v>OCENA 1-12/2000</v>
          </cell>
        </row>
        <row r="2">
          <cell r="A2">
            <v>7000</v>
          </cell>
          <cell r="B2">
            <v>92205527.797127008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0</v>
          </cell>
        </row>
        <row r="6">
          <cell r="A6">
            <v>7011</v>
          </cell>
          <cell r="B6">
            <v>0</v>
          </cell>
        </row>
        <row r="7">
          <cell r="A7">
            <v>7012</v>
          </cell>
          <cell r="B7">
            <v>0</v>
          </cell>
        </row>
        <row r="8">
          <cell r="A8">
            <v>7013</v>
          </cell>
          <cell r="B8">
            <v>0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21168663.10353817</v>
          </cell>
        </row>
        <row r="12">
          <cell r="A12">
            <v>7031</v>
          </cell>
          <cell r="B12">
            <v>2574.002109704641</v>
          </cell>
        </row>
        <row r="13">
          <cell r="A13">
            <v>7032</v>
          </cell>
          <cell r="B13">
            <v>370101.51396370877</v>
          </cell>
        </row>
        <row r="14">
          <cell r="A14">
            <v>7033</v>
          </cell>
          <cell r="B14">
            <v>5512545.7578569688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3155567.7541543264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20798</v>
          </cell>
        </row>
        <row r="22">
          <cell r="A22">
            <v>7047</v>
          </cell>
          <cell r="B22">
            <v>7058630.5164100006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871</v>
          </cell>
        </row>
        <row r="32">
          <cell r="A32">
            <v>7100</v>
          </cell>
          <cell r="B32">
            <v>108968.39125762659</v>
          </cell>
        </row>
        <row r="33">
          <cell r="A33">
            <v>7101</v>
          </cell>
          <cell r="B33">
            <v>269908.95048456383</v>
          </cell>
        </row>
        <row r="34">
          <cell r="A34">
            <v>7102</v>
          </cell>
          <cell r="B34">
            <v>1754134.1058400001</v>
          </cell>
        </row>
        <row r="35">
          <cell r="A35">
            <v>7103</v>
          </cell>
          <cell r="B35">
            <v>10904024.425209999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1023341.02786</v>
          </cell>
        </row>
        <row r="38">
          <cell r="A38">
            <v>7120</v>
          </cell>
          <cell r="B38">
            <v>359683.76026000001</v>
          </cell>
        </row>
        <row r="39">
          <cell r="A39">
            <v>7130</v>
          </cell>
          <cell r="B39">
            <v>1370930.7696999998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15595960.3246</v>
          </cell>
        </row>
        <row r="42">
          <cell r="A42">
            <v>7200</v>
          </cell>
          <cell r="B42">
            <v>2689925.1969999997</v>
          </cell>
        </row>
        <row r="43">
          <cell r="A43">
            <v>7201</v>
          </cell>
          <cell r="B43">
            <v>16488.405815424667</v>
          </cell>
        </row>
        <row r="44">
          <cell r="A44">
            <v>7202</v>
          </cell>
          <cell r="B44">
            <v>1441.783393501805</v>
          </cell>
        </row>
        <row r="45">
          <cell r="A45">
            <v>7203</v>
          </cell>
          <cell r="B45">
            <v>27307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36287.875</v>
          </cell>
        </row>
        <row r="49">
          <cell r="A49">
            <v>7221</v>
          </cell>
          <cell r="B49">
            <v>2677017.9959999998</v>
          </cell>
        </row>
        <row r="50">
          <cell r="A50">
            <v>7222</v>
          </cell>
          <cell r="B50">
            <v>58303</v>
          </cell>
        </row>
        <row r="51">
          <cell r="A51">
            <v>7300</v>
          </cell>
          <cell r="B51">
            <v>695115.35379187064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123913</v>
          </cell>
        </row>
        <row r="54">
          <cell r="A54">
            <v>7311</v>
          </cell>
          <cell r="B54">
            <v>0</v>
          </cell>
        </row>
        <row r="55">
          <cell r="A55">
            <v>7400</v>
          </cell>
          <cell r="B55">
            <v>44376594.241999999</v>
          </cell>
        </row>
        <row r="56">
          <cell r="A56">
            <v>740000</v>
          </cell>
          <cell r="B56">
            <v>32421132.23</v>
          </cell>
        </row>
        <row r="57">
          <cell r="A57">
            <v>740001</v>
          </cell>
          <cell r="B57">
            <v>2944846.2889999999</v>
          </cell>
        </row>
        <row r="58">
          <cell r="A58">
            <v>740002</v>
          </cell>
          <cell r="B58">
            <v>9010615.7230000012</v>
          </cell>
        </row>
        <row r="59">
          <cell r="A59">
            <v>7401</v>
          </cell>
          <cell r="B59">
            <v>1442553</v>
          </cell>
        </row>
        <row r="60">
          <cell r="A60">
            <v>7402</v>
          </cell>
          <cell r="B60">
            <v>63663.671000000002</v>
          </cell>
        </row>
        <row r="61">
          <cell r="A61">
            <v>7403</v>
          </cell>
          <cell r="B61">
            <v>918430.91818316549</v>
          </cell>
        </row>
        <row r="62">
          <cell r="A62">
            <v>400</v>
          </cell>
          <cell r="B62">
            <v>11753931.18482</v>
          </cell>
        </row>
        <row r="63">
          <cell r="A63">
            <v>4010</v>
          </cell>
          <cell r="B63">
            <v>1038829.1611949998</v>
          </cell>
        </row>
        <row r="64">
          <cell r="A64">
            <v>4011</v>
          </cell>
          <cell r="B64">
            <v>590318.79318699986</v>
          </cell>
        </row>
        <row r="65">
          <cell r="A65">
            <v>4012</v>
          </cell>
          <cell r="B65">
            <v>9069.1434707499975</v>
          </cell>
        </row>
        <row r="66">
          <cell r="A66">
            <v>4013</v>
          </cell>
          <cell r="B66">
            <v>10718.078647250035</v>
          </cell>
        </row>
        <row r="67">
          <cell r="A67">
            <v>4020</v>
          </cell>
          <cell r="B67">
            <v>4335472.9816100001</v>
          </cell>
        </row>
        <row r="68">
          <cell r="A68">
            <v>4021</v>
          </cell>
          <cell r="B68">
            <v>835157.88981468184</v>
          </cell>
        </row>
        <row r="69">
          <cell r="A69">
            <v>4022</v>
          </cell>
          <cell r="B69">
            <v>4007002.8577200002</v>
          </cell>
        </row>
        <row r="70">
          <cell r="A70">
            <v>4023</v>
          </cell>
          <cell r="B70">
            <v>493539.85437000002</v>
          </cell>
        </row>
        <row r="71">
          <cell r="A71">
            <v>4024</v>
          </cell>
          <cell r="B71">
            <v>226504.31286999999</v>
          </cell>
        </row>
        <row r="72">
          <cell r="A72">
            <v>4025</v>
          </cell>
          <cell r="B72">
            <v>12069581.241840001</v>
          </cell>
        </row>
        <row r="73">
          <cell r="A73">
            <v>4026</v>
          </cell>
          <cell r="B73">
            <v>713656.05028999993</v>
          </cell>
        </row>
        <row r="74">
          <cell r="A74">
            <v>4027</v>
          </cell>
          <cell r="B74">
            <v>1153008.9709999999</v>
          </cell>
        </row>
        <row r="75">
          <cell r="A75">
            <v>4029</v>
          </cell>
          <cell r="B75">
            <v>6104084.142</v>
          </cell>
        </row>
        <row r="76">
          <cell r="A76">
            <v>4030</v>
          </cell>
          <cell r="B76">
            <v>0</v>
          </cell>
        </row>
        <row r="77">
          <cell r="A77">
            <v>4031</v>
          </cell>
          <cell r="B77">
            <v>468725.22796095611</v>
          </cell>
        </row>
        <row r="78">
          <cell r="A78">
            <v>4032</v>
          </cell>
          <cell r="B78">
            <v>41770.944915254237</v>
          </cell>
        </row>
        <row r="79">
          <cell r="A79">
            <v>4033</v>
          </cell>
          <cell r="B79">
            <v>144020.47174777143</v>
          </cell>
        </row>
        <row r="80">
          <cell r="A80">
            <v>4034</v>
          </cell>
          <cell r="B80">
            <v>18705</v>
          </cell>
        </row>
        <row r="81">
          <cell r="A81">
            <v>4040</v>
          </cell>
          <cell r="B81">
            <v>0</v>
          </cell>
        </row>
        <row r="82">
          <cell r="A82">
            <v>4041</v>
          </cell>
          <cell r="B82">
            <v>0</v>
          </cell>
        </row>
        <row r="83">
          <cell r="A83">
            <v>4042</v>
          </cell>
          <cell r="B83">
            <v>0</v>
          </cell>
        </row>
        <row r="84">
          <cell r="A84">
            <v>4043</v>
          </cell>
          <cell r="B84">
            <v>0</v>
          </cell>
        </row>
        <row r="85">
          <cell r="A85">
            <v>4044</v>
          </cell>
          <cell r="B85">
            <v>0</v>
          </cell>
        </row>
        <row r="86">
          <cell r="A86">
            <v>409</v>
          </cell>
          <cell r="B86">
            <v>1258527.919</v>
          </cell>
        </row>
        <row r="87">
          <cell r="A87">
            <v>4100</v>
          </cell>
          <cell r="B87">
            <v>2342371.7479999997</v>
          </cell>
        </row>
        <row r="88">
          <cell r="A88">
            <v>4101</v>
          </cell>
          <cell r="B88">
            <v>0</v>
          </cell>
        </row>
        <row r="89">
          <cell r="A89">
            <v>4102</v>
          </cell>
          <cell r="B89">
            <v>2859951.5881000003</v>
          </cell>
        </row>
        <row r="90">
          <cell r="A90">
            <v>4110</v>
          </cell>
          <cell r="B90">
            <v>111241</v>
          </cell>
        </row>
        <row r="91">
          <cell r="A91">
            <v>4111</v>
          </cell>
          <cell r="B91">
            <v>119094</v>
          </cell>
        </row>
        <row r="92">
          <cell r="A92">
            <v>4112</v>
          </cell>
          <cell r="B92">
            <v>395533.36800000002</v>
          </cell>
        </row>
        <row r="93">
          <cell r="A93">
            <v>4113</v>
          </cell>
          <cell r="B93">
            <v>1988</v>
          </cell>
        </row>
        <row r="94">
          <cell r="A94">
            <v>4114</v>
          </cell>
          <cell r="B94">
            <v>0</v>
          </cell>
        </row>
        <row r="95">
          <cell r="A95">
            <v>4115</v>
          </cell>
          <cell r="B95">
            <v>0</v>
          </cell>
        </row>
        <row r="96">
          <cell r="A96">
            <v>4116</v>
          </cell>
          <cell r="B96">
            <v>0</v>
          </cell>
        </row>
        <row r="97">
          <cell r="A97">
            <v>4117</v>
          </cell>
          <cell r="B97">
            <v>180507</v>
          </cell>
        </row>
        <row r="98">
          <cell r="A98">
            <v>4119</v>
          </cell>
          <cell r="B98">
            <v>21631499.574443001</v>
          </cell>
        </row>
        <row r="99">
          <cell r="A99">
            <v>4120</v>
          </cell>
          <cell r="B99">
            <v>9100403.0396400001</v>
          </cell>
        </row>
        <row r="100">
          <cell r="A100">
            <v>4130</v>
          </cell>
          <cell r="B100">
            <v>3603900.7405499998</v>
          </cell>
        </row>
        <row r="101">
          <cell r="A101">
            <v>4131</v>
          </cell>
          <cell r="B101">
            <v>1931683.6459999999</v>
          </cell>
        </row>
        <row r="102">
          <cell r="A102">
            <v>4132</v>
          </cell>
          <cell r="B102">
            <v>5514085.8925800007</v>
          </cell>
        </row>
        <row r="103">
          <cell r="A103">
            <v>4133</v>
          </cell>
          <cell r="B103">
            <v>41804284.844300002</v>
          </cell>
        </row>
        <row r="104">
          <cell r="A104">
            <v>413300</v>
          </cell>
          <cell r="B104">
            <v>15472353.039650001</v>
          </cell>
        </row>
        <row r="105">
          <cell r="A105">
            <v>413301</v>
          </cell>
          <cell r="B105">
            <v>2132573.0855299998</v>
          </cell>
        </row>
        <row r="106">
          <cell r="A106">
            <v>413302</v>
          </cell>
          <cell r="B106">
            <v>24199358.71912</v>
          </cell>
        </row>
        <row r="107">
          <cell r="A107">
            <v>4140</v>
          </cell>
          <cell r="B107">
            <v>0</v>
          </cell>
        </row>
        <row r="108">
          <cell r="A108">
            <v>4141</v>
          </cell>
          <cell r="B108">
            <v>0</v>
          </cell>
        </row>
        <row r="109">
          <cell r="A109">
            <v>4142</v>
          </cell>
          <cell r="B109">
            <v>0</v>
          </cell>
        </row>
        <row r="110">
          <cell r="A110">
            <v>4143</v>
          </cell>
          <cell r="B110">
            <v>0</v>
          </cell>
        </row>
        <row r="111">
          <cell r="A111">
            <v>4200</v>
          </cell>
          <cell r="B111">
            <v>1942295</v>
          </cell>
        </row>
        <row r="112">
          <cell r="A112">
            <v>4201</v>
          </cell>
          <cell r="B112">
            <v>446060.51</v>
          </cell>
        </row>
        <row r="113">
          <cell r="A113">
            <v>4202</v>
          </cell>
          <cell r="B113">
            <v>2361268.6279199999</v>
          </cell>
        </row>
        <row r="114">
          <cell r="A114">
            <v>4203</v>
          </cell>
          <cell r="B114">
            <v>228408.932</v>
          </cell>
        </row>
        <row r="115">
          <cell r="A115">
            <v>4204</v>
          </cell>
          <cell r="B115">
            <v>35984838.863949999</v>
          </cell>
        </row>
        <row r="116">
          <cell r="A116">
            <v>4205</v>
          </cell>
          <cell r="B116">
            <v>10669985.36365</v>
          </cell>
        </row>
        <row r="117">
          <cell r="A117">
            <v>4206</v>
          </cell>
          <cell r="B117">
            <v>2775482.8910000003</v>
          </cell>
        </row>
        <row r="118">
          <cell r="A118">
            <v>4207</v>
          </cell>
          <cell r="B118">
            <v>99949</v>
          </cell>
        </row>
        <row r="119">
          <cell r="A119">
            <v>4208</v>
          </cell>
          <cell r="B119">
            <v>3812036.1277200002</v>
          </cell>
        </row>
        <row r="120">
          <cell r="A120">
            <v>4209</v>
          </cell>
          <cell r="B120">
            <v>0</v>
          </cell>
        </row>
        <row r="121">
          <cell r="A121">
            <v>4300</v>
          </cell>
          <cell r="B121">
            <v>1830795</v>
          </cell>
        </row>
        <row r="122">
          <cell r="A122">
            <v>4301</v>
          </cell>
          <cell r="B122">
            <v>1572393</v>
          </cell>
        </row>
        <row r="123">
          <cell r="A123">
            <v>4302</v>
          </cell>
          <cell r="B123">
            <v>1053651</v>
          </cell>
        </row>
        <row r="124">
          <cell r="A124">
            <v>4303</v>
          </cell>
          <cell r="B124">
            <v>3379389.2461000001</v>
          </cell>
        </row>
        <row r="125">
          <cell r="A125">
            <v>4304</v>
          </cell>
          <cell r="B125">
            <v>0</v>
          </cell>
        </row>
        <row r="126">
          <cell r="A126">
            <v>4305</v>
          </cell>
          <cell r="B126">
            <v>686197.81633000006</v>
          </cell>
        </row>
        <row r="127">
          <cell r="A127">
            <v>4306</v>
          </cell>
          <cell r="B127">
            <v>192225.59842143027</v>
          </cell>
        </row>
        <row r="128">
          <cell r="A128">
            <v>4307</v>
          </cell>
          <cell r="B128">
            <v>11104392.789287176</v>
          </cell>
        </row>
        <row r="129">
          <cell r="A129">
            <v>4308</v>
          </cell>
          <cell r="B129">
            <v>0</v>
          </cell>
        </row>
        <row r="130">
          <cell r="A130">
            <v>7500</v>
          </cell>
          <cell r="B130">
            <v>505398.19</v>
          </cell>
        </row>
        <row r="131">
          <cell r="A131">
            <v>7501</v>
          </cell>
          <cell r="B131">
            <v>28703.279999999999</v>
          </cell>
        </row>
        <row r="132">
          <cell r="A132">
            <v>7502</v>
          </cell>
          <cell r="B132">
            <v>371567.77399999998</v>
          </cell>
        </row>
        <row r="133">
          <cell r="A133">
            <v>7503</v>
          </cell>
          <cell r="B133">
            <v>325341.27864363941</v>
          </cell>
        </row>
        <row r="134">
          <cell r="A134">
            <v>7504</v>
          </cell>
          <cell r="B134">
            <v>96691.862523540491</v>
          </cell>
        </row>
        <row r="135">
          <cell r="A135">
            <v>7505</v>
          </cell>
          <cell r="B135">
            <v>0</v>
          </cell>
        </row>
        <row r="136">
          <cell r="A136">
            <v>7510</v>
          </cell>
          <cell r="B136">
            <v>149609</v>
          </cell>
        </row>
        <row r="137">
          <cell r="A137">
            <v>7511</v>
          </cell>
          <cell r="B137">
            <v>9895</v>
          </cell>
        </row>
        <row r="138">
          <cell r="A138">
            <v>7512</v>
          </cell>
          <cell r="B138">
            <v>182586</v>
          </cell>
        </row>
        <row r="139">
          <cell r="A139">
            <v>7520</v>
          </cell>
          <cell r="B139">
            <v>0</v>
          </cell>
        </row>
        <row r="140">
          <cell r="A140">
            <v>4400</v>
          </cell>
          <cell r="B140">
            <v>98376.304950495047</v>
          </cell>
        </row>
        <row r="141">
          <cell r="A141">
            <v>4401</v>
          </cell>
          <cell r="B141">
            <v>3900</v>
          </cell>
        </row>
        <row r="142">
          <cell r="A142">
            <v>4402</v>
          </cell>
          <cell r="B142">
            <v>58345</v>
          </cell>
        </row>
        <row r="143">
          <cell r="A143">
            <v>4403</v>
          </cell>
          <cell r="B143">
            <v>593450</v>
          </cell>
        </row>
        <row r="144">
          <cell r="A144">
            <v>4404</v>
          </cell>
          <cell r="B144">
            <v>301855</v>
          </cell>
        </row>
        <row r="145">
          <cell r="A145">
            <v>4405</v>
          </cell>
          <cell r="B145">
            <v>165064</v>
          </cell>
        </row>
        <row r="146">
          <cell r="A146">
            <v>4406</v>
          </cell>
          <cell r="B146">
            <v>0</v>
          </cell>
        </row>
        <row r="147">
          <cell r="A147">
            <v>4410</v>
          </cell>
          <cell r="B147">
            <v>411648.78632478637</v>
          </cell>
        </row>
        <row r="148">
          <cell r="A148">
            <v>4411</v>
          </cell>
          <cell r="B148">
            <v>5100</v>
          </cell>
        </row>
        <row r="149">
          <cell r="A149">
            <v>4412</v>
          </cell>
          <cell r="B149">
            <v>344988</v>
          </cell>
        </row>
        <row r="150">
          <cell r="A150">
            <v>4413</v>
          </cell>
          <cell r="B150">
            <v>17130</v>
          </cell>
        </row>
        <row r="151">
          <cell r="A151">
            <v>4414</v>
          </cell>
          <cell r="B151">
            <v>0</v>
          </cell>
        </row>
        <row r="152">
          <cell r="A152">
            <v>4420</v>
          </cell>
          <cell r="B152">
            <v>0</v>
          </cell>
        </row>
        <row r="153">
          <cell r="A153">
            <v>4421</v>
          </cell>
          <cell r="B153">
            <v>0</v>
          </cell>
        </row>
        <row r="154">
          <cell r="A154">
            <v>4422</v>
          </cell>
          <cell r="B154">
            <v>0</v>
          </cell>
        </row>
        <row r="155">
          <cell r="A155">
            <v>5000</v>
          </cell>
          <cell r="B155">
            <v>0</v>
          </cell>
        </row>
        <row r="156">
          <cell r="A156">
            <v>5001</v>
          </cell>
          <cell r="B156">
            <v>1248441</v>
          </cell>
        </row>
        <row r="157">
          <cell r="A157">
            <v>5002</v>
          </cell>
          <cell r="B157">
            <v>5000</v>
          </cell>
        </row>
        <row r="158">
          <cell r="A158">
            <v>5003</v>
          </cell>
          <cell r="B158">
            <v>422539</v>
          </cell>
        </row>
        <row r="159">
          <cell r="A159">
            <v>5004</v>
          </cell>
          <cell r="B159">
            <v>0</v>
          </cell>
        </row>
        <row r="160">
          <cell r="A160">
            <v>5010</v>
          </cell>
          <cell r="B160">
            <v>0</v>
          </cell>
        </row>
        <row r="161">
          <cell r="A161">
            <v>5011</v>
          </cell>
          <cell r="B161">
            <v>0</v>
          </cell>
        </row>
        <row r="162">
          <cell r="A162">
            <v>5012</v>
          </cell>
          <cell r="B162">
            <v>0</v>
          </cell>
        </row>
        <row r="163">
          <cell r="A163">
            <v>5013</v>
          </cell>
          <cell r="B163">
            <v>0</v>
          </cell>
        </row>
        <row r="164">
          <cell r="A164">
            <v>5014</v>
          </cell>
          <cell r="B164">
            <v>0</v>
          </cell>
        </row>
        <row r="165">
          <cell r="A165">
            <v>5500</v>
          </cell>
          <cell r="B165">
            <v>0</v>
          </cell>
        </row>
        <row r="166">
          <cell r="A166">
            <v>5501</v>
          </cell>
          <cell r="B166">
            <v>1293711.4035606559</v>
          </cell>
        </row>
        <row r="167">
          <cell r="A167">
            <v>5502</v>
          </cell>
          <cell r="B167">
            <v>237854.46063651593</v>
          </cell>
        </row>
        <row r="168">
          <cell r="A168">
            <v>5503</v>
          </cell>
          <cell r="B168">
            <v>972081.34487216966</v>
          </cell>
        </row>
        <row r="169">
          <cell r="A169">
            <v>5504</v>
          </cell>
          <cell r="B169">
            <v>155958</v>
          </cell>
        </row>
        <row r="170">
          <cell r="A170">
            <v>5510</v>
          </cell>
          <cell r="B170">
            <v>0</v>
          </cell>
        </row>
        <row r="171">
          <cell r="A171">
            <v>5511</v>
          </cell>
          <cell r="B171">
            <v>0</v>
          </cell>
        </row>
        <row r="172">
          <cell r="A172">
            <v>5512</v>
          </cell>
          <cell r="B172">
            <v>0</v>
          </cell>
        </row>
        <row r="173">
          <cell r="A173">
            <v>5513</v>
          </cell>
          <cell r="B173">
            <v>0</v>
          </cell>
        </row>
        <row r="174">
          <cell r="A174">
            <v>5514</v>
          </cell>
          <cell r="B174">
            <v>0</v>
          </cell>
        </row>
        <row r="175">
          <cell r="A175">
            <v>7506</v>
          </cell>
        </row>
        <row r="176">
          <cell r="A176">
            <v>5505</v>
          </cell>
        </row>
      </sheetData>
      <sheetData sheetId="3" refreshError="1">
        <row r="1">
          <cell r="B1" t="str">
            <v>OCENA 1-12/2000</v>
          </cell>
        </row>
        <row r="2">
          <cell r="A2">
            <v>7000</v>
          </cell>
          <cell r="B2">
            <v>0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234499526</v>
          </cell>
        </row>
        <row r="6">
          <cell r="A6">
            <v>7011</v>
          </cell>
          <cell r="B6">
            <v>138809098</v>
          </cell>
        </row>
        <row r="7">
          <cell r="A7">
            <v>7012</v>
          </cell>
          <cell r="B7">
            <v>21466133</v>
          </cell>
        </row>
        <row r="8">
          <cell r="A8">
            <v>7013</v>
          </cell>
          <cell r="B8">
            <v>2340744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0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0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0</v>
          </cell>
        </row>
        <row r="22">
          <cell r="A22">
            <v>7047</v>
          </cell>
          <cell r="B22">
            <v>0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280000</v>
          </cell>
        </row>
        <row r="32">
          <cell r="A32">
            <v>7100</v>
          </cell>
          <cell r="B32">
            <v>0</v>
          </cell>
        </row>
        <row r="33">
          <cell r="A33">
            <v>7101</v>
          </cell>
          <cell r="B33">
            <v>0</v>
          </cell>
        </row>
        <row r="34">
          <cell r="A34">
            <v>7102</v>
          </cell>
          <cell r="B34">
            <v>408942</v>
          </cell>
        </row>
        <row r="35">
          <cell r="A35">
            <v>7103</v>
          </cell>
          <cell r="B35">
            <v>26594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0</v>
          </cell>
        </row>
        <row r="38">
          <cell r="A38">
            <v>7120</v>
          </cell>
          <cell r="B38">
            <v>0</v>
          </cell>
        </row>
        <row r="39">
          <cell r="A39">
            <v>7130</v>
          </cell>
          <cell r="B39">
            <v>19120</v>
          </cell>
        </row>
        <row r="40">
          <cell r="A40">
            <v>7140</v>
          </cell>
          <cell r="B40">
            <v>3110951</v>
          </cell>
        </row>
        <row r="41">
          <cell r="A41">
            <v>7141</v>
          </cell>
          <cell r="B41">
            <v>705944</v>
          </cell>
        </row>
        <row r="42">
          <cell r="A42">
            <v>7200</v>
          </cell>
          <cell r="B42">
            <v>194</v>
          </cell>
        </row>
        <row r="43">
          <cell r="A43">
            <v>7201</v>
          </cell>
          <cell r="B43">
            <v>0</v>
          </cell>
        </row>
        <row r="44">
          <cell r="A44">
            <v>7202</v>
          </cell>
          <cell r="B44">
            <v>0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0</v>
          </cell>
        </row>
        <row r="49">
          <cell r="A49">
            <v>7221</v>
          </cell>
          <cell r="B49">
            <v>0</v>
          </cell>
        </row>
        <row r="50">
          <cell r="A50">
            <v>7222</v>
          </cell>
          <cell r="B50">
            <v>0</v>
          </cell>
        </row>
        <row r="51">
          <cell r="A51">
            <v>73</v>
          </cell>
          <cell r="B51">
            <v>0</v>
          </cell>
        </row>
        <row r="52">
          <cell r="A52">
            <v>7300</v>
          </cell>
          <cell r="B52">
            <v>0</v>
          </cell>
        </row>
        <row r="53">
          <cell r="A53">
            <v>7301</v>
          </cell>
          <cell r="B53">
            <v>0</v>
          </cell>
        </row>
        <row r="54">
          <cell r="A54">
            <v>7310</v>
          </cell>
          <cell r="B54">
            <v>0</v>
          </cell>
        </row>
        <row r="55">
          <cell r="A55">
            <v>7311</v>
          </cell>
          <cell r="B55">
            <v>0</v>
          </cell>
        </row>
        <row r="56">
          <cell r="A56">
            <v>7400</v>
          </cell>
          <cell r="B56">
            <v>156389498</v>
          </cell>
        </row>
        <row r="57">
          <cell r="A57">
            <v>740000</v>
          </cell>
          <cell r="B57">
            <v>43502900</v>
          </cell>
        </row>
        <row r="58">
          <cell r="A58">
            <v>740001</v>
          </cell>
          <cell r="B58">
            <v>0</v>
          </cell>
        </row>
        <row r="59">
          <cell r="A59">
            <v>740002</v>
          </cell>
          <cell r="B59">
            <v>110117250</v>
          </cell>
        </row>
        <row r="60">
          <cell r="A60">
            <v>740003</v>
          </cell>
          <cell r="B60">
            <v>0</v>
          </cell>
        </row>
        <row r="61">
          <cell r="A61">
            <v>740004</v>
          </cell>
          <cell r="B61">
            <v>240888</v>
          </cell>
        </row>
        <row r="62">
          <cell r="A62">
            <v>740005</v>
          </cell>
          <cell r="B62">
            <v>2528460</v>
          </cell>
        </row>
        <row r="63">
          <cell r="A63">
            <v>7401</v>
          </cell>
          <cell r="B63">
            <v>0</v>
          </cell>
        </row>
        <row r="64">
          <cell r="A64">
            <v>7402</v>
          </cell>
          <cell r="B64">
            <v>0</v>
          </cell>
        </row>
        <row r="65">
          <cell r="A65">
            <v>7403</v>
          </cell>
          <cell r="B65">
            <v>12593341</v>
          </cell>
        </row>
        <row r="66">
          <cell r="A66">
            <v>400</v>
          </cell>
          <cell r="B66">
            <v>2061529</v>
          </cell>
        </row>
        <row r="67">
          <cell r="A67">
            <v>4010</v>
          </cell>
          <cell r="B67">
            <v>161682.70714078002</v>
          </cell>
        </row>
        <row r="68">
          <cell r="A68">
            <v>4011</v>
          </cell>
          <cell r="B68">
            <v>125867.97219591064</v>
          </cell>
        </row>
        <row r="69">
          <cell r="A69">
            <v>4012</v>
          </cell>
          <cell r="B69">
            <v>1102.3136268080275</v>
          </cell>
        </row>
        <row r="70">
          <cell r="A70">
            <v>4013</v>
          </cell>
          <cell r="B70">
            <v>1828.0070365013253</v>
          </cell>
        </row>
        <row r="71">
          <cell r="A71">
            <v>402</v>
          </cell>
          <cell r="B71">
            <v>4366280</v>
          </cell>
        </row>
        <row r="72">
          <cell r="A72">
            <v>4030</v>
          </cell>
          <cell r="B72">
            <v>0</v>
          </cell>
        </row>
        <row r="73">
          <cell r="A73">
            <v>4031</v>
          </cell>
          <cell r="B73">
            <v>28306</v>
          </cell>
        </row>
        <row r="74">
          <cell r="A74">
            <v>4032</v>
          </cell>
          <cell r="B74">
            <v>0</v>
          </cell>
        </row>
        <row r="75">
          <cell r="A75">
            <v>4033</v>
          </cell>
          <cell r="B75">
            <v>0</v>
          </cell>
        </row>
        <row r="76">
          <cell r="A76">
            <v>4034</v>
          </cell>
          <cell r="B76">
            <v>0</v>
          </cell>
        </row>
        <row r="77">
          <cell r="A77">
            <v>404</v>
          </cell>
          <cell r="B77">
            <v>0</v>
          </cell>
        </row>
        <row r="78">
          <cell r="A78">
            <v>409</v>
          </cell>
          <cell r="B78">
            <v>0</v>
          </cell>
        </row>
        <row r="79">
          <cell r="A79">
            <v>4100</v>
          </cell>
          <cell r="B79">
            <v>0</v>
          </cell>
        </row>
        <row r="80">
          <cell r="A80">
            <v>4101</v>
          </cell>
          <cell r="B80">
            <v>0</v>
          </cell>
        </row>
        <row r="81">
          <cell r="A81">
            <v>4102</v>
          </cell>
          <cell r="B81">
            <v>0</v>
          </cell>
        </row>
        <row r="82">
          <cell r="A82">
            <v>4110</v>
          </cell>
          <cell r="B82">
            <v>0</v>
          </cell>
        </row>
        <row r="83">
          <cell r="A83">
            <v>4111</v>
          </cell>
          <cell r="B83">
            <v>0</v>
          </cell>
        </row>
        <row r="84">
          <cell r="A84">
            <v>4112</v>
          </cell>
          <cell r="B84">
            <v>23030244</v>
          </cell>
        </row>
        <row r="85">
          <cell r="A85">
            <v>4113</v>
          </cell>
          <cell r="B85">
            <v>0</v>
          </cell>
        </row>
        <row r="86">
          <cell r="A86">
            <v>4114</v>
          </cell>
          <cell r="B86">
            <v>490001160.80234003</v>
          </cell>
        </row>
        <row r="87">
          <cell r="A87">
            <v>4115</v>
          </cell>
          <cell r="B87">
            <v>22362482</v>
          </cell>
        </row>
        <row r="88">
          <cell r="A88">
            <v>4116</v>
          </cell>
          <cell r="B88">
            <v>0</v>
          </cell>
        </row>
        <row r="89">
          <cell r="A89">
            <v>4117</v>
          </cell>
          <cell r="B89">
            <v>3665</v>
          </cell>
        </row>
        <row r="90">
          <cell r="A90">
            <v>4119</v>
          </cell>
          <cell r="B90">
            <v>9036</v>
          </cell>
        </row>
        <row r="91">
          <cell r="A91">
            <v>4120</v>
          </cell>
          <cell r="B91">
            <v>484999</v>
          </cell>
        </row>
        <row r="92">
          <cell r="A92">
            <v>4130</v>
          </cell>
          <cell r="B92">
            <v>0</v>
          </cell>
        </row>
        <row r="93">
          <cell r="A93">
            <v>4131</v>
          </cell>
          <cell r="B93">
            <v>40675855</v>
          </cell>
        </row>
        <row r="95">
          <cell r="A95">
            <v>4132</v>
          </cell>
        </row>
        <row r="96">
          <cell r="A96">
            <v>4133</v>
          </cell>
          <cell r="B96">
            <v>0</v>
          </cell>
        </row>
        <row r="97">
          <cell r="A97">
            <v>414</v>
          </cell>
          <cell r="B97">
            <v>0</v>
          </cell>
        </row>
        <row r="98">
          <cell r="A98">
            <v>420</v>
          </cell>
          <cell r="B98">
            <v>296748</v>
          </cell>
        </row>
        <row r="99">
          <cell r="A99">
            <v>430</v>
          </cell>
          <cell r="B99">
            <v>0</v>
          </cell>
        </row>
        <row r="100">
          <cell r="A100">
            <v>750</v>
          </cell>
          <cell r="B100">
            <v>615484</v>
          </cell>
        </row>
        <row r="101">
          <cell r="A101">
            <v>751</v>
          </cell>
          <cell r="B101">
            <v>0</v>
          </cell>
        </row>
        <row r="102">
          <cell r="A102">
            <v>440</v>
          </cell>
          <cell r="B102">
            <v>571000</v>
          </cell>
        </row>
        <row r="103">
          <cell r="A103">
            <v>441</v>
          </cell>
          <cell r="B103">
            <v>0</v>
          </cell>
        </row>
        <row r="104">
          <cell r="A104">
            <v>442</v>
          </cell>
          <cell r="B104">
            <v>0</v>
          </cell>
        </row>
        <row r="105">
          <cell r="A105">
            <v>5000</v>
          </cell>
          <cell r="B105">
            <v>0</v>
          </cell>
        </row>
        <row r="106">
          <cell r="A106">
            <v>5001</v>
          </cell>
          <cell r="B106">
            <v>26500000</v>
          </cell>
        </row>
        <row r="107">
          <cell r="A107">
            <v>5002</v>
          </cell>
          <cell r="B107">
            <v>0</v>
          </cell>
        </row>
        <row r="108">
          <cell r="A108">
            <v>5003</v>
          </cell>
          <cell r="B108">
            <v>0</v>
          </cell>
        </row>
        <row r="109">
          <cell r="A109">
            <v>5004</v>
          </cell>
          <cell r="B109">
            <v>0</v>
          </cell>
        </row>
        <row r="110">
          <cell r="A110">
            <v>5010</v>
          </cell>
          <cell r="B110">
            <v>0</v>
          </cell>
        </row>
        <row r="111">
          <cell r="A111">
            <v>5011</v>
          </cell>
          <cell r="B111">
            <v>0</v>
          </cell>
        </row>
        <row r="112">
          <cell r="A112">
            <v>5012</v>
          </cell>
          <cell r="B112">
            <v>0</v>
          </cell>
        </row>
        <row r="113">
          <cell r="A113">
            <v>5013</v>
          </cell>
          <cell r="B113">
            <v>0</v>
          </cell>
        </row>
        <row r="114">
          <cell r="A114">
            <v>5014</v>
          </cell>
          <cell r="B114">
            <v>0</v>
          </cell>
        </row>
        <row r="115">
          <cell r="A115">
            <v>5500</v>
          </cell>
          <cell r="B115">
            <v>0</v>
          </cell>
        </row>
        <row r="116">
          <cell r="A116">
            <v>5501</v>
          </cell>
          <cell r="B116">
            <v>6100000</v>
          </cell>
        </row>
        <row r="117">
          <cell r="A117">
            <v>5502</v>
          </cell>
          <cell r="B117">
            <v>0</v>
          </cell>
        </row>
        <row r="118">
          <cell r="A118">
            <v>5503</v>
          </cell>
          <cell r="B118">
            <v>3700000</v>
          </cell>
        </row>
        <row r="119">
          <cell r="A119">
            <v>5504</v>
          </cell>
          <cell r="B119">
            <v>0</v>
          </cell>
        </row>
        <row r="120">
          <cell r="A120">
            <v>5510</v>
          </cell>
          <cell r="B120">
            <v>0</v>
          </cell>
        </row>
        <row r="121">
          <cell r="A121">
            <v>5511</v>
          </cell>
          <cell r="B121">
            <v>0</v>
          </cell>
        </row>
        <row r="122">
          <cell r="A122">
            <v>5512</v>
          </cell>
          <cell r="B122">
            <v>0</v>
          </cell>
        </row>
        <row r="123">
          <cell r="A123">
            <v>5513</v>
          </cell>
          <cell r="B123">
            <v>0</v>
          </cell>
        </row>
        <row r="124">
          <cell r="A124">
            <v>5514</v>
          </cell>
          <cell r="B124">
            <v>0</v>
          </cell>
        </row>
        <row r="125">
          <cell r="A125">
            <v>7520</v>
          </cell>
        </row>
        <row r="126">
          <cell r="A126">
            <v>5505</v>
          </cell>
        </row>
      </sheetData>
      <sheetData sheetId="4" refreshError="1">
        <row r="1">
          <cell r="B1" t="str">
            <v>OCENA 1-12/2000</v>
          </cell>
        </row>
        <row r="2">
          <cell r="A2">
            <v>7000</v>
          </cell>
          <cell r="B2">
            <v>0</v>
          </cell>
        </row>
        <row r="3">
          <cell r="A3">
            <v>7001</v>
          </cell>
          <cell r="B3">
            <v>0</v>
          </cell>
        </row>
        <row r="4">
          <cell r="A4">
            <v>7002</v>
          </cell>
          <cell r="B4">
            <v>0</v>
          </cell>
        </row>
        <row r="5">
          <cell r="A5">
            <v>7010</v>
          </cell>
          <cell r="B5">
            <v>101258878.74304315</v>
          </cell>
        </row>
        <row r="6">
          <cell r="A6">
            <v>7011</v>
          </cell>
          <cell r="B6">
            <v>97082422.651802808</v>
          </cell>
        </row>
        <row r="7">
          <cell r="A7">
            <v>7012</v>
          </cell>
          <cell r="B7">
            <v>12345292.26437185</v>
          </cell>
        </row>
        <row r="8">
          <cell r="A8">
            <v>7013</v>
          </cell>
          <cell r="B8">
            <v>1154495.05795</v>
          </cell>
        </row>
        <row r="9">
          <cell r="A9">
            <v>7020</v>
          </cell>
          <cell r="B9">
            <v>0</v>
          </cell>
        </row>
        <row r="10">
          <cell r="A10">
            <v>7021</v>
          </cell>
          <cell r="B10">
            <v>0</v>
          </cell>
        </row>
        <row r="11">
          <cell r="A11">
            <v>7030</v>
          </cell>
          <cell r="B11">
            <v>0</v>
          </cell>
        </row>
        <row r="12">
          <cell r="A12">
            <v>7031</v>
          </cell>
          <cell r="B12">
            <v>0</v>
          </cell>
        </row>
        <row r="13">
          <cell r="A13">
            <v>7032</v>
          </cell>
          <cell r="B13">
            <v>0</v>
          </cell>
        </row>
        <row r="14">
          <cell r="A14">
            <v>7033</v>
          </cell>
          <cell r="B14">
            <v>0</v>
          </cell>
        </row>
        <row r="15">
          <cell r="A15">
            <v>7040</v>
          </cell>
          <cell r="B15">
            <v>0</v>
          </cell>
        </row>
        <row r="16">
          <cell r="A16">
            <v>7041</v>
          </cell>
          <cell r="B16">
            <v>0</v>
          </cell>
        </row>
        <row r="17">
          <cell r="A17">
            <v>7042</v>
          </cell>
          <cell r="B17">
            <v>0</v>
          </cell>
        </row>
        <row r="18">
          <cell r="A18">
            <v>7043</v>
          </cell>
          <cell r="B18">
            <v>0</v>
          </cell>
        </row>
        <row r="19">
          <cell r="A19">
            <v>7044</v>
          </cell>
          <cell r="B19">
            <v>0</v>
          </cell>
        </row>
        <row r="20">
          <cell r="A20">
            <v>7045</v>
          </cell>
          <cell r="B20">
            <v>0</v>
          </cell>
        </row>
        <row r="21">
          <cell r="A21">
            <v>7046</v>
          </cell>
          <cell r="B21">
            <v>0</v>
          </cell>
        </row>
        <row r="22">
          <cell r="A22">
            <v>7047</v>
          </cell>
          <cell r="B22">
            <v>0</v>
          </cell>
        </row>
        <row r="23">
          <cell r="A23">
            <v>7048</v>
          </cell>
          <cell r="B23">
            <v>0</v>
          </cell>
        </row>
        <row r="24">
          <cell r="A24">
            <v>7050</v>
          </cell>
          <cell r="B24">
            <v>0</v>
          </cell>
        </row>
        <row r="25">
          <cell r="A25">
            <v>7051</v>
          </cell>
          <cell r="B25">
            <v>0</v>
          </cell>
        </row>
        <row r="26">
          <cell r="A26">
            <v>7052</v>
          </cell>
          <cell r="B26">
            <v>0</v>
          </cell>
        </row>
        <row r="27">
          <cell r="A27">
            <v>7053</v>
          </cell>
          <cell r="B27">
            <v>0</v>
          </cell>
        </row>
        <row r="28">
          <cell r="A28">
            <v>7054</v>
          </cell>
          <cell r="B28">
            <v>0</v>
          </cell>
        </row>
        <row r="29">
          <cell r="A29">
            <v>7055</v>
          </cell>
          <cell r="B29">
            <v>0</v>
          </cell>
        </row>
        <row r="30">
          <cell r="A30">
            <v>7056</v>
          </cell>
          <cell r="B30">
            <v>0</v>
          </cell>
        </row>
        <row r="31">
          <cell r="A31">
            <v>7060</v>
          </cell>
          <cell r="B31">
            <v>0</v>
          </cell>
        </row>
        <row r="32">
          <cell r="A32">
            <v>7100</v>
          </cell>
          <cell r="B32">
            <v>0</v>
          </cell>
        </row>
        <row r="33">
          <cell r="A33">
            <v>7101</v>
          </cell>
          <cell r="B33">
            <v>2335.7591400000001</v>
          </cell>
        </row>
        <row r="34">
          <cell r="A34">
            <v>7102</v>
          </cell>
          <cell r="B34">
            <v>1195372.6825299999</v>
          </cell>
        </row>
        <row r="35">
          <cell r="A35">
            <v>7103</v>
          </cell>
          <cell r="B35">
            <v>95239.120439999999</v>
          </cell>
        </row>
        <row r="36">
          <cell r="A36">
            <v>7110</v>
          </cell>
          <cell r="B36">
            <v>0</v>
          </cell>
        </row>
        <row r="37">
          <cell r="A37">
            <v>7111</v>
          </cell>
          <cell r="B37">
            <v>0</v>
          </cell>
        </row>
        <row r="38">
          <cell r="A38">
            <v>7120</v>
          </cell>
          <cell r="B38">
            <v>13177</v>
          </cell>
        </row>
        <row r="39">
          <cell r="A39">
            <v>7130</v>
          </cell>
          <cell r="B39">
            <v>2127111.5138900001</v>
          </cell>
        </row>
        <row r="40">
          <cell r="A40">
            <v>7140</v>
          </cell>
          <cell r="B40">
            <v>0</v>
          </cell>
        </row>
        <row r="41">
          <cell r="A41">
            <v>7141</v>
          </cell>
          <cell r="B41">
            <v>1949872.9322600001</v>
          </cell>
        </row>
        <row r="42">
          <cell r="A42">
            <v>7200</v>
          </cell>
          <cell r="B42">
            <v>16496</v>
          </cell>
        </row>
        <row r="43">
          <cell r="A43">
            <v>7201</v>
          </cell>
          <cell r="B43">
            <v>4390</v>
          </cell>
        </row>
        <row r="44">
          <cell r="A44">
            <v>7202</v>
          </cell>
          <cell r="B44">
            <v>3110.1909600000004</v>
          </cell>
        </row>
        <row r="45">
          <cell r="A45">
            <v>7203</v>
          </cell>
          <cell r="B45">
            <v>0</v>
          </cell>
        </row>
        <row r="46">
          <cell r="A46">
            <v>7210</v>
          </cell>
          <cell r="B46">
            <v>0</v>
          </cell>
        </row>
        <row r="47">
          <cell r="A47">
            <v>7211</v>
          </cell>
          <cell r="B47">
            <v>0</v>
          </cell>
        </row>
        <row r="48">
          <cell r="A48">
            <v>7220</v>
          </cell>
          <cell r="B48">
            <v>0</v>
          </cell>
        </row>
        <row r="49">
          <cell r="A49">
            <v>7221</v>
          </cell>
          <cell r="B49">
            <v>0</v>
          </cell>
        </row>
        <row r="50">
          <cell r="A50">
            <v>7222</v>
          </cell>
          <cell r="B50">
            <v>0</v>
          </cell>
        </row>
        <row r="51">
          <cell r="A51">
            <v>7300</v>
          </cell>
          <cell r="B51">
            <v>100</v>
          </cell>
        </row>
        <row r="52">
          <cell r="A52">
            <v>7301</v>
          </cell>
          <cell r="B52">
            <v>0</v>
          </cell>
        </row>
        <row r="53">
          <cell r="A53">
            <v>7310</v>
          </cell>
          <cell r="B53">
            <v>0</v>
          </cell>
        </row>
        <row r="54">
          <cell r="A54">
            <v>7311</v>
          </cell>
          <cell r="B54">
            <v>0</v>
          </cell>
        </row>
        <row r="55">
          <cell r="A55">
            <v>740</v>
          </cell>
          <cell r="B55">
            <v>48265990.179958582</v>
          </cell>
        </row>
        <row r="56">
          <cell r="A56">
            <v>7400</v>
          </cell>
          <cell r="B56">
            <v>1802362.95521</v>
          </cell>
        </row>
        <row r="57">
          <cell r="A57">
            <v>740000</v>
          </cell>
          <cell r="B57">
            <v>0</v>
          </cell>
        </row>
        <row r="58">
          <cell r="A58">
            <v>740001</v>
          </cell>
          <cell r="B58">
            <v>0</v>
          </cell>
        </row>
        <row r="59">
          <cell r="A59">
            <v>740002</v>
          </cell>
          <cell r="B59">
            <v>0</v>
          </cell>
        </row>
        <row r="60">
          <cell r="A60">
            <v>740003</v>
          </cell>
          <cell r="B60">
            <v>1636693.8203</v>
          </cell>
        </row>
        <row r="61">
          <cell r="A61">
            <v>740004</v>
          </cell>
          <cell r="B61">
            <v>165669.13490999999</v>
          </cell>
        </row>
        <row r="62">
          <cell r="A62">
            <v>7401</v>
          </cell>
          <cell r="B62">
            <v>2108086.9517200002</v>
          </cell>
        </row>
        <row r="63">
          <cell r="A63">
            <v>7402</v>
          </cell>
          <cell r="B63">
            <v>44355540.27302859</v>
          </cell>
        </row>
        <row r="64">
          <cell r="A64">
            <v>7403</v>
          </cell>
          <cell r="B64">
            <v>0</v>
          </cell>
        </row>
        <row r="65">
          <cell r="A65">
            <v>400</v>
          </cell>
          <cell r="B65">
            <v>2822053.79734175</v>
          </cell>
        </row>
        <row r="66">
          <cell r="A66">
            <v>4010</v>
          </cell>
          <cell r="B66">
            <v>220857.80998758794</v>
          </cell>
        </row>
        <row r="67">
          <cell r="A67">
            <v>4011</v>
          </cell>
          <cell r="B67">
            <v>171944.4656800013</v>
          </cell>
        </row>
        <row r="68">
          <cell r="A68">
            <v>4012</v>
          </cell>
          <cell r="B68">
            <v>1497.5051830262753</v>
          </cell>
        </row>
        <row r="69">
          <cell r="A69">
            <v>4013</v>
          </cell>
          <cell r="B69">
            <v>2495.4451764844316</v>
          </cell>
        </row>
        <row r="70">
          <cell r="A70">
            <v>402</v>
          </cell>
          <cell r="B70">
            <v>4990787.8124500001</v>
          </cell>
        </row>
        <row r="71">
          <cell r="A71">
            <v>403</v>
          </cell>
          <cell r="B71">
            <v>0</v>
          </cell>
        </row>
        <row r="72">
          <cell r="A72">
            <v>404</v>
          </cell>
          <cell r="B72">
            <v>0</v>
          </cell>
        </row>
        <row r="73">
          <cell r="A73">
            <v>409</v>
          </cell>
          <cell r="B73">
            <v>0</v>
          </cell>
        </row>
        <row r="74">
          <cell r="A74">
            <v>4100</v>
          </cell>
          <cell r="B74">
            <v>0</v>
          </cell>
        </row>
        <row r="75">
          <cell r="A75">
            <v>4101</v>
          </cell>
          <cell r="B75">
            <v>0</v>
          </cell>
        </row>
        <row r="76">
          <cell r="A76">
            <v>4102</v>
          </cell>
          <cell r="B76">
            <v>0</v>
          </cell>
        </row>
        <row r="77">
          <cell r="A77">
            <v>4110</v>
          </cell>
          <cell r="B77">
            <v>0</v>
          </cell>
        </row>
        <row r="78">
          <cell r="A78">
            <v>4111</v>
          </cell>
          <cell r="B78">
            <v>0</v>
          </cell>
        </row>
        <row r="79">
          <cell r="A79">
            <v>4112</v>
          </cell>
          <cell r="B79">
            <v>0</v>
          </cell>
        </row>
        <row r="80">
          <cell r="A80">
            <v>4113</v>
          </cell>
          <cell r="B80">
            <v>0</v>
          </cell>
        </row>
        <row r="81">
          <cell r="A81">
            <v>4114</v>
          </cell>
          <cell r="B81">
            <v>0</v>
          </cell>
        </row>
        <row r="82">
          <cell r="A82">
            <v>4115</v>
          </cell>
          <cell r="B82">
            <v>0</v>
          </cell>
        </row>
        <row r="83">
          <cell r="A83">
            <v>4116</v>
          </cell>
          <cell r="B83">
            <v>22069321.720629998</v>
          </cell>
        </row>
        <row r="84">
          <cell r="A84">
            <v>4117</v>
          </cell>
          <cell r="B84">
            <v>0</v>
          </cell>
        </row>
        <row r="85">
          <cell r="A85">
            <v>4119</v>
          </cell>
          <cell r="B85">
            <v>2418939.7835400002</v>
          </cell>
        </row>
        <row r="86">
          <cell r="A86">
            <v>4120</v>
          </cell>
          <cell r="B86">
            <v>1115997.5227800002</v>
          </cell>
        </row>
        <row r="87">
          <cell r="A87">
            <v>4130</v>
          </cell>
          <cell r="B87">
            <v>0</v>
          </cell>
        </row>
        <row r="88">
          <cell r="A88">
            <v>4131</v>
          </cell>
          <cell r="B88">
            <v>0</v>
          </cell>
        </row>
        <row r="89">
          <cell r="A89">
            <v>4132</v>
          </cell>
          <cell r="B89">
            <v>0</v>
          </cell>
        </row>
        <row r="90">
          <cell r="A90">
            <v>4133</v>
          </cell>
          <cell r="B90">
            <v>231818528.07684004</v>
          </cell>
        </row>
        <row r="91">
          <cell r="A91">
            <v>413300</v>
          </cell>
          <cell r="B91">
            <v>97290863.71886</v>
          </cell>
        </row>
        <row r="92">
          <cell r="A92">
            <v>413301</v>
          </cell>
          <cell r="B92">
            <v>19471353.48401</v>
          </cell>
        </row>
        <row r="93">
          <cell r="A93">
            <v>413302</v>
          </cell>
          <cell r="B93">
            <v>74283367.257310003</v>
          </cell>
        </row>
        <row r="94">
          <cell r="A94">
            <v>413303</v>
          </cell>
          <cell r="B94">
            <v>31373706.889629997</v>
          </cell>
        </row>
        <row r="95">
          <cell r="A95">
            <v>413304</v>
          </cell>
          <cell r="B95">
            <v>7130913.0417400002</v>
          </cell>
        </row>
        <row r="96">
          <cell r="A96">
            <v>413305</v>
          </cell>
          <cell r="B96">
            <v>2068323.1955799998</v>
          </cell>
        </row>
        <row r="97">
          <cell r="A97">
            <v>413306</v>
          </cell>
          <cell r="B97">
            <v>0.33799999999610009</v>
          </cell>
        </row>
        <row r="98">
          <cell r="A98">
            <v>413307</v>
          </cell>
          <cell r="B98">
            <v>0.15171000003465451</v>
          </cell>
        </row>
        <row r="99">
          <cell r="A99">
            <v>4140</v>
          </cell>
          <cell r="B99">
            <v>0</v>
          </cell>
        </row>
        <row r="100">
          <cell r="A100">
            <v>4141</v>
          </cell>
          <cell r="B100">
            <v>0</v>
          </cell>
        </row>
        <row r="101">
          <cell r="A101">
            <v>4142</v>
          </cell>
          <cell r="B101">
            <v>1102298.20025</v>
          </cell>
        </row>
        <row r="102">
          <cell r="A102">
            <v>4143</v>
          </cell>
          <cell r="B102">
            <v>0</v>
          </cell>
        </row>
        <row r="103">
          <cell r="A103">
            <v>4200</v>
          </cell>
          <cell r="B103">
            <v>1727234.5722700001</v>
          </cell>
        </row>
        <row r="104">
          <cell r="A104">
            <v>4201</v>
          </cell>
          <cell r="B104">
            <v>0</v>
          </cell>
        </row>
        <row r="105">
          <cell r="A105">
            <v>4202</v>
          </cell>
          <cell r="B105">
            <v>0</v>
          </cell>
        </row>
        <row r="106">
          <cell r="A106">
            <v>4203</v>
          </cell>
          <cell r="B106">
            <v>0</v>
          </cell>
        </row>
        <row r="107">
          <cell r="A107">
            <v>4204</v>
          </cell>
          <cell r="B107">
            <v>0</v>
          </cell>
        </row>
        <row r="108">
          <cell r="A108">
            <v>4205</v>
          </cell>
          <cell r="B108">
            <v>0</v>
          </cell>
        </row>
        <row r="109">
          <cell r="A109">
            <v>4206</v>
          </cell>
          <cell r="B109">
            <v>0</v>
          </cell>
        </row>
        <row r="110">
          <cell r="A110">
            <v>4207</v>
          </cell>
          <cell r="B110">
            <v>0</v>
          </cell>
        </row>
        <row r="111">
          <cell r="A111">
            <v>4208</v>
          </cell>
          <cell r="B111">
            <v>0</v>
          </cell>
        </row>
        <row r="112">
          <cell r="A112">
            <v>4209</v>
          </cell>
          <cell r="B112">
            <v>0</v>
          </cell>
        </row>
        <row r="113">
          <cell r="A113">
            <v>4300</v>
          </cell>
          <cell r="B113">
            <v>0</v>
          </cell>
        </row>
        <row r="114">
          <cell r="A114">
            <v>4301</v>
          </cell>
          <cell r="B114">
            <v>0</v>
          </cell>
        </row>
        <row r="115">
          <cell r="A115">
            <v>4302</v>
          </cell>
          <cell r="B115">
            <v>0</v>
          </cell>
        </row>
        <row r="116">
          <cell r="A116">
            <v>4303</v>
          </cell>
          <cell r="B116">
            <v>0</v>
          </cell>
        </row>
        <row r="117">
          <cell r="A117">
            <v>4304</v>
          </cell>
          <cell r="B117">
            <v>0</v>
          </cell>
        </row>
        <row r="118">
          <cell r="A118">
            <v>4305</v>
          </cell>
          <cell r="B118">
            <v>0</v>
          </cell>
        </row>
        <row r="119">
          <cell r="A119">
            <v>4306</v>
          </cell>
          <cell r="B119">
            <v>0</v>
          </cell>
        </row>
        <row r="120">
          <cell r="A120">
            <v>4307</v>
          </cell>
          <cell r="B120">
            <v>0</v>
          </cell>
        </row>
        <row r="121">
          <cell r="A121">
            <v>4308</v>
          </cell>
          <cell r="B121">
            <v>0</v>
          </cell>
        </row>
        <row r="122">
          <cell r="A122">
            <v>7500</v>
          </cell>
          <cell r="B122">
            <v>0</v>
          </cell>
        </row>
        <row r="123">
          <cell r="A123">
            <v>7501</v>
          </cell>
          <cell r="B123">
            <v>0</v>
          </cell>
        </row>
        <row r="124">
          <cell r="A124">
            <v>7502</v>
          </cell>
          <cell r="B124">
            <v>0</v>
          </cell>
        </row>
        <row r="125">
          <cell r="A125">
            <v>7503</v>
          </cell>
          <cell r="B125">
            <v>0</v>
          </cell>
        </row>
        <row r="126">
          <cell r="A126">
            <v>7504</v>
          </cell>
          <cell r="B126">
            <v>0</v>
          </cell>
        </row>
        <row r="127">
          <cell r="A127">
            <v>7505</v>
          </cell>
          <cell r="B127">
            <v>0</v>
          </cell>
        </row>
        <row r="128">
          <cell r="A128">
            <v>7506</v>
          </cell>
          <cell r="B128">
            <v>718464</v>
          </cell>
        </row>
        <row r="129">
          <cell r="A129">
            <v>751</v>
          </cell>
          <cell r="B129">
            <v>8226.8293099999992</v>
          </cell>
        </row>
        <row r="130">
          <cell r="A130">
            <v>4400</v>
          </cell>
          <cell r="B130">
            <v>0</v>
          </cell>
        </row>
        <row r="131">
          <cell r="A131">
            <v>4401</v>
          </cell>
          <cell r="B131">
            <v>0</v>
          </cell>
        </row>
        <row r="132">
          <cell r="A132">
            <v>4402</v>
          </cell>
          <cell r="B132">
            <v>0</v>
          </cell>
        </row>
        <row r="133">
          <cell r="A133">
            <v>4403</v>
          </cell>
          <cell r="B133">
            <v>0</v>
          </cell>
        </row>
        <row r="134">
          <cell r="A134">
            <v>4404</v>
          </cell>
          <cell r="B134">
            <v>0</v>
          </cell>
        </row>
        <row r="135">
          <cell r="A135">
            <v>4407</v>
          </cell>
          <cell r="B135">
            <v>0</v>
          </cell>
        </row>
        <row r="136">
          <cell r="A136">
            <v>4406</v>
          </cell>
          <cell r="B136">
            <v>0</v>
          </cell>
        </row>
        <row r="137">
          <cell r="A137">
            <v>4405</v>
          </cell>
          <cell r="B137">
            <v>-850000</v>
          </cell>
        </row>
        <row r="138">
          <cell r="A138">
            <v>441</v>
          </cell>
          <cell r="B138">
            <v>0</v>
          </cell>
        </row>
        <row r="139">
          <cell r="A139">
            <v>5000</v>
          </cell>
          <cell r="B139">
            <v>0</v>
          </cell>
        </row>
        <row r="140">
          <cell r="A140">
            <v>5001</v>
          </cell>
          <cell r="B140">
            <v>0</v>
          </cell>
        </row>
        <row r="141">
          <cell r="A141">
            <v>5002</v>
          </cell>
          <cell r="B141">
            <v>0</v>
          </cell>
        </row>
        <row r="142">
          <cell r="A142">
            <v>5003</v>
          </cell>
          <cell r="B142">
            <v>0</v>
          </cell>
        </row>
        <row r="143">
          <cell r="A143">
            <v>5004</v>
          </cell>
          <cell r="B143">
            <v>0</v>
          </cell>
        </row>
        <row r="144">
          <cell r="A144">
            <v>501</v>
          </cell>
          <cell r="B144">
            <v>0</v>
          </cell>
        </row>
        <row r="145">
          <cell r="A145">
            <v>5500</v>
          </cell>
          <cell r="B145">
            <v>0</v>
          </cell>
        </row>
        <row r="146">
          <cell r="A146">
            <v>5501</v>
          </cell>
          <cell r="B146">
            <v>0</v>
          </cell>
        </row>
        <row r="147">
          <cell r="A147">
            <v>5502</v>
          </cell>
          <cell r="B147">
            <v>0</v>
          </cell>
        </row>
        <row r="148">
          <cell r="A148">
            <v>5503</v>
          </cell>
          <cell r="B148">
            <v>0</v>
          </cell>
        </row>
        <row r="149">
          <cell r="A149">
            <v>5504</v>
          </cell>
          <cell r="B149">
            <v>0</v>
          </cell>
        </row>
        <row r="150">
          <cell r="A150">
            <v>551</v>
          </cell>
          <cell r="B150">
            <v>0</v>
          </cell>
        </row>
        <row r="151">
          <cell r="A151">
            <v>7520</v>
          </cell>
        </row>
        <row r="152">
          <cell r="A152">
            <v>5505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9"/>
      <sheetName val="DP"/>
      <sheetName val="LS"/>
      <sheetName val="ZPIZ"/>
      <sheetName val="ZZZS"/>
      <sheetName val="M"/>
    </sheetNames>
    <sheetDataSet>
      <sheetData sheetId="0" refreshError="1">
        <row r="2">
          <cell r="A2" t="str">
            <v>Table A42. Czech Republic: External Debt in Convertible and Nonconvertible Currencies, 1980-97 Q3</v>
          </cell>
        </row>
        <row r="4">
          <cell r="A4" t="str">
            <v>(In millions of U.S. dollars, end of period)</v>
          </cell>
        </row>
        <row r="7">
          <cell r="E7">
            <v>1980</v>
          </cell>
          <cell r="G7">
            <v>1985</v>
          </cell>
          <cell r="I7">
            <v>1990</v>
          </cell>
          <cell r="K7">
            <v>1991</v>
          </cell>
          <cell r="M7">
            <v>1992</v>
          </cell>
          <cell r="O7">
            <v>1993</v>
          </cell>
          <cell r="Q7">
            <v>1994</v>
          </cell>
          <cell r="S7">
            <v>1995</v>
          </cell>
          <cell r="U7">
            <v>1996</v>
          </cell>
          <cell r="V7">
            <v>1997</v>
          </cell>
        </row>
        <row r="8">
          <cell r="V8" t="str">
            <v xml:space="preserve">Q3 </v>
          </cell>
        </row>
        <row r="10">
          <cell r="A10" t="str">
            <v>Debt in convertible currencies</v>
          </cell>
        </row>
        <row r="11">
          <cell r="B11" t="str">
            <v>Medium- and long-term</v>
          </cell>
          <cell r="E11">
            <v>1936</v>
          </cell>
          <cell r="G11">
            <v>1835</v>
          </cell>
          <cell r="I11">
            <v>3557</v>
          </cell>
          <cell r="K11">
            <v>4565</v>
          </cell>
          <cell r="M11">
            <v>5284</v>
          </cell>
          <cell r="O11">
            <v>6494</v>
          </cell>
          <cell r="Q11">
            <v>7806</v>
          </cell>
          <cell r="S11">
            <v>11504</v>
          </cell>
          <cell r="U11">
            <v>14823</v>
          </cell>
          <cell r="V11">
            <v>14938</v>
          </cell>
        </row>
        <row r="12">
          <cell r="C12" t="str">
            <v>By maturity</v>
          </cell>
        </row>
        <row r="13">
          <cell r="D13" t="str">
            <v>1-5 years</v>
          </cell>
          <cell r="E13">
            <v>473</v>
          </cell>
          <cell r="G13">
            <v>854</v>
          </cell>
          <cell r="I13">
            <v>1321</v>
          </cell>
          <cell r="K13">
            <v>1463</v>
          </cell>
          <cell r="M13">
            <v>2094</v>
          </cell>
          <cell r="O13">
            <v>2530</v>
          </cell>
          <cell r="Q13">
            <v>4170</v>
          </cell>
          <cell r="S13">
            <v>7155</v>
          </cell>
          <cell r="U13" t="str">
            <v>...</v>
          </cell>
          <cell r="V13" t="str">
            <v>...</v>
          </cell>
        </row>
        <row r="14">
          <cell r="D14" t="str">
            <v>Over 5 years</v>
          </cell>
          <cell r="E14">
            <v>1463</v>
          </cell>
          <cell r="G14">
            <v>981</v>
          </cell>
          <cell r="I14">
            <v>2236</v>
          </cell>
          <cell r="K14">
            <v>3112</v>
          </cell>
          <cell r="M14">
            <v>3190</v>
          </cell>
          <cell r="O14">
            <v>3964</v>
          </cell>
          <cell r="Q14">
            <v>3636</v>
          </cell>
          <cell r="S14">
            <v>4349</v>
          </cell>
          <cell r="U14" t="str">
            <v>...</v>
          </cell>
          <cell r="V14" t="str">
            <v>...</v>
          </cell>
        </row>
        <row r="15">
          <cell r="B15" t="str">
            <v>By creditor</v>
          </cell>
        </row>
        <row r="16">
          <cell r="C16" t="str">
            <v>Banks</v>
          </cell>
          <cell r="E16">
            <v>1373</v>
          </cell>
          <cell r="G16">
            <v>1273</v>
          </cell>
          <cell r="I16">
            <v>2193</v>
          </cell>
          <cell r="K16">
            <v>2250</v>
          </cell>
          <cell r="M16">
            <v>2298</v>
          </cell>
          <cell r="O16">
            <v>2766</v>
          </cell>
          <cell r="Q16">
            <v>4429</v>
          </cell>
          <cell r="S16">
            <v>8207</v>
          </cell>
          <cell r="U16">
            <v>11009</v>
          </cell>
          <cell r="V16">
            <v>10982</v>
          </cell>
        </row>
        <row r="17">
          <cell r="B17" t="str">
            <v>Governments</v>
          </cell>
          <cell r="E17">
            <v>5</v>
          </cell>
          <cell r="G17">
            <v>0</v>
          </cell>
          <cell r="I17">
            <v>0</v>
          </cell>
          <cell r="K17">
            <v>59</v>
          </cell>
          <cell r="M17">
            <v>231</v>
          </cell>
          <cell r="O17">
            <v>245</v>
          </cell>
          <cell r="Q17">
            <v>267</v>
          </cell>
          <cell r="S17">
            <v>265</v>
          </cell>
          <cell r="U17">
            <v>243</v>
          </cell>
          <cell r="V17">
            <v>219</v>
          </cell>
        </row>
        <row r="18">
          <cell r="C18" t="str">
            <v>Multilateral institutions</v>
          </cell>
          <cell r="E18">
            <v>0</v>
          </cell>
          <cell r="G18">
            <v>0</v>
          </cell>
          <cell r="I18">
            <v>0</v>
          </cell>
          <cell r="K18">
            <v>1177</v>
          </cell>
          <cell r="M18">
            <v>1594</v>
          </cell>
          <cell r="O18">
            <v>1766</v>
          </cell>
          <cell r="Q18">
            <v>709</v>
          </cell>
          <cell r="S18">
            <v>714</v>
          </cell>
          <cell r="U18">
            <v>646</v>
          </cell>
          <cell r="V18">
            <v>559</v>
          </cell>
        </row>
        <row r="19">
          <cell r="C19" t="str">
            <v>Suppliers' credits</v>
          </cell>
          <cell r="E19">
            <v>322</v>
          </cell>
          <cell r="G19">
            <v>488</v>
          </cell>
          <cell r="I19">
            <v>1192</v>
          </cell>
          <cell r="K19">
            <v>911</v>
          </cell>
          <cell r="M19">
            <v>1020</v>
          </cell>
          <cell r="O19">
            <v>863</v>
          </cell>
          <cell r="Q19">
            <v>1162</v>
          </cell>
          <cell r="S19">
            <v>923</v>
          </cell>
          <cell r="U19">
            <v>992</v>
          </cell>
          <cell r="V19">
            <v>1077</v>
          </cell>
        </row>
        <row r="20">
          <cell r="C20" t="str">
            <v>Other investors</v>
          </cell>
          <cell r="E20">
            <v>236</v>
          </cell>
          <cell r="G20">
            <v>74</v>
          </cell>
          <cell r="I20">
            <v>172</v>
          </cell>
          <cell r="K20">
            <v>168</v>
          </cell>
          <cell r="M20">
            <v>141</v>
          </cell>
          <cell r="O20">
            <v>855</v>
          </cell>
          <cell r="Q20">
            <v>1239</v>
          </cell>
          <cell r="S20">
            <v>1396</v>
          </cell>
          <cell r="U20">
            <v>1933</v>
          </cell>
          <cell r="V20">
            <v>2101</v>
          </cell>
        </row>
        <row r="22">
          <cell r="B22" t="str">
            <v>By debtor</v>
          </cell>
        </row>
        <row r="23">
          <cell r="C23" t="str">
            <v>Banks</v>
          </cell>
          <cell r="O23">
            <v>2504</v>
          </cell>
          <cell r="Q23">
            <v>1799</v>
          </cell>
          <cell r="S23">
            <v>4425</v>
          </cell>
          <cell r="U23">
            <v>5926</v>
          </cell>
          <cell r="V23">
            <v>5824</v>
          </cell>
        </row>
        <row r="24">
          <cell r="C24" t="str">
            <v>Of which: commercial banks</v>
          </cell>
          <cell r="O24">
            <v>540</v>
          </cell>
          <cell r="Q24">
            <v>985</v>
          </cell>
          <cell r="S24">
            <v>3588</v>
          </cell>
          <cell r="U24">
            <v>5517</v>
          </cell>
          <cell r="V24">
            <v>5445</v>
          </cell>
        </row>
        <row r="25">
          <cell r="C25" t="str">
            <v>Government</v>
          </cell>
          <cell r="O25">
            <v>1986</v>
          </cell>
          <cell r="Q25">
            <v>2202</v>
          </cell>
          <cell r="S25">
            <v>1959</v>
          </cell>
          <cell r="U25">
            <v>1710</v>
          </cell>
          <cell r="V25">
            <v>1431</v>
          </cell>
        </row>
        <row r="26">
          <cell r="C26" t="str">
            <v>Corporations and other</v>
          </cell>
          <cell r="O26">
            <v>2004</v>
          </cell>
          <cell r="Q26">
            <v>3805</v>
          </cell>
          <cell r="S26">
            <v>5121</v>
          </cell>
          <cell r="U26">
            <v>7187</v>
          </cell>
          <cell r="V26">
            <v>7683</v>
          </cell>
        </row>
        <row r="28">
          <cell r="B28" t="str">
            <v xml:space="preserve">Short-term </v>
          </cell>
          <cell r="E28">
            <v>3790</v>
          </cell>
          <cell r="G28">
            <v>1539</v>
          </cell>
          <cell r="I28">
            <v>2400</v>
          </cell>
          <cell r="K28">
            <v>2143</v>
          </cell>
          <cell r="M28">
            <v>1798</v>
          </cell>
          <cell r="O28">
            <v>2002</v>
          </cell>
          <cell r="Q28">
            <v>2888</v>
          </cell>
          <cell r="S28">
            <v>5045</v>
          </cell>
          <cell r="U28">
            <v>6022</v>
          </cell>
          <cell r="V28">
            <v>6065</v>
          </cell>
        </row>
        <row r="29">
          <cell r="B29" t="str">
            <v>Of which: liabilities in CZK</v>
          </cell>
          <cell r="S29">
            <v>757</v>
          </cell>
          <cell r="U29">
            <v>1783</v>
          </cell>
          <cell r="V29">
            <v>1600</v>
          </cell>
        </row>
        <row r="31">
          <cell r="C31" t="str">
            <v>Total</v>
          </cell>
          <cell r="E31">
            <v>5726</v>
          </cell>
          <cell r="G31">
            <v>3374</v>
          </cell>
          <cell r="I31">
            <v>5957</v>
          </cell>
          <cell r="K31">
            <v>6708</v>
          </cell>
          <cell r="M31">
            <v>7082</v>
          </cell>
          <cell r="O31">
            <v>8496</v>
          </cell>
          <cell r="Q31">
            <v>10694</v>
          </cell>
          <cell r="S31">
            <v>16549</v>
          </cell>
          <cell r="U31">
            <v>20845</v>
          </cell>
          <cell r="V31">
            <v>21003</v>
          </cell>
        </row>
        <row r="33">
          <cell r="A33" t="str">
            <v>Debt in nonconvertible currencies 1/</v>
          </cell>
        </row>
        <row r="34">
          <cell r="B34" t="str">
            <v>Medium- and long-term</v>
          </cell>
          <cell r="E34">
            <v>125</v>
          </cell>
          <cell r="G34">
            <v>54</v>
          </cell>
          <cell r="I34">
            <v>39</v>
          </cell>
          <cell r="K34">
            <v>33</v>
          </cell>
          <cell r="M34">
            <v>344</v>
          </cell>
          <cell r="O34">
            <v>770</v>
          </cell>
          <cell r="Q34">
            <v>812</v>
          </cell>
          <cell r="S34">
            <v>357</v>
          </cell>
          <cell r="U34">
            <v>324</v>
          </cell>
          <cell r="V34">
            <v>271</v>
          </cell>
        </row>
        <row r="35">
          <cell r="B35" t="str">
            <v>Short-term</v>
          </cell>
          <cell r="E35">
            <v>659</v>
          </cell>
          <cell r="G35">
            <v>750</v>
          </cell>
          <cell r="I35">
            <v>1032</v>
          </cell>
          <cell r="K35">
            <v>1510</v>
          </cell>
          <cell r="M35">
            <v>27</v>
          </cell>
          <cell r="O35">
            <v>7</v>
          </cell>
          <cell r="Q35">
            <v>245</v>
          </cell>
          <cell r="S35">
            <v>0</v>
          </cell>
          <cell r="U35">
            <v>0</v>
          </cell>
          <cell r="V35">
            <v>0</v>
          </cell>
        </row>
        <row r="37">
          <cell r="C37" t="str">
            <v>Total</v>
          </cell>
          <cell r="E37">
            <v>784</v>
          </cell>
          <cell r="G37">
            <v>804</v>
          </cell>
          <cell r="I37">
            <v>1071</v>
          </cell>
          <cell r="K37">
            <v>1543</v>
          </cell>
          <cell r="M37">
            <v>371</v>
          </cell>
          <cell r="O37">
            <v>776</v>
          </cell>
          <cell r="Q37">
            <v>1057</v>
          </cell>
          <cell r="S37">
            <v>357</v>
          </cell>
          <cell r="U37">
            <v>324</v>
          </cell>
          <cell r="V37">
            <v>271</v>
          </cell>
        </row>
        <row r="39">
          <cell r="A39" t="str">
            <v>Total debt 2/</v>
          </cell>
          <cell r="E39">
            <v>6510</v>
          </cell>
          <cell r="G39">
            <v>4178</v>
          </cell>
          <cell r="I39">
            <v>7028</v>
          </cell>
          <cell r="K39">
            <v>8251</v>
          </cell>
          <cell r="M39">
            <v>7453</v>
          </cell>
          <cell r="O39">
            <v>9605</v>
          </cell>
          <cell r="Q39">
            <v>12210</v>
          </cell>
          <cell r="S39">
            <v>17190</v>
          </cell>
          <cell r="U39">
            <v>21181</v>
          </cell>
          <cell r="V39">
            <v>21282</v>
          </cell>
        </row>
        <row r="40">
          <cell r="B40" t="str">
            <v>Medium- and long-term</v>
          </cell>
          <cell r="E40">
            <v>2061</v>
          </cell>
          <cell r="G40">
            <v>1889</v>
          </cell>
          <cell r="I40">
            <v>3596</v>
          </cell>
          <cell r="K40">
            <v>4598</v>
          </cell>
          <cell r="M40">
            <v>5627</v>
          </cell>
          <cell r="O40">
            <v>7278</v>
          </cell>
          <cell r="Q40">
            <v>8629</v>
          </cell>
          <cell r="S40">
            <v>11898</v>
          </cell>
          <cell r="U40">
            <v>15148</v>
          </cell>
          <cell r="V40">
            <v>15208</v>
          </cell>
        </row>
        <row r="41">
          <cell r="B41" t="str">
            <v>Short-term</v>
          </cell>
          <cell r="E41">
            <v>4449</v>
          </cell>
          <cell r="G41">
            <v>2289</v>
          </cell>
          <cell r="I41">
            <v>3432</v>
          </cell>
          <cell r="K41">
            <v>3653</v>
          </cell>
          <cell r="M41">
            <v>1826</v>
          </cell>
          <cell r="O41">
            <v>2327</v>
          </cell>
          <cell r="Q41">
            <v>3580</v>
          </cell>
          <cell r="S41">
            <v>5292</v>
          </cell>
          <cell r="U41">
            <v>6033</v>
          </cell>
          <cell r="V41">
            <v>6074</v>
          </cell>
        </row>
        <row r="44">
          <cell r="B44" t="str">
            <v>Source: Data provided by the Czech National Bank.</v>
          </cell>
        </row>
        <row r="46">
          <cell r="B46" t="str">
            <v>1/  Excluding the Slovak Republic. Total debt to the Slovak Republic at the end of 1995 was US$285 million, of which US$247 million was short-term, and</v>
          </cell>
        </row>
        <row r="47">
          <cell r="B47" t="str">
            <v>the remainder medium- and long-term. At end-June 1997, this figure had fallen to US$8.4 million, all of which was short-term.</v>
          </cell>
        </row>
        <row r="48">
          <cell r="B48" t="str">
            <v>2/  Includes debt vis-à-vis the Slovak Republic from 1993.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e9"/>
      <sheetName val="IFRS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Main"/>
      <sheetName val="Links"/>
      <sheetName val="ErrCheck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e9"/>
      <sheetName val="Main"/>
      <sheetName val="Links"/>
      <sheetName val="ErrCheck"/>
      <sheetName val="Contents"/>
    </sheetNames>
    <sheetDataSet>
      <sheetData sheetId="0" refreshError="1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  <sheetName val="REERTOT99 revise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>
        <row r="1">
          <cell r="F1" t="str">
            <v>CPI111</v>
          </cell>
        </row>
        <row r="11">
          <cell r="C11" t="str">
            <v>Mar90</v>
          </cell>
        </row>
        <row r="14">
          <cell r="C14" t="str">
            <v>Jun</v>
          </cell>
        </row>
        <row r="17">
          <cell r="C17" t="str">
            <v>Sep</v>
          </cell>
        </row>
        <row r="20">
          <cell r="C20" t="str">
            <v>Dec</v>
          </cell>
        </row>
        <row r="23">
          <cell r="C23" t="str">
            <v>Mar91</v>
          </cell>
        </row>
        <row r="26">
          <cell r="C26" t="str">
            <v>Jun</v>
          </cell>
        </row>
        <row r="29">
          <cell r="C29" t="str">
            <v>Sep</v>
          </cell>
        </row>
        <row r="32">
          <cell r="C32" t="str">
            <v>Dec</v>
          </cell>
        </row>
        <row r="35">
          <cell r="C35" t="str">
            <v>Mar92</v>
          </cell>
        </row>
        <row r="38">
          <cell r="C38" t="str">
            <v>Jun</v>
          </cell>
        </row>
        <row r="41">
          <cell r="C41" t="str">
            <v>Sep</v>
          </cell>
        </row>
        <row r="44">
          <cell r="C44" t="str">
            <v>Dec</v>
          </cell>
        </row>
        <row r="47">
          <cell r="C47" t="str">
            <v>Mar93</v>
          </cell>
        </row>
        <row r="50">
          <cell r="C50" t="str">
            <v>Jun</v>
          </cell>
        </row>
        <row r="53">
          <cell r="C53" t="str">
            <v>Sep</v>
          </cell>
        </row>
        <row r="56">
          <cell r="C56" t="str">
            <v>Dec</v>
          </cell>
        </row>
        <row r="59">
          <cell r="C59" t="str">
            <v>Mar94</v>
          </cell>
        </row>
        <row r="62">
          <cell r="C62" t="str">
            <v>Jun</v>
          </cell>
        </row>
        <row r="65">
          <cell r="C65" t="str">
            <v>Sep</v>
          </cell>
        </row>
        <row r="68">
          <cell r="C68" t="str">
            <v>Dec</v>
          </cell>
        </row>
        <row r="71">
          <cell r="C71" t="str">
            <v>Mar95</v>
          </cell>
        </row>
        <row r="74">
          <cell r="C74" t="str">
            <v>Jun</v>
          </cell>
        </row>
        <row r="140">
          <cell r="BK140">
            <v>90.145299612313636</v>
          </cell>
          <cell r="BN140">
            <v>112.36460206325194</v>
          </cell>
        </row>
        <row r="146">
          <cell r="BR146" t="str">
            <v>$NULCG6</v>
          </cell>
        </row>
        <row r="147">
          <cell r="BB147" t="str">
            <v>Index, Jan-Sept 1990=100</v>
          </cell>
        </row>
        <row r="149">
          <cell r="AY149" t="str">
            <v>Index, Jan-Sept 1990=100</v>
          </cell>
          <cell r="BR149" t="str">
            <v>$NULCG6</v>
          </cell>
        </row>
        <row r="150">
          <cell r="AY150" t="str">
            <v>NEER</v>
          </cell>
          <cell r="AZ150" t="str">
            <v>REER</v>
          </cell>
          <cell r="BB150" t="str">
            <v>REER</v>
          </cell>
        </row>
        <row r="151">
          <cell r="AY151" t="str">
            <v>(czech/</v>
          </cell>
          <cell r="AZ151" t="str">
            <v>(CPI based)</v>
          </cell>
          <cell r="BB151" t="str">
            <v>(PPI based)</v>
          </cell>
        </row>
        <row r="152">
          <cell r="AY152" t="str">
            <v>$nomxrg6)</v>
          </cell>
        </row>
        <row r="153">
          <cell r="AY153" t="str">
            <v>neer</v>
          </cell>
          <cell r="AZ153" t="str">
            <v>reerc</v>
          </cell>
          <cell r="BB153" t="str">
            <v>reerp</v>
          </cell>
        </row>
        <row r="154">
          <cell r="AY154">
            <v>102.86789797269462</v>
          </cell>
          <cell r="AZ154">
            <v>1.009642963192813</v>
          </cell>
          <cell r="BB154">
            <v>99.628468216542174</v>
          </cell>
          <cell r="BR154">
            <v>95.691962942667203</v>
          </cell>
        </row>
        <row r="155">
          <cell r="AY155">
            <v>99.947925183606046</v>
          </cell>
          <cell r="AZ155">
            <v>0.90584955274081691</v>
          </cell>
          <cell r="BB155">
            <v>95.434709131531818</v>
          </cell>
          <cell r="BR155">
            <v>97.295901743191223</v>
          </cell>
        </row>
        <row r="156">
          <cell r="AY156">
            <v>100.91072848615903</v>
          </cell>
          <cell r="AZ156">
            <v>1.0486060074945365</v>
          </cell>
          <cell r="BB156">
            <v>95.744050870788996</v>
          </cell>
          <cell r="BR156">
            <v>96.411216455223325</v>
          </cell>
        </row>
        <row r="157">
          <cell r="AY157">
            <v>100.37548391924503</v>
          </cell>
          <cell r="AZ157">
            <v>1.0096271689377452</v>
          </cell>
          <cell r="BB157">
            <v>95.834237220419894</v>
          </cell>
          <cell r="BR157">
            <v>98.084662018047695</v>
          </cell>
        </row>
        <row r="158">
          <cell r="AY158">
            <v>100.24539209966674</v>
          </cell>
          <cell r="AZ158">
            <v>1.0162113742847021</v>
          </cell>
          <cell r="BB158">
            <v>96.390366140930439</v>
          </cell>
          <cell r="BR158">
            <v>100.4380590649068</v>
          </cell>
        </row>
        <row r="159">
          <cell r="AY159">
            <v>99.406466786284071</v>
          </cell>
          <cell r="AZ159">
            <v>1.0058013162293933</v>
          </cell>
          <cell r="BB159">
            <v>96.891987257323052</v>
          </cell>
          <cell r="BR159">
            <v>99.255834884469436</v>
          </cell>
        </row>
        <row r="160">
          <cell r="AY160">
            <v>99.043344271983258</v>
          </cell>
          <cell r="AZ160">
            <v>0.99825031296119759</v>
          </cell>
          <cell r="BB160">
            <v>104.75520681254494</v>
          </cell>
          <cell r="BR160">
            <v>101.59603165985909</v>
          </cell>
        </row>
        <row r="161">
          <cell r="AY161">
            <v>98.224383732714244</v>
          </cell>
          <cell r="AZ161">
            <v>0.90352240973764386</v>
          </cell>
          <cell r="BB161">
            <v>106.43162390008962</v>
          </cell>
          <cell r="BR161">
            <v>105.45309736673832</v>
          </cell>
        </row>
        <row r="162">
          <cell r="AY162">
            <v>99.270019289441464</v>
          </cell>
          <cell r="AZ162">
            <v>0.91320229072180292</v>
          </cell>
          <cell r="BB162">
            <v>108.51287026828214</v>
          </cell>
          <cell r="BR162">
            <v>105.77323386489692</v>
          </cell>
        </row>
        <row r="163">
          <cell r="AY163">
            <v>75.108316466956168</v>
          </cell>
          <cell r="AZ163">
            <v>0.74689509092898387</v>
          </cell>
          <cell r="BB163">
            <v>83.098393824811879</v>
          </cell>
          <cell r="BR163">
            <v>109.03270591450871</v>
          </cell>
        </row>
        <row r="164">
          <cell r="AY164">
            <v>62.85120983133713</v>
          </cell>
          <cell r="AZ164">
            <v>0.69176599641183467</v>
          </cell>
          <cell r="BB164">
            <v>70.658774539049006</v>
          </cell>
          <cell r="BR164">
            <v>111.45691523948409</v>
          </cell>
        </row>
        <row r="165">
          <cell r="AY165">
            <v>61.776502297974325</v>
          </cell>
          <cell r="AZ165">
            <v>0.63812772138269314</v>
          </cell>
          <cell r="BB165">
            <v>69.310923367402808</v>
          </cell>
          <cell r="BR165">
            <v>111.18025598994335</v>
          </cell>
        </row>
        <row r="166">
          <cell r="AY166">
            <v>54.558086574227595</v>
          </cell>
          <cell r="AZ166">
            <v>0.52270821897392594</v>
          </cell>
          <cell r="BB166">
            <v>74.876734071685775</v>
          </cell>
          <cell r="BR166">
            <v>110.29792595046035</v>
          </cell>
        </row>
        <row r="167">
          <cell r="AY167">
            <v>54.015349274176515</v>
          </cell>
          <cell r="AZ167">
            <v>0.47988117591450397</v>
          </cell>
          <cell r="BB167">
            <v>77.700151743643303</v>
          </cell>
          <cell r="BR167">
            <v>112.61713711212916</v>
          </cell>
        </row>
        <row r="168">
          <cell r="AY168">
            <v>55.290903978447936</v>
          </cell>
          <cell r="AZ168">
            <v>0.56039049020909004</v>
          </cell>
          <cell r="BB168">
            <v>82.650913539433446</v>
          </cell>
          <cell r="BR168">
            <v>106.1393269872501</v>
          </cell>
        </row>
        <row r="169">
          <cell r="AY169">
            <v>55.912880617050263</v>
          </cell>
          <cell r="AZ169">
            <v>0.54919522992492209</v>
          </cell>
          <cell r="BB169">
            <v>85.696392246293911</v>
          </cell>
          <cell r="BR169">
            <v>102.14514072132152</v>
          </cell>
        </row>
        <row r="170">
          <cell r="AY170">
            <v>56.055952541289635</v>
          </cell>
          <cell r="AZ170">
            <v>0.55724065940892986</v>
          </cell>
          <cell r="BB170">
            <v>88.494629135030536</v>
          </cell>
          <cell r="BR170">
            <v>102.4437403724986</v>
          </cell>
        </row>
        <row r="171">
          <cell r="AY171">
            <v>56.615537036050299</v>
          </cell>
          <cell r="AZ171">
            <v>0.55913778196545905</v>
          </cell>
          <cell r="BB171">
            <v>91.651718075236374</v>
          </cell>
          <cell r="BR171">
            <v>98.610193879527401</v>
          </cell>
        </row>
        <row r="172">
          <cell r="AY172">
            <v>56.49905789331369</v>
          </cell>
          <cell r="AZ172">
            <v>0.55047749176402194</v>
          </cell>
          <cell r="BB172">
            <v>91.357517662392098</v>
          </cell>
          <cell r="BR172">
            <v>97.854489402868367</v>
          </cell>
        </row>
        <row r="173">
          <cell r="AY173">
            <v>56.157780520566568</v>
          </cell>
          <cell r="AZ173">
            <v>0.50339852751922243</v>
          </cell>
          <cell r="BB173">
            <v>91.426603220650108</v>
          </cell>
          <cell r="BR173">
            <v>99.735028326539265</v>
          </cell>
        </row>
        <row r="174">
          <cell r="AY174">
            <v>55.715493594823606</v>
          </cell>
          <cell r="AZ174">
            <v>0.49966963053337499</v>
          </cell>
          <cell r="BB174">
            <v>91.31354856636348</v>
          </cell>
          <cell r="BR174">
            <v>102.7981466749476</v>
          </cell>
        </row>
        <row r="175">
          <cell r="AY175">
            <v>55.752640753576912</v>
          </cell>
          <cell r="AZ175">
            <v>0.53751826927998125</v>
          </cell>
          <cell r="BB175">
            <v>91.889365073420862</v>
          </cell>
          <cell r="BR175">
            <v>104.02007099628467</v>
          </cell>
        </row>
        <row r="176">
          <cell r="AY176">
            <v>55.215393479311601</v>
          </cell>
          <cell r="AZ176">
            <v>0.58819341531803637</v>
          </cell>
          <cell r="BB176">
            <v>91.827677077459356</v>
          </cell>
          <cell r="BR176">
            <v>108.32028665722207</v>
          </cell>
        </row>
        <row r="177">
          <cell r="AY177">
            <v>54.700026761852506</v>
          </cell>
          <cell r="AZ177">
            <v>0.54520374429306806</v>
          </cell>
          <cell r="BB177">
            <v>91.481117726075098</v>
          </cell>
          <cell r="BR177">
            <v>111.37038443362279</v>
          </cell>
        </row>
        <row r="178">
          <cell r="AY178">
            <v>55.259209273165851</v>
          </cell>
          <cell r="AZ178">
            <v>0.50191922404464284</v>
          </cell>
          <cell r="BB178">
            <v>90.926560824615621</v>
          </cell>
          <cell r="BR178">
            <v>110.47021413309579</v>
          </cell>
        </row>
        <row r="179">
          <cell r="AY179">
            <v>55.725338712473693</v>
          </cell>
          <cell r="AZ179">
            <v>0.47289124089802442</v>
          </cell>
          <cell r="BB179">
            <v>91.014189822846134</v>
          </cell>
          <cell r="BR179">
            <v>107.69599003388875</v>
          </cell>
        </row>
        <row r="180">
          <cell r="AY180">
            <v>56.338311050802439</v>
          </cell>
          <cell r="AZ180">
            <v>0.53779372040718754</v>
          </cell>
          <cell r="BB180">
            <v>92.232958779605141</v>
          </cell>
          <cell r="BR180">
            <v>105.59519621476437</v>
          </cell>
        </row>
        <row r="181">
          <cell r="AY181">
            <v>56.12819460661035</v>
          </cell>
          <cell r="AZ181">
            <v>0.52031027090067539</v>
          </cell>
          <cell r="BB181">
            <v>92.772626968143811</v>
          </cell>
          <cell r="BR181">
            <v>106.78641712218815</v>
          </cell>
        </row>
        <row r="182">
          <cell r="AY182">
            <v>55.606727354075247</v>
          </cell>
          <cell r="AZ182">
            <v>0.52875625203352927</v>
          </cell>
          <cell r="BB182">
            <v>93.001698001445021</v>
          </cell>
          <cell r="BR182">
            <v>108.9704112267649</v>
          </cell>
        </row>
        <row r="183">
          <cell r="AY183">
            <v>54.97563313774311</v>
          </cell>
          <cell r="AZ183">
            <v>0.51822981815012714</v>
          </cell>
          <cell r="BB183">
            <v>92.865824432529138</v>
          </cell>
          <cell r="BR183">
            <v>112.47219189814078</v>
          </cell>
        </row>
        <row r="184">
          <cell r="AY184">
            <v>56.029281527488742</v>
          </cell>
          <cell r="AZ184">
            <v>0.52196485425297834</v>
          </cell>
          <cell r="BB184">
            <v>96.507376411799996</v>
          </cell>
          <cell r="BR184">
            <v>118.53657121506585</v>
          </cell>
        </row>
        <row r="185">
          <cell r="AY185">
            <v>53.501955004322753</v>
          </cell>
          <cell r="AZ185">
            <v>0.46212444178161682</v>
          </cell>
          <cell r="BB185">
            <v>93.135226312378833</v>
          </cell>
          <cell r="BR185">
            <v>121.89324328227858</v>
          </cell>
        </row>
        <row r="186">
          <cell r="AY186">
            <v>53.984185077433558</v>
          </cell>
          <cell r="AZ186">
            <v>0.46461534940216043</v>
          </cell>
          <cell r="BB186">
            <v>95.833387244499704</v>
          </cell>
          <cell r="BR186">
            <v>121.40140706967321</v>
          </cell>
        </row>
        <row r="187">
          <cell r="AY187">
            <v>55.479366182888569</v>
          </cell>
          <cell r="AZ187">
            <v>0.51685485848213586</v>
          </cell>
          <cell r="BB187">
            <v>100.72685496254793</v>
          </cell>
          <cell r="BR187">
            <v>117.53701277641271</v>
          </cell>
        </row>
        <row r="188">
          <cell r="AY188">
            <v>56.527811581069173</v>
          </cell>
          <cell r="AZ188">
            <v>0.58733078310468356</v>
          </cell>
          <cell r="BB188">
            <v>104.49852848523471</v>
          </cell>
          <cell r="BR188">
            <v>111.00441158319794</v>
          </cell>
        </row>
        <row r="189">
          <cell r="AY189">
            <v>56.466318920958159</v>
          </cell>
          <cell r="AZ189">
            <v>0.54467255674537707</v>
          </cell>
          <cell r="BB189">
            <v>104.67214134739345</v>
          </cell>
          <cell r="BR189">
            <v>110.92576832344108</v>
          </cell>
        </row>
        <row r="190">
          <cell r="AY190">
            <v>57.115684349787053</v>
          </cell>
          <cell r="AZ190">
            <v>0.49491628187393039</v>
          </cell>
          <cell r="BB190">
            <v>112.23791113848783</v>
          </cell>
          <cell r="BR190">
            <v>108.29879700559285</v>
          </cell>
        </row>
        <row r="191">
          <cell r="AY191">
            <v>57.945082835354</v>
          </cell>
          <cell r="AZ191">
            <v>0.47334006101170639</v>
          </cell>
          <cell r="BB191">
            <v>114.56545813830773</v>
          </cell>
          <cell r="BR191">
            <v>106.39483427575698</v>
          </cell>
        </row>
        <row r="192">
          <cell r="AY192">
            <v>58.149865425301343</v>
          </cell>
          <cell r="AZ192">
            <v>0.52731149208694328</v>
          </cell>
          <cell r="BB192">
            <v>115.57642065439403</v>
          </cell>
          <cell r="BR192">
            <v>106.1576239233615</v>
          </cell>
        </row>
        <row r="193">
          <cell r="AY193">
            <v>57.421529417366635</v>
          </cell>
          <cell r="AZ193">
            <v>0.50876388469734279</v>
          </cell>
          <cell r="BB193">
            <v>115.19325046803561</v>
          </cell>
          <cell r="BR193">
            <v>109.74526011834655</v>
          </cell>
        </row>
        <row r="194">
          <cell r="AY194">
            <v>57.129121222526145</v>
          </cell>
          <cell r="AZ194">
            <v>0.52822287627554354</v>
          </cell>
          <cell r="BB194">
            <v>115.95632307977576</v>
          </cell>
          <cell r="BR194">
            <v>110.06813666962888</v>
          </cell>
        </row>
        <row r="195">
          <cell r="AY195">
            <v>57.489793283476899</v>
          </cell>
          <cell r="AZ195">
            <v>0.52333103896538491</v>
          </cell>
          <cell r="BB195">
            <v>118.01739555428223</v>
          </cell>
          <cell r="BR195">
            <v>107.7680015111452</v>
          </cell>
        </row>
        <row r="196">
          <cell r="AY196">
            <v>57.996384480229487</v>
          </cell>
          <cell r="AZ196">
            <v>0.51958168623795009</v>
          </cell>
          <cell r="BB196">
            <v>120.40677174589869</v>
          </cell>
          <cell r="BR196">
            <v>104.2409149423403</v>
          </cell>
        </row>
        <row r="197">
          <cell r="AY197">
            <v>58.01054950005409</v>
          </cell>
          <cell r="AZ197">
            <v>0.48548465689332138</v>
          </cell>
          <cell r="BB197">
            <v>121.74527216982113</v>
          </cell>
          <cell r="BR197">
            <v>104.91547321491366</v>
          </cell>
        </row>
        <row r="198">
          <cell r="AY198">
            <v>57.6212361845689</v>
          </cell>
          <cell r="AZ198">
            <v>0.47719119328193266</v>
          </cell>
          <cell r="BB198">
            <v>122.59863817796432</v>
          </cell>
          <cell r="BR198">
            <v>108.69752125842918</v>
          </cell>
        </row>
        <row r="199">
          <cell r="AY199">
            <v>58.217291803783475</v>
          </cell>
          <cell r="AZ199">
            <v>0.52092006293441795</v>
          </cell>
          <cell r="BB199">
            <v>125.19071254430838</v>
          </cell>
          <cell r="BR199">
            <v>107.19885986473182</v>
          </cell>
        </row>
        <row r="200">
          <cell r="AY200">
            <v>58.506040312859533</v>
          </cell>
          <cell r="AZ200">
            <v>0.5901055816720554</v>
          </cell>
          <cell r="BB200">
            <v>126.22005615382726</v>
          </cell>
          <cell r="BR200">
            <v>104.02696339393587</v>
          </cell>
        </row>
        <row r="201">
          <cell r="AY201">
            <v>58.539475852722923</v>
          </cell>
          <cell r="AZ201">
            <v>0.54002173907925877</v>
          </cell>
          <cell r="BB201">
            <v>127.78599258269801</v>
          </cell>
          <cell r="BR201">
            <v>104.22766650071105</v>
          </cell>
        </row>
        <row r="202">
          <cell r="AY202">
            <v>58.686797979728709</v>
          </cell>
          <cell r="AZ202">
            <v>0.49219152015457668</v>
          </cell>
          <cell r="BB202">
            <v>127.24782485090257</v>
          </cell>
          <cell r="BR202">
            <v>103.71768974334496</v>
          </cell>
        </row>
        <row r="203">
          <cell r="AY203">
            <v>58.512051153900032</v>
          </cell>
          <cell r="AZ203">
            <v>0.46583880811168621</v>
          </cell>
          <cell r="BB203">
            <v>126.72927078211971</v>
          </cell>
          <cell r="BR203">
            <v>104.93841999759694</v>
          </cell>
        </row>
        <row r="204">
          <cell r="AY204">
            <v>58.256436021626691</v>
          </cell>
          <cell r="AZ204">
            <v>0.50706163561399498</v>
          </cell>
          <cell r="BB204">
            <v>126.75091583400464</v>
          </cell>
          <cell r="BR204">
            <v>106.36789359219681</v>
          </cell>
        </row>
        <row r="205">
          <cell r="AY205">
            <v>58.152780907580237</v>
          </cell>
          <cell r="AZ205">
            <v>0.49976394690650044</v>
          </cell>
          <cell r="BB205">
            <v>127.58613590811495</v>
          </cell>
          <cell r="BR205">
            <v>105.38392749462197</v>
          </cell>
        </row>
        <row r="206">
          <cell r="AY206">
            <v>57.830853856170549</v>
          </cell>
          <cell r="AZ206">
            <v>0.52513312910879206</v>
          </cell>
          <cell r="BB206">
            <v>128.02554913621626</v>
          </cell>
          <cell r="BR206">
            <v>106.81663562281649</v>
          </cell>
        </row>
        <row r="207">
          <cell r="AY207">
            <v>57.637037001166128</v>
          </cell>
          <cell r="AZ207">
            <v>0.51348097145076543</v>
          </cell>
          <cell r="BB207">
            <v>129.04483366657445</v>
          </cell>
          <cell r="BR207">
            <v>108.43120270275897</v>
          </cell>
        </row>
        <row r="208">
          <cell r="AY208">
            <v>57.364944804937565</v>
          </cell>
          <cell r="AZ208">
            <v>0.50145143880579912</v>
          </cell>
          <cell r="BB208">
            <v>129.4242727774234</v>
          </cell>
          <cell r="BR208">
            <v>111.89946758639846</v>
          </cell>
        </row>
        <row r="209">
          <cell r="AY209">
            <v>57.418668150083597</v>
          </cell>
          <cell r="AZ209">
            <v>0.47119476502599783</v>
          </cell>
          <cell r="BB209">
            <v>131.11893325059657</v>
          </cell>
          <cell r="BR209">
            <v>111.98683846709983</v>
          </cell>
        </row>
        <row r="210">
          <cell r="AY210">
            <v>57.217147304037255</v>
          </cell>
          <cell r="AZ210">
            <v>0.46201037289063729</v>
          </cell>
          <cell r="BB210">
            <v>132.03606809057149</v>
          </cell>
          <cell r="BR210">
            <v>113.10657987465447</v>
          </cell>
        </row>
        <row r="211">
          <cell r="BB211">
            <v>132.42813896018779</v>
          </cell>
          <cell r="BR211">
            <v>115.24376319109841</v>
          </cell>
        </row>
        <row r="212">
          <cell r="BB212">
            <v>133.55623384377358</v>
          </cell>
        </row>
      </sheetData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e9"/>
      <sheetName val="Main"/>
      <sheetName val="Links"/>
      <sheetName val="ErrCheck"/>
      <sheetName val="Contents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  <sheetName val="Macroframework-Ver.1"/>
    </sheetNames>
    <sheetDataSet>
      <sheetData sheetId="0"/>
      <sheetData sheetId="1"/>
      <sheetData sheetId="2"/>
      <sheetData sheetId="3" refreshError="1">
        <row r="1">
          <cell r="A1" t="str">
            <v>.</v>
          </cell>
          <cell r="J1" t="str">
            <v>Medium Term Forecast - Revenues-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</row>
        <row r="3">
          <cell r="A3" t="str">
            <v>General government 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  <cell r="X3">
            <v>1531.7805853333227</v>
          </cell>
        </row>
        <row r="4">
          <cell r="F4" t="str">
            <v>% of GDP</v>
          </cell>
          <cell r="G4">
            <v>42.634680419343937</v>
          </cell>
          <cell r="H4">
            <v>41.878792267033525</v>
          </cell>
          <cell r="I4">
            <v>40.35126884182408</v>
          </cell>
          <cell r="J4">
            <v>39.677013422818789</v>
          </cell>
          <cell r="K4">
            <v>39.279653005616417</v>
          </cell>
          <cell r="L4">
            <v>41.427140529869853</v>
          </cell>
          <cell r="M4">
            <v>40.458995943653996</v>
          </cell>
          <cell r="N4">
            <v>40.157195639782024</v>
          </cell>
          <cell r="O4">
            <v>39.845198170401176</v>
          </cell>
          <cell r="P4">
            <v>39.68628784384201</v>
          </cell>
          <cell r="Q4">
            <v>39.416170315723292</v>
          </cell>
          <cell r="R4">
            <v>39.119525910945981</v>
          </cell>
          <cell r="S4">
            <v>39.004572034655979</v>
          </cell>
          <cell r="T4">
            <v>38.924454152669036</v>
          </cell>
          <cell r="U4">
            <v>38.879348694106085</v>
          </cell>
          <cell r="V4">
            <v>38.869515449185975</v>
          </cell>
          <cell r="W4">
            <v>38.856362186228374</v>
          </cell>
          <cell r="X4">
            <v>38.846183666553749</v>
          </cell>
        </row>
        <row r="5">
          <cell r="B5" t="str">
            <v>Total Revenue</v>
          </cell>
          <cell r="G5">
            <v>497.983</v>
          </cell>
          <cell r="H5">
            <v>572.91300000000001</v>
          </cell>
          <cell r="I5">
            <v>626.18299999999999</v>
          </cell>
          <cell r="J5">
            <v>652.98199999999997</v>
          </cell>
          <cell r="K5">
            <v>696.58299999999997</v>
          </cell>
          <cell r="L5">
            <v>729.56404208000004</v>
          </cell>
          <cell r="M5">
            <v>762.60500000000002</v>
          </cell>
          <cell r="N5">
            <v>802.366624840501</v>
          </cell>
          <cell r="O5">
            <v>850.27050190742818</v>
          </cell>
          <cell r="P5">
            <v>906.25027676494369</v>
          </cell>
          <cell r="Q5">
            <v>966.52796093207962</v>
          </cell>
          <cell r="R5">
            <v>1026.6340725240343</v>
          </cell>
          <cell r="S5">
            <v>1093.7949781189118</v>
          </cell>
          <cell r="T5">
            <v>1166.3751010798617</v>
          </cell>
          <cell r="U5">
            <v>1244.8780347131476</v>
          </cell>
          <cell r="V5">
            <v>1329.8593605922474</v>
          </cell>
          <cell r="W5">
            <v>1420.494956594305</v>
          </cell>
          <cell r="X5">
            <v>1517.4000820462416</v>
          </cell>
        </row>
        <row r="6">
          <cell r="F6" t="str">
            <v>% of GDP</v>
          </cell>
          <cell r="G6">
            <v>42.102045992560029</v>
          </cell>
          <cell r="H6">
            <v>41.482369126058941</v>
          </cell>
          <cell r="I6">
            <v>39.82592380588946</v>
          </cell>
          <cell r="J6">
            <v>39.128835091083417</v>
          </cell>
          <cell r="K6">
            <v>38.735639214813986</v>
          </cell>
          <cell r="L6">
            <v>39.730111750803246</v>
          </cell>
          <cell r="M6">
            <v>39.74841814187176</v>
          </cell>
          <cell r="N6">
            <v>39.475040950071076</v>
          </cell>
          <cell r="O6">
            <v>39.190329668278672</v>
          </cell>
          <cell r="P6">
            <v>39.077260136868084</v>
          </cell>
          <cell r="Q6">
            <v>38.868045379446755</v>
          </cell>
          <cell r="R6">
            <v>38.653619715110928</v>
          </cell>
          <cell r="S6">
            <v>38.557302086654325</v>
          </cell>
          <cell r="T6">
            <v>38.495075002587456</v>
          </cell>
          <cell r="U6">
            <v>38.46714471002776</v>
          </cell>
          <cell r="V6">
            <v>38.473799624470786</v>
          </cell>
          <cell r="W6">
            <v>38.476474994501785</v>
          </cell>
          <cell r="X6">
            <v>38.481491962496222</v>
          </cell>
        </row>
        <row r="7">
          <cell r="C7" t="str">
            <v>Tax Revenue</v>
          </cell>
          <cell r="G7">
            <v>446.09099999999995</v>
          </cell>
          <cell r="H7">
            <v>511.20300000000003</v>
          </cell>
          <cell r="I7">
            <v>568.88</v>
          </cell>
          <cell r="J7">
            <v>607.73199999999997</v>
          </cell>
          <cell r="K7">
            <v>648.02599999999995</v>
          </cell>
          <cell r="L7">
            <v>682.05501575000005</v>
          </cell>
          <cell r="M7">
            <v>715.30799999999999</v>
          </cell>
          <cell r="N7">
            <v>754.26327781874306</v>
          </cell>
          <cell r="O7">
            <v>800.97872683578771</v>
          </cell>
          <cell r="P7">
            <v>855.6687957159387</v>
          </cell>
          <cell r="Q7">
            <v>914.46121336658859</v>
          </cell>
          <cell r="R7">
            <v>973.24707885387454</v>
          </cell>
          <cell r="S7">
            <v>1039.0542611276567</v>
          </cell>
          <cell r="T7">
            <v>1110.2463346760028</v>
          </cell>
          <cell r="U7">
            <v>1187.3260224053392</v>
          </cell>
          <cell r="V7">
            <v>1270.8480134187523</v>
          </cell>
          <cell r="W7">
            <v>1359.9872704928011</v>
          </cell>
          <cell r="X7">
            <v>1455.3581146497991</v>
          </cell>
        </row>
        <row r="8">
          <cell r="F8" t="str">
            <v>% of GDP</v>
          </cell>
          <cell r="G8">
            <v>37.714829218802834</v>
          </cell>
          <cell r="H8">
            <v>37.014191586416629</v>
          </cell>
          <cell r="I8">
            <v>36.181390319913504</v>
          </cell>
          <cell r="J8">
            <v>36.417305848513905</v>
          </cell>
          <cell r="K8">
            <v>36.035477951398541</v>
          </cell>
          <cell r="L8">
            <v>37.142896898654911</v>
          </cell>
          <cell r="M8">
            <v>37.28320884891393</v>
          </cell>
          <cell r="N8">
            <v>37.108440028831559</v>
          </cell>
          <cell r="O8">
            <v>36.918392783888734</v>
          </cell>
          <cell r="P8">
            <v>36.896200727853738</v>
          </cell>
          <cell r="Q8">
            <v>36.774228346792988</v>
          </cell>
          <cell r="R8">
            <v>36.643555363763305</v>
          </cell>
          <cell r="S8">
            <v>36.627640309360622</v>
          </cell>
          <cell r="T8">
            <v>36.642599696385489</v>
          </cell>
          <cell r="U8">
            <v>36.688768416073877</v>
          </cell>
          <cell r="V8">
            <v>36.766558382275058</v>
          </cell>
          <cell r="W8">
            <v>36.837523401993892</v>
          </cell>
          <cell r="X8">
            <v>36.908098433688643</v>
          </cell>
        </row>
        <row r="9">
          <cell r="D9" t="str">
            <v>Indirect taxes</v>
          </cell>
          <cell r="G9">
            <v>154.88900000000001</v>
          </cell>
          <cell r="H9">
            <v>173.60899999999998</v>
          </cell>
          <cell r="I9">
            <v>196.21100000000001</v>
          </cell>
          <cell r="J9">
            <v>208.41200000000001</v>
          </cell>
          <cell r="K9">
            <v>212.16800000000001</v>
          </cell>
          <cell r="L9">
            <v>234.79711571999997</v>
          </cell>
          <cell r="M9">
            <v>249.64</v>
          </cell>
          <cell r="N9">
            <v>265.80868664785709</v>
          </cell>
          <cell r="O9">
            <v>283.86286031860004</v>
          </cell>
          <cell r="P9">
            <v>304.4191823242781</v>
          </cell>
          <cell r="Q9">
            <v>325.64724249310785</v>
          </cell>
          <cell r="R9">
            <v>345.16488741836622</v>
          </cell>
          <cell r="S9">
            <v>363.4316290499869</v>
          </cell>
          <cell r="T9">
            <v>382.83755093129491</v>
          </cell>
          <cell r="U9">
            <v>403.45812449159246</v>
          </cell>
          <cell r="V9">
            <v>425.37391766411685</v>
          </cell>
          <cell r="W9">
            <v>448.67094102596923</v>
          </cell>
          <cell r="X9">
            <v>473.44101748668203</v>
          </cell>
        </row>
        <row r="10">
          <cell r="F10" t="str">
            <v>tax growth</v>
          </cell>
          <cell r="H10">
            <v>112.08607454370548</v>
          </cell>
          <cell r="I10">
            <v>113.01891030994939</v>
          </cell>
          <cell r="J10">
            <v>106.21830580344628</v>
          </cell>
          <cell r="K10">
            <v>101.80219948947278</v>
          </cell>
          <cell r="L10">
            <v>110.66565915689452</v>
          </cell>
          <cell r="M10">
            <v>106.32157862522487</v>
          </cell>
          <cell r="N10">
            <v>106.4768012529471</v>
          </cell>
          <cell r="O10">
            <v>106.79216841948475</v>
          </cell>
          <cell r="P10">
            <v>107.24163843857777</v>
          </cell>
          <cell r="Q10">
            <v>106.97329912220081</v>
          </cell>
          <cell r="R10">
            <v>105.99349307423398</v>
          </cell>
          <cell r="S10">
            <v>105.29217840442733</v>
          </cell>
          <cell r="T10">
            <v>105.33963483916776</v>
          </cell>
          <cell r="U10">
            <v>105.38624633611194</v>
          </cell>
          <cell r="V10">
            <v>105.43198707428212</v>
          </cell>
          <cell r="W10">
            <v>105.47683400284269</v>
          </cell>
          <cell r="X10">
            <v>105.52076682391586</v>
          </cell>
        </row>
        <row r="11">
          <cell r="F11" t="str">
            <v>% of GDP</v>
          </cell>
          <cell r="G11">
            <v>13.095113290497126</v>
          </cell>
          <cell r="H11">
            <v>12.57034248063138</v>
          </cell>
          <cell r="I11">
            <v>12.479234242828978</v>
          </cell>
          <cell r="J11">
            <v>12.488734419942475</v>
          </cell>
          <cell r="K11">
            <v>11.79825390646722</v>
          </cell>
          <cell r="L11">
            <v>12.786424643032182</v>
          </cell>
          <cell r="M11">
            <v>13.011710000507296</v>
          </cell>
          <cell r="N11">
            <v>13.077324586369219</v>
          </cell>
          <cell r="O11">
            <v>13.083694014446307</v>
          </cell>
          <cell r="P11">
            <v>13.126470560432113</v>
          </cell>
          <cell r="Q11">
            <v>13.095608518875821</v>
          </cell>
          <cell r="R11">
            <v>12.99574274256932</v>
          </cell>
          <cell r="S11">
            <v>12.81130686230105</v>
          </cell>
          <cell r="T11">
            <v>12.635180760685685</v>
          </cell>
          <cell r="U11">
            <v>12.466990039574977</v>
          </cell>
          <cell r="V11">
            <v>12.306377169385</v>
          </cell>
          <cell r="W11">
            <v>12.153000729080169</v>
          </cell>
          <cell r="X11">
            <v>12.006534680399858</v>
          </cell>
        </row>
        <row r="12">
          <cell r="E12" t="str">
            <v>VAT</v>
          </cell>
          <cell r="G12">
            <v>85.849000000000004</v>
          </cell>
          <cell r="H12">
            <v>94.801000000000002</v>
          </cell>
          <cell r="I12">
            <v>109.313</v>
          </cell>
          <cell r="J12">
            <v>117.65600000000001</v>
          </cell>
          <cell r="K12">
            <v>119.395</v>
          </cell>
          <cell r="L12">
            <v>138.33062853999999</v>
          </cell>
          <cell r="M12">
            <v>149.9</v>
          </cell>
          <cell r="N12">
            <v>165.4778309305448</v>
          </cell>
          <cell r="O12">
            <v>182.01858971882291</v>
          </cell>
          <cell r="P12">
            <v>200.40050901070742</v>
          </cell>
          <cell r="Q12">
            <v>219.17785233654243</v>
          </cell>
          <cell r="R12">
            <v>236.44047532885037</v>
          </cell>
          <cell r="S12">
            <v>252.53734288923849</v>
          </cell>
          <cell r="T12">
            <v>269.73008519313782</v>
          </cell>
          <cell r="U12">
            <v>288.09330939308666</v>
          </cell>
          <cell r="V12">
            <v>307.70670189656795</v>
          </cell>
          <cell r="W12">
            <v>328.65537416168627</v>
          </cell>
          <cell r="X12">
            <v>351.03023203461385</v>
          </cell>
        </row>
        <row r="13">
          <cell r="F13" t="str">
            <v>tax growth</v>
          </cell>
          <cell r="H13">
            <v>110.42761127095248</v>
          </cell>
          <cell r="I13">
            <v>115.30785540236917</v>
          </cell>
          <cell r="J13">
            <v>107.63221208822374</v>
          </cell>
          <cell r="K13">
            <v>101.47803766913714</v>
          </cell>
          <cell r="L13">
            <v>115.85964951631141</v>
          </cell>
          <cell r="M13">
            <v>108.36356458588243</v>
          </cell>
          <cell r="N13">
            <v>110.39214871950954</v>
          </cell>
          <cell r="O13">
            <v>109.99575513847573</v>
          </cell>
          <cell r="P13">
            <v>110.09892413751825</v>
          </cell>
          <cell r="Q13">
            <v>109.36990800000001</v>
          </cell>
          <cell r="R13">
            <v>107.87608</v>
          </cell>
          <cell r="S13">
            <v>106.80799999999999</v>
          </cell>
          <cell r="T13">
            <v>106.80799999999999</v>
          </cell>
          <cell r="U13">
            <v>106.80800000000002</v>
          </cell>
          <cell r="V13">
            <v>106.80799999999999</v>
          </cell>
          <cell r="W13">
            <v>106.80799999999999</v>
          </cell>
          <cell r="X13">
            <v>106.80799999999999</v>
          </cell>
        </row>
        <row r="14">
          <cell r="F14" t="str">
            <v>nom. GDP growth</v>
          </cell>
          <cell r="H14">
            <v>116.76530267162664</v>
          </cell>
          <cell r="I14">
            <v>113.84403736152342</v>
          </cell>
          <cell r="J14">
            <v>106.13750556509571</v>
          </cell>
          <cell r="K14">
            <v>107.76006711409396</v>
          </cell>
          <cell r="L14">
            <v>102.11310682311073</v>
          </cell>
          <cell r="M14">
            <v>104.48072182416119</v>
          </cell>
          <cell r="N14">
            <v>105.94256115116079</v>
          </cell>
          <cell r="O14">
            <v>106.7401796588799</v>
          </cell>
          <cell r="P14">
            <v>106.89215935681382</v>
          </cell>
          <cell r="Q14">
            <v>107.22540000000001</v>
          </cell>
          <cell r="R14">
            <v>106.80799999999999</v>
          </cell>
          <cell r="S14">
            <v>106.80799999999999</v>
          </cell>
          <cell r="T14">
            <v>106.80799999999999</v>
          </cell>
          <cell r="U14">
            <v>106.80799999999999</v>
          </cell>
          <cell r="V14">
            <v>106.80799999999999</v>
          </cell>
          <cell r="W14">
            <v>106.80799999999999</v>
          </cell>
          <cell r="X14">
            <v>106.80799999999999</v>
          </cell>
        </row>
        <row r="15">
          <cell r="F15" t="str">
            <v>Scale</v>
          </cell>
          <cell r="H15">
            <v>0.94572281957340243</v>
          </cell>
          <cell r="I15">
            <v>1.0128581002112325</v>
          </cell>
          <cell r="J15">
            <v>1.0140827364951714</v>
          </cell>
          <cell r="K15">
            <v>0.94170354925349531</v>
          </cell>
          <cell r="L15">
            <v>1.1346207467471698</v>
          </cell>
          <cell r="M15">
            <v>1.0371632459455629</v>
          </cell>
          <cell r="N15">
            <v>1.042</v>
          </cell>
          <cell r="O15">
            <v>1.0305</v>
          </cell>
          <cell r="P15">
            <v>1.03</v>
          </cell>
          <cell r="Q15">
            <v>1.02</v>
          </cell>
          <cell r="R15">
            <v>1.01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  <cell r="W15">
            <v>1</v>
          </cell>
          <cell r="X15">
            <v>1</v>
          </cell>
          <cell r="Z15" t="str">
            <v>stagnace poměru přírůstku HDP a výběru daně</v>
          </cell>
        </row>
        <row r="16">
          <cell r="F16" t="str">
            <v>% of GDP</v>
          </cell>
          <cell r="G16">
            <v>7.2581163341224215</v>
          </cell>
          <cell r="H16">
            <v>6.8641662442980245</v>
          </cell>
          <cell r="I16">
            <v>6.9524263817337655</v>
          </cell>
          <cell r="J16">
            <v>7.0503355704697999</v>
          </cell>
          <cell r="K16">
            <v>6.6393260301395767</v>
          </cell>
          <cell r="L16">
            <v>7.5331170582148888</v>
          </cell>
          <cell r="M16">
            <v>7.8130721401860432</v>
          </cell>
          <cell r="N16">
            <v>8.141221170073857</v>
          </cell>
          <cell r="O16">
            <v>8.3895284157611076</v>
          </cell>
          <cell r="P16">
            <v>8.6412142682339415</v>
          </cell>
          <cell r="Q16">
            <v>8.8140385535986212</v>
          </cell>
          <cell r="R16">
            <v>8.9021789391346076</v>
          </cell>
          <cell r="S16">
            <v>8.9021789391346076</v>
          </cell>
          <cell r="T16">
            <v>8.9021789391346076</v>
          </cell>
          <cell r="U16">
            <v>8.9021789391346076</v>
          </cell>
          <cell r="V16">
            <v>8.9021789391346076</v>
          </cell>
          <cell r="W16">
            <v>8.9021789391346076</v>
          </cell>
          <cell r="X16">
            <v>8.9021789391346076</v>
          </cell>
        </row>
        <row r="17">
          <cell r="E17" t="str">
            <v>Excises</v>
          </cell>
          <cell r="G17">
            <v>46.36</v>
          </cell>
          <cell r="H17">
            <v>56.65</v>
          </cell>
          <cell r="I17">
            <v>61.17</v>
          </cell>
          <cell r="J17">
            <v>64.171999999999997</v>
          </cell>
          <cell r="K17">
            <v>67.802000000000007</v>
          </cell>
          <cell r="L17">
            <v>73.143358329999998</v>
          </cell>
          <cell r="M17">
            <v>77.599999999999994</v>
          </cell>
          <cell r="N17">
            <v>77.813399999999987</v>
          </cell>
          <cell r="O17">
            <v>78.770504819999985</v>
          </cell>
          <cell r="P17">
            <v>80.341188686110797</v>
          </cell>
          <cell r="Q17">
            <v>82.096643658902309</v>
          </cell>
          <cell r="R17">
            <v>83.73365073346082</v>
          </cell>
          <cell r="S17">
            <v>85.403299729086029</v>
          </cell>
          <cell r="T17">
            <v>87.106241525684013</v>
          </cell>
          <cell r="U17">
            <v>88.843139981706173</v>
          </cell>
          <cell r="V17">
            <v>90.614672192941399</v>
          </cell>
          <cell r="W17">
            <v>92.421528756468661</v>
          </cell>
          <cell r="X17">
            <v>94.264414039872634</v>
          </cell>
        </row>
        <row r="18">
          <cell r="F18" t="str">
            <v>tax growth</v>
          </cell>
          <cell r="H18">
            <v>122.19585849870577</v>
          </cell>
          <cell r="I18">
            <v>107.97881729920566</v>
          </cell>
          <cell r="J18">
            <v>104.90763446133724</v>
          </cell>
          <cell r="K18">
            <v>105.65667269213989</v>
          </cell>
          <cell r="L18">
            <v>107.87787724550897</v>
          </cell>
          <cell r="M18">
            <v>106.09302303278587</v>
          </cell>
          <cell r="N18">
            <v>100.27499999999998</v>
          </cell>
          <cell r="O18">
            <v>101.23</v>
          </cell>
          <cell r="P18">
            <v>101.994</v>
          </cell>
          <cell r="Q18">
            <v>102.18499999999999</v>
          </cell>
          <cell r="R18">
            <v>101.994</v>
          </cell>
          <cell r="S18">
            <v>101.994</v>
          </cell>
          <cell r="T18">
            <v>101.994</v>
          </cell>
          <cell r="U18">
            <v>101.99400000000003</v>
          </cell>
          <cell r="V18">
            <v>101.994</v>
          </cell>
          <cell r="W18">
            <v>101.994</v>
          </cell>
          <cell r="X18">
            <v>101.99399999999999</v>
          </cell>
        </row>
        <row r="19">
          <cell r="F19" t="str">
            <v>nom. wage growth</v>
          </cell>
          <cell r="I19">
            <v>117.90543495729051</v>
          </cell>
          <cell r="J19">
            <v>107.5968433184494</v>
          </cell>
          <cell r="K19">
            <v>106.54237228343221</v>
          </cell>
          <cell r="L19">
            <v>103.13840120886117</v>
          </cell>
          <cell r="M19">
            <v>104.5</v>
          </cell>
          <cell r="N19">
            <v>105</v>
          </cell>
          <cell r="O19">
            <v>106</v>
          </cell>
          <cell r="P19">
            <v>106.80000000000001</v>
          </cell>
          <cell r="Q19">
            <v>107</v>
          </cell>
          <cell r="R19">
            <v>106.80000000000001</v>
          </cell>
          <cell r="S19">
            <v>106.80000000000001</v>
          </cell>
          <cell r="T19">
            <v>106.80000000000001</v>
          </cell>
          <cell r="U19">
            <v>106.80000000000001</v>
          </cell>
          <cell r="V19">
            <v>106.80000000000001</v>
          </cell>
          <cell r="W19">
            <v>106.80000000000001</v>
          </cell>
          <cell r="X19">
            <v>106.80000000000001</v>
          </cell>
        </row>
        <row r="20">
          <cell r="F20" t="str">
            <v>Scale</v>
          </cell>
          <cell r="I20">
            <v>0.91580865070655459</v>
          </cell>
          <cell r="J20">
            <v>0.97500661939353517</v>
          </cell>
          <cell r="K20">
            <v>0.99168687938601441</v>
          </cell>
          <cell r="L20">
            <v>1.045952583917314</v>
          </cell>
          <cell r="M20">
            <v>1.0152442395481902</v>
          </cell>
          <cell r="N20">
            <v>0.95499999999999996</v>
          </cell>
          <cell r="O20">
            <v>0.95499999999999996</v>
          </cell>
          <cell r="P20">
            <v>0.95499999999999996</v>
          </cell>
          <cell r="Q20">
            <v>0.95499999999999996</v>
          </cell>
          <cell r="R20">
            <v>0.95499999999999996</v>
          </cell>
          <cell r="S20">
            <v>0.95499999999999996</v>
          </cell>
          <cell r="T20">
            <v>0.95499999999999996</v>
          </cell>
          <cell r="U20">
            <v>0.95499999999999996</v>
          </cell>
          <cell r="V20">
            <v>0.95499999999999996</v>
          </cell>
          <cell r="W20">
            <v>0.95499999999999996</v>
          </cell>
          <cell r="X20">
            <v>0.95499999999999996</v>
          </cell>
          <cell r="Y20">
            <v>0.95499999999999996</v>
          </cell>
          <cell r="Z20" t="str">
            <v>pomalejší přírůstek daně než objemu mezd</v>
          </cell>
        </row>
        <row r="21">
          <cell r="F21" t="str">
            <v>% of GDP</v>
          </cell>
          <cell r="G21">
            <v>3.9195130199526549</v>
          </cell>
          <cell r="H21">
            <v>4.1018029107233369</v>
          </cell>
          <cell r="I21">
            <v>3.8904789162373596</v>
          </cell>
          <cell r="J21">
            <v>3.8453978906999038</v>
          </cell>
          <cell r="K21">
            <v>3.7703386531724412</v>
          </cell>
          <cell r="L21">
            <v>3.9831921978979468</v>
          </cell>
          <cell r="M21">
            <v>4.044659093251747</v>
          </cell>
          <cell r="N21">
            <v>3.8282837999086361</v>
          </cell>
          <cell r="O21">
            <v>3.6306587669539434</v>
          </cell>
          <cell r="P21">
            <v>3.4642897337361673</v>
          </cell>
          <cell r="Q21">
            <v>3.3014420691536728</v>
          </cell>
          <cell r="R21">
            <v>3.1526410231561277</v>
          </cell>
          <cell r="S21">
            <v>3.0105466680003938</v>
          </cell>
          <cell r="T21">
            <v>2.874856722867503</v>
          </cell>
          <cell r="U21">
            <v>2.7452825311975526</v>
          </cell>
          <cell r="V21">
            <v>2.6215484466235042</v>
          </cell>
          <cell r="W21">
            <v>2.5033912465818826</v>
          </cell>
          <cell r="X21">
            <v>2.3905595723529371</v>
          </cell>
        </row>
        <row r="22">
          <cell r="E22" t="str">
            <v>Other indirect taxes</v>
          </cell>
          <cell r="G22">
            <v>22.68</v>
          </cell>
          <cell r="H22">
            <v>22.158000000000001</v>
          </cell>
          <cell r="I22">
            <v>25.728000000000002</v>
          </cell>
          <cell r="J22">
            <v>26.584</v>
          </cell>
          <cell r="K22">
            <v>24.971</v>
          </cell>
          <cell r="L22">
            <v>23.32312885</v>
          </cell>
          <cell r="M22">
            <v>22.14</v>
          </cell>
          <cell r="N22">
            <v>22.51745571731232</v>
          </cell>
          <cell r="O22">
            <v>23.073765779777176</v>
          </cell>
          <cell r="P22">
            <v>23.677484627459897</v>
          </cell>
          <cell r="Q22">
            <v>24.372746497663091</v>
          </cell>
          <cell r="R22">
            <v>24.990761356055028</v>
          </cell>
          <cell r="S22">
            <v>25.490986431662364</v>
          </cell>
          <cell r="T22">
            <v>26.001224212473087</v>
          </cell>
          <cell r="U22">
            <v>26.521675116799631</v>
          </cell>
          <cell r="V22">
            <v>27.052543574607533</v>
          </cell>
          <cell r="W22">
            <v>27.594038107814306</v>
          </cell>
          <cell r="X22">
            <v>28.14637141219556</v>
          </cell>
        </row>
        <row r="23">
          <cell r="F23" t="str">
            <v>tax growth</v>
          </cell>
          <cell r="H23">
            <v>97.69841269841271</v>
          </cell>
          <cell r="I23">
            <v>116.11156241538045</v>
          </cell>
          <cell r="J23">
            <v>103.32711442786069</v>
          </cell>
          <cell r="K23">
            <v>93.932440565753836</v>
          </cell>
          <cell r="L23">
            <v>93.400860398061752</v>
          </cell>
          <cell r="M23">
            <v>94.927229285533883</v>
          </cell>
          <cell r="N23">
            <v>101.70485870511436</v>
          </cell>
          <cell r="O23">
            <v>102.47057247252469</v>
          </cell>
          <cell r="P23">
            <v>102.61647298254127</v>
          </cell>
          <cell r="Q23">
            <v>102.936384</v>
          </cell>
          <cell r="R23">
            <v>102.53567999999997</v>
          </cell>
          <cell r="S23">
            <v>102.00163999999998</v>
          </cell>
          <cell r="T23">
            <v>102.00163999999998</v>
          </cell>
          <cell r="U23">
            <v>102.00164000000001</v>
          </cell>
          <cell r="V23">
            <v>102.00163999999998</v>
          </cell>
          <cell r="W23">
            <v>102.00164000000001</v>
          </cell>
          <cell r="X23">
            <v>102.00164000000001</v>
          </cell>
        </row>
        <row r="24">
          <cell r="F24" t="str">
            <v>nom. GDP growth</v>
          </cell>
          <cell r="H24">
            <v>116.76530267162664</v>
          </cell>
          <cell r="I24">
            <v>113.84403736152342</v>
          </cell>
          <cell r="J24">
            <v>106.13750556509571</v>
          </cell>
          <cell r="K24">
            <v>107.76006711409396</v>
          </cell>
          <cell r="L24">
            <v>102.11310682311073</v>
          </cell>
          <cell r="M24">
            <v>104.48072182416119</v>
          </cell>
          <cell r="N24">
            <v>105.94256115116079</v>
          </cell>
          <cell r="O24">
            <v>106.7401796588799</v>
          </cell>
          <cell r="P24">
            <v>106.89215935681382</v>
          </cell>
          <cell r="Q24">
            <v>107.22540000000001</v>
          </cell>
          <cell r="R24">
            <v>106.80799999999999</v>
          </cell>
          <cell r="S24">
            <v>106.80799999999999</v>
          </cell>
          <cell r="T24">
            <v>106.80799999999999</v>
          </cell>
          <cell r="U24">
            <v>106.80799999999999</v>
          </cell>
          <cell r="V24">
            <v>106.80799999999999</v>
          </cell>
          <cell r="W24">
            <v>106.80799999999999</v>
          </cell>
          <cell r="X24">
            <v>106.80799999999999</v>
          </cell>
        </row>
        <row r="25">
          <cell r="F25" t="str">
            <v>Scale</v>
          </cell>
          <cell r="H25">
            <v>0.83670757034018217</v>
          </cell>
          <cell r="I25">
            <v>1.0199178200844745</v>
          </cell>
          <cell r="J25">
            <v>0.97352122492165261</v>
          </cell>
          <cell r="K25">
            <v>0.87168134802941666</v>
          </cell>
          <cell r="L25">
            <v>0.91468042941694949</v>
          </cell>
          <cell r="M25">
            <v>0.90856215030074516</v>
          </cell>
          <cell r="N25">
            <v>0.96</v>
          </cell>
          <cell r="O25">
            <v>0.96</v>
          </cell>
          <cell r="P25">
            <v>0.96</v>
          </cell>
          <cell r="Q25">
            <v>0.96</v>
          </cell>
          <cell r="R25">
            <v>0.96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Z25" t="str">
            <v>pomalejší přírůstek daně než HDP</v>
          </cell>
        </row>
        <row r="26">
          <cell r="F26" t="str">
            <v>% of GDP</v>
          </cell>
          <cell r="G26">
            <v>1.9174839364220493</v>
          </cell>
          <cell r="H26">
            <v>1.6043733256100212</v>
          </cell>
          <cell r="I26">
            <v>1.6363289448578517</v>
          </cell>
          <cell r="J26">
            <v>1.5930009587727709</v>
          </cell>
          <cell r="K26">
            <v>1.3885892231552022</v>
          </cell>
          <cell r="L26">
            <v>1.2701153869193487</v>
          </cell>
          <cell r="M26">
            <v>1.1539787670695063</v>
          </cell>
          <cell r="N26">
            <v>1.107819616386726</v>
          </cell>
          <cell r="O26">
            <v>1.063506831731257</v>
          </cell>
          <cell r="P26">
            <v>1.0209665584620065</v>
          </cell>
          <cell r="Q26">
            <v>0.98012789612352635</v>
          </cell>
          <cell r="R26">
            <v>0.94092278027858511</v>
          </cell>
          <cell r="S26">
            <v>0.89858125516604859</v>
          </cell>
          <cell r="T26">
            <v>0.85814509868357647</v>
          </cell>
          <cell r="U26">
            <v>0.81952856924281547</v>
          </cell>
          <cell r="V26">
            <v>0.78264978362688875</v>
          </cell>
          <cell r="W26">
            <v>0.74743054336367876</v>
          </cell>
          <cell r="X26">
            <v>0.71379616891231312</v>
          </cell>
        </row>
        <row r="27">
          <cell r="D27" t="str">
            <v>Direct taxes</v>
          </cell>
          <cell r="G27">
            <v>118.27200000000001</v>
          </cell>
          <cell r="H27">
            <v>135.06900000000002</v>
          </cell>
          <cell r="I27">
            <v>142.35300000000001</v>
          </cell>
          <cell r="J27">
            <v>143.44400000000002</v>
          </cell>
          <cell r="K27">
            <v>162.476</v>
          </cell>
          <cell r="L27">
            <v>165.41858062</v>
          </cell>
          <cell r="M27">
            <v>170.3</v>
          </cell>
          <cell r="N27">
            <v>178.63068459015767</v>
          </cell>
          <cell r="O27">
            <v>189.04860705759239</v>
          </cell>
          <cell r="P27">
            <v>201.30800367731263</v>
          </cell>
          <cell r="Q27">
            <v>214.80943093489367</v>
          </cell>
          <cell r="R27">
            <v>229.11911659314683</v>
          </cell>
          <cell r="S27">
            <v>250.08829471501429</v>
          </cell>
          <cell r="T27">
            <v>273.51049284984299</v>
          </cell>
          <cell r="U27">
            <v>299.69141840738007</v>
          </cell>
          <cell r="V27">
            <v>328.97539259461468</v>
          </cell>
          <cell r="W27">
            <v>360.31275058254522</v>
          </cell>
          <cell r="X27">
            <v>394.07795706605651</v>
          </cell>
        </row>
        <row r="28">
          <cell r="F28" t="str">
            <v>% of GDP</v>
          </cell>
          <cell r="G28">
            <v>9.9993236388231317</v>
          </cell>
          <cell r="H28">
            <v>9.7798131923828855</v>
          </cell>
          <cell r="I28">
            <v>9.053806525472238</v>
          </cell>
          <cell r="J28">
            <v>8.5956375838926178</v>
          </cell>
          <cell r="K28">
            <v>9.0349774787299122</v>
          </cell>
          <cell r="L28">
            <v>9.0082546762511573</v>
          </cell>
          <cell r="M28">
            <v>8.8763588090305756</v>
          </cell>
          <cell r="N28">
            <v>8.7883186698318028</v>
          </cell>
          <cell r="O28">
            <v>8.71355317783628</v>
          </cell>
          <cell r="P28">
            <v>8.6803451861149732</v>
          </cell>
          <cell r="Q28">
            <v>8.6383664487667122</v>
          </cell>
          <cell r="R28">
            <v>8.6265237432457482</v>
          </cell>
          <cell r="S28">
            <v>8.8158476867816944</v>
          </cell>
          <cell r="T28">
            <v>9.0269476144522542</v>
          </cell>
          <cell r="U28">
            <v>9.2605643595330864</v>
          </cell>
          <cell r="V28">
            <v>9.5174976475934283</v>
          </cell>
          <cell r="W28">
            <v>9.7596717775245931</v>
          </cell>
          <cell r="X28">
            <v>9.9938756540625082</v>
          </cell>
        </row>
        <row r="29">
          <cell r="E29" t="str">
            <v>Personal Income Tax</v>
          </cell>
          <cell r="G29">
            <v>54.52</v>
          </cell>
          <cell r="H29">
            <v>68.587000000000003</v>
          </cell>
          <cell r="I29">
            <v>80.543999999999997</v>
          </cell>
          <cell r="J29">
            <v>87.881</v>
          </cell>
          <cell r="K29">
            <v>94.92</v>
          </cell>
          <cell r="L29">
            <v>95.301741359999994</v>
          </cell>
          <cell r="M29">
            <v>99.7</v>
          </cell>
          <cell r="N29">
            <v>106.7787</v>
          </cell>
          <cell r="O29">
            <v>115.44913044</v>
          </cell>
          <cell r="P29">
            <v>125.76566473611842</v>
          </cell>
          <cell r="Q29">
            <v>137.26064649299965</v>
          </cell>
          <cell r="R29">
            <v>149.52625786361412</v>
          </cell>
          <cell r="S29">
            <v>168.47721578524857</v>
          </cell>
          <cell r="T29">
            <v>189.83001811387098</v>
          </cell>
          <cell r="U29">
            <v>213.88907460962298</v>
          </cell>
          <cell r="V29">
            <v>240.99737592564662</v>
          </cell>
          <cell r="W29">
            <v>271.54138335046309</v>
          </cell>
          <cell r="X29">
            <v>305.95653827630082</v>
          </cell>
        </row>
        <row r="30">
          <cell r="F30" t="str">
            <v>tax growth</v>
          </cell>
          <cell r="H30">
            <v>125.8015407190022</v>
          </cell>
          <cell r="I30">
            <v>117.43333284733257</v>
          </cell>
          <cell r="J30">
            <v>109.10930671434247</v>
          </cell>
          <cell r="K30">
            <v>108.00969492836904</v>
          </cell>
          <cell r="L30">
            <v>100.40217168141592</v>
          </cell>
          <cell r="M30">
            <v>104.61508738165202</v>
          </cell>
          <cell r="N30">
            <v>107.1</v>
          </cell>
          <cell r="O30">
            <v>108.11999999999999</v>
          </cell>
          <cell r="P30">
            <v>108.93600000000001</v>
          </cell>
          <cell r="Q30">
            <v>109.14000000000001</v>
          </cell>
          <cell r="R30">
            <v>108.93600000000001</v>
          </cell>
          <cell r="S30">
            <v>112.67400000000001</v>
          </cell>
          <cell r="T30">
            <v>112.67400000000001</v>
          </cell>
          <cell r="U30">
            <v>112.67400000000001</v>
          </cell>
          <cell r="V30">
            <v>112.67400000000001</v>
          </cell>
          <cell r="W30">
            <v>112.67400000000001</v>
          </cell>
          <cell r="X30">
            <v>112.67400000000001</v>
          </cell>
        </row>
        <row r="31">
          <cell r="F31" t="str">
            <v>wage growth</v>
          </cell>
          <cell r="I31">
            <v>117.90543495729051</v>
          </cell>
          <cell r="J31">
            <v>107.5968433184494</v>
          </cell>
          <cell r="K31">
            <v>106.54237228343221</v>
          </cell>
          <cell r="L31">
            <v>103.13840120886117</v>
          </cell>
          <cell r="M31">
            <v>104.5</v>
          </cell>
          <cell r="N31">
            <v>105</v>
          </cell>
          <cell r="O31">
            <v>106</v>
          </cell>
          <cell r="P31">
            <v>106.80000000000001</v>
          </cell>
          <cell r="Q31">
            <v>107</v>
          </cell>
          <cell r="R31">
            <v>106.80000000000001</v>
          </cell>
          <cell r="S31">
            <v>106.80000000000001</v>
          </cell>
          <cell r="T31">
            <v>106.80000000000001</v>
          </cell>
          <cell r="U31">
            <v>106.80000000000001</v>
          </cell>
          <cell r="V31">
            <v>106.80000000000001</v>
          </cell>
          <cell r="W31">
            <v>106.80000000000001</v>
          </cell>
          <cell r="X31">
            <v>106.80000000000001</v>
          </cell>
        </row>
        <row r="32">
          <cell r="F32" t="str">
            <v>scale factor</v>
          </cell>
          <cell r="I32">
            <v>0.99599592580164809</v>
          </cell>
          <cell r="J32">
            <v>1.0140567636488804</v>
          </cell>
          <cell r="K32">
            <v>1.0137721979855427</v>
          </cell>
          <cell r="L32">
            <v>0.97347031275088103</v>
          </cell>
          <cell r="M32">
            <v>1.0011013146569572</v>
          </cell>
          <cell r="N32">
            <v>1.02</v>
          </cell>
          <cell r="O32">
            <v>1.02</v>
          </cell>
          <cell r="P32">
            <v>1.02</v>
          </cell>
          <cell r="Q32">
            <v>1.02</v>
          </cell>
          <cell r="R32">
            <v>1.02</v>
          </cell>
          <cell r="S32">
            <v>1.0549999999999999</v>
          </cell>
          <cell r="T32">
            <v>1.0549999999999999</v>
          </cell>
          <cell r="U32">
            <v>1.0549999999999999</v>
          </cell>
          <cell r="V32">
            <v>1.0549999999999999</v>
          </cell>
          <cell r="W32">
            <v>1.0549999999999999</v>
          </cell>
          <cell r="X32">
            <v>1.0549999999999999</v>
          </cell>
          <cell r="Z32" t="str">
            <v>rychejší přírůstek daně než objemu mezd</v>
          </cell>
        </row>
        <row r="33">
          <cell r="F33" t="str">
            <v>% of GDP</v>
          </cell>
          <cell r="G33">
            <v>4.6094014203584717</v>
          </cell>
          <cell r="H33">
            <v>4.9661139671276526</v>
          </cell>
          <cell r="I33">
            <v>5.1226865102079762</v>
          </cell>
          <cell r="J33">
            <v>5.2661193672099715</v>
          </cell>
          <cell r="K33">
            <v>5.2783184118333981</v>
          </cell>
          <cell r="L33">
            <v>5.1898786342100962</v>
          </cell>
          <cell r="M33">
            <v>5.1965529844999896</v>
          </cell>
          <cell r="N33">
            <v>5.2533261287298121</v>
          </cell>
          <cell r="O33">
            <v>5.3212353853389383</v>
          </cell>
          <cell r="P33">
            <v>5.4229805200425245</v>
          </cell>
          <cell r="Q33">
            <v>5.5198124134527937</v>
          </cell>
          <cell r="R33">
            <v>5.6297869548338477</v>
          </cell>
          <cell r="S33">
            <v>5.9389803699062718</v>
          </cell>
          <cell r="T33">
            <v>6.2651549902518466</v>
          </cell>
          <cell r="U33">
            <v>6.6092434403006957</v>
          </cell>
          <cell r="V33">
            <v>6.9722295651303332</v>
          </cell>
          <cell r="W33">
            <v>7.3551512435538102</v>
          </cell>
          <cell r="X33">
            <v>7.7591033557053972</v>
          </cell>
        </row>
        <row r="34">
          <cell r="E34" t="str">
            <v>Enterprise tax</v>
          </cell>
          <cell r="G34">
            <v>63.752000000000002</v>
          </cell>
          <cell r="H34">
            <v>66.481999999999999</v>
          </cell>
          <cell r="I34">
            <v>61.808999999999997</v>
          </cell>
          <cell r="J34">
            <v>55.563000000000002</v>
          </cell>
          <cell r="K34">
            <v>67.555999999999997</v>
          </cell>
          <cell r="L34">
            <v>70.116839260000006</v>
          </cell>
          <cell r="M34">
            <v>70.599999999999994</v>
          </cell>
          <cell r="N34">
            <v>71.851984590157684</v>
          </cell>
          <cell r="O34">
            <v>73.599476617592401</v>
          </cell>
          <cell r="P34">
            <v>75.542338941194203</v>
          </cell>
          <cell r="Q34">
            <v>77.548784441894</v>
          </cell>
          <cell r="R34">
            <v>79.592858729532722</v>
          </cell>
          <cell r="S34">
            <v>81.611078929765725</v>
          </cell>
          <cell r="T34">
            <v>83.680474735971998</v>
          </cell>
          <cell r="U34">
            <v>85.802343797757075</v>
          </cell>
          <cell r="V34">
            <v>87.978016668968039</v>
          </cell>
          <cell r="W34">
            <v>88.771367232082113</v>
          </cell>
          <cell r="X34">
            <v>88.121418789755708</v>
          </cell>
        </row>
        <row r="35">
          <cell r="F35" t="str">
            <v>tax growth</v>
          </cell>
          <cell r="H35">
            <v>104.28221859706362</v>
          </cell>
          <cell r="I35">
            <v>92.971029752414182</v>
          </cell>
          <cell r="J35">
            <v>89.894675532689419</v>
          </cell>
          <cell r="K35">
            <v>121.58450767597142</v>
          </cell>
          <cell r="L35">
            <v>103.79069107111138</v>
          </cell>
          <cell r="M35">
            <v>100.68907946379097</v>
          </cell>
          <cell r="N35">
            <v>101.77334927784376</v>
          </cell>
          <cell r="O35">
            <v>102.43207204004507</v>
          </cell>
          <cell r="P35">
            <v>102.63977736376648</v>
          </cell>
          <cell r="Q35">
            <v>102.6560542456353</v>
          </cell>
          <cell r="R35">
            <v>102.63585599999998</v>
          </cell>
          <cell r="S35">
            <v>102.53567999999997</v>
          </cell>
          <cell r="T35">
            <v>102.53568</v>
          </cell>
          <cell r="U35">
            <v>102.53567999999997</v>
          </cell>
          <cell r="V35">
            <v>102.53568</v>
          </cell>
          <cell r="W35">
            <v>100.90176</v>
          </cell>
          <cell r="X35">
            <v>99.267840000000007</v>
          </cell>
        </row>
        <row r="36">
          <cell r="F36" t="str">
            <v>4-lagged GDP growth</v>
          </cell>
          <cell r="J36">
            <v>1.1316171139956144</v>
          </cell>
          <cell r="K36">
            <v>1.1112672817808493</v>
          </cell>
          <cell r="L36">
            <v>1.0746367921595597</v>
          </cell>
          <cell r="M36">
            <v>1.0512285033161539</v>
          </cell>
          <cell r="N36">
            <v>1.0601390549775391</v>
          </cell>
          <cell r="O36">
            <v>1.0670007504171362</v>
          </cell>
          <cell r="P36">
            <v>1.0691643475392343</v>
          </cell>
          <cell r="Q36">
            <v>1.0693338983920344</v>
          </cell>
          <cell r="R36">
            <v>1.0691234999999999</v>
          </cell>
          <cell r="S36">
            <v>1.0680799999999999</v>
          </cell>
          <cell r="T36">
            <v>1.0680799999999999</v>
          </cell>
          <cell r="U36">
            <v>1.0680799999999999</v>
          </cell>
          <cell r="V36">
            <v>1.0680799999999999</v>
          </cell>
          <cell r="W36">
            <v>1.0510599999999999</v>
          </cell>
          <cell r="X36">
            <v>1.0340400000000001</v>
          </cell>
        </row>
        <row r="37">
          <cell r="F37" t="str">
            <v>Scale factor</v>
          </cell>
          <cell r="J37">
            <v>0.7943912691040993</v>
          </cell>
          <cell r="K37">
            <v>1.0941067884328195</v>
          </cell>
          <cell r="L37">
            <v>0.96582112047863677</v>
          </cell>
          <cell r="M37">
            <v>0.95782295805490558</v>
          </cell>
          <cell r="N37">
            <v>0.96</v>
          </cell>
          <cell r="O37">
            <v>0.96</v>
          </cell>
          <cell r="P37">
            <v>0.96</v>
          </cell>
          <cell r="Q37">
            <v>0.96</v>
          </cell>
          <cell r="R37">
            <v>0.96</v>
          </cell>
          <cell r="S37">
            <v>0.96</v>
          </cell>
          <cell r="T37">
            <v>0.96</v>
          </cell>
          <cell r="U37">
            <v>0.96</v>
          </cell>
          <cell r="V37">
            <v>0.96</v>
          </cell>
          <cell r="W37">
            <v>0.96</v>
          </cell>
          <cell r="X37">
            <v>0.96</v>
          </cell>
          <cell r="Y37">
            <v>0.96</v>
          </cell>
          <cell r="Z37" t="str">
            <v>stagnace poměru přírůstku HDP a výběru daně</v>
          </cell>
        </row>
        <row r="38">
          <cell r="F38" t="str">
            <v>% of GDP</v>
          </cell>
          <cell r="G38">
            <v>5.3899222184646609</v>
          </cell>
          <cell r="H38">
            <v>4.813699225255232</v>
          </cell>
          <cell r="I38">
            <v>3.9311200152642627</v>
          </cell>
          <cell r="J38">
            <v>3.3295182166826462</v>
          </cell>
          <cell r="K38">
            <v>3.7566590668965132</v>
          </cell>
          <cell r="L38">
            <v>3.8183760420410615</v>
          </cell>
          <cell r="M38">
            <v>3.6798058245305838</v>
          </cell>
          <cell r="N38">
            <v>3.5349925411019911</v>
          </cell>
          <cell r="O38">
            <v>3.3923177924973422</v>
          </cell>
          <cell r="P38">
            <v>3.2573646660724496</v>
          </cell>
          <cell r="Q38">
            <v>3.1185540353139189</v>
          </cell>
          <cell r="R38">
            <v>2.9967367884119005</v>
          </cell>
          <cell r="S38">
            <v>2.876867316875424</v>
          </cell>
          <cell r="T38">
            <v>2.7617926242004076</v>
          </cell>
          <cell r="U38">
            <v>2.6513209192323908</v>
          </cell>
          <cell r="V38">
            <v>2.5452680824630951</v>
          </cell>
          <cell r="W38">
            <v>2.4045205339707829</v>
          </cell>
          <cell r="X38">
            <v>2.234772298357111</v>
          </cell>
        </row>
        <row r="39">
          <cell r="D39" t="str">
            <v>Social security contributions</v>
          </cell>
          <cell r="G39">
            <v>162.30199999999999</v>
          </cell>
          <cell r="H39">
            <v>192.45500000000001</v>
          </cell>
          <cell r="I39">
            <v>222.20400000000001</v>
          </cell>
          <cell r="J39">
            <v>246.755</v>
          </cell>
          <cell r="K39">
            <v>262.887</v>
          </cell>
          <cell r="L39">
            <v>270.61264469000002</v>
          </cell>
          <cell r="M39">
            <v>284.06799999999998</v>
          </cell>
          <cell r="N39">
            <v>298.27139999999997</v>
          </cell>
          <cell r="O39">
            <v>316.16768399999995</v>
          </cell>
          <cell r="P39">
            <v>337.66708651199997</v>
          </cell>
          <cell r="Q39">
            <v>361.30378256783996</v>
          </cell>
          <cell r="R39">
            <v>385.87243978245317</v>
          </cell>
          <cell r="S39">
            <v>412.11176568766001</v>
          </cell>
          <cell r="T39">
            <v>440.13536575442095</v>
          </cell>
          <cell r="U39">
            <v>470.06457062572161</v>
          </cell>
          <cell r="V39">
            <v>502.02896142827069</v>
          </cell>
          <cell r="W39">
            <v>536.16693080539312</v>
          </cell>
          <cell r="X39">
            <v>572.62628210015998</v>
          </cell>
        </row>
        <row r="40">
          <cell r="F40" t="str">
            <v>tax growth</v>
          </cell>
          <cell r="H40">
            <v>118.57832928737785</v>
          </cell>
          <cell r="I40">
            <v>115.45763944818268</v>
          </cell>
          <cell r="J40">
            <v>111.04885600619249</v>
          </cell>
          <cell r="K40">
            <v>106.5376588113716</v>
          </cell>
          <cell r="L40">
            <v>102.93877015219468</v>
          </cell>
          <cell r="M40">
            <v>104.97218277638642</v>
          </cell>
          <cell r="N40">
            <v>105</v>
          </cell>
          <cell r="O40">
            <v>105.99999999999999</v>
          </cell>
          <cell r="P40">
            <v>106.80000000000001</v>
          </cell>
          <cell r="Q40">
            <v>107</v>
          </cell>
          <cell r="R40">
            <v>106.80000000000003</v>
          </cell>
          <cell r="S40">
            <v>106.80000000000001</v>
          </cell>
          <cell r="T40">
            <v>106.80000000000001</v>
          </cell>
          <cell r="U40">
            <v>106.80000000000001</v>
          </cell>
          <cell r="V40">
            <v>106.80000000000001</v>
          </cell>
          <cell r="W40">
            <v>106.80000000000001</v>
          </cell>
          <cell r="X40">
            <v>106.80000000000003</v>
          </cell>
        </row>
        <row r="41">
          <cell r="F41" t="str">
            <v>wage growth</v>
          </cell>
          <cell r="I41">
            <v>117.90543495729051</v>
          </cell>
          <cell r="J41">
            <v>107.5968433184494</v>
          </cell>
          <cell r="K41">
            <v>106.54237228343221</v>
          </cell>
          <cell r="L41">
            <v>103.13840120886117</v>
          </cell>
          <cell r="M41">
            <v>104.5</v>
          </cell>
          <cell r="N41">
            <v>105</v>
          </cell>
          <cell r="O41">
            <v>106</v>
          </cell>
          <cell r="P41">
            <v>106.80000000000001</v>
          </cell>
          <cell r="Q41">
            <v>107</v>
          </cell>
          <cell r="R41">
            <v>106.80000000000001</v>
          </cell>
          <cell r="S41">
            <v>106.80000000000001</v>
          </cell>
          <cell r="T41">
            <v>106.80000000000001</v>
          </cell>
          <cell r="U41">
            <v>106.80000000000001</v>
          </cell>
          <cell r="V41">
            <v>106.80000000000001</v>
          </cell>
          <cell r="W41">
            <v>106.80000000000001</v>
          </cell>
          <cell r="X41">
            <v>106.80000000000001</v>
          </cell>
        </row>
        <row r="42">
          <cell r="F42" t="str">
            <v>Scale factor</v>
          </cell>
          <cell r="I42">
            <v>0.97923933269068963</v>
          </cell>
          <cell r="J42">
            <v>1.0320828435228935</v>
          </cell>
          <cell r="K42">
            <v>0.99995575964792605</v>
          </cell>
          <cell r="L42">
            <v>0.99806443522173449</v>
          </cell>
          <cell r="M42">
            <v>1.0045184954678126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Z42" t="str">
            <v>stagnace poměru přírůstku mezd a výběru daně</v>
          </cell>
        </row>
        <row r="43">
          <cell r="F43" t="str">
            <v>% of GDP</v>
          </cell>
          <cell r="G43">
            <v>13.721846466012853</v>
          </cell>
          <cell r="H43">
            <v>13.93490695822171</v>
          </cell>
          <cell r="I43">
            <v>14.132417477580617</v>
          </cell>
          <cell r="J43">
            <v>14.786373441994247</v>
          </cell>
          <cell r="K43">
            <v>14.618639826502807</v>
          </cell>
          <cell r="L43">
            <v>14.736842819256116</v>
          </cell>
          <cell r="M43">
            <v>14.806162619869037</v>
          </cell>
          <cell r="N43">
            <v>14.674433562806263</v>
          </cell>
          <cell r="O43">
            <v>14.572675094125721</v>
          </cell>
          <cell r="P43">
            <v>14.560110951238043</v>
          </cell>
          <cell r="Q43">
            <v>14.529503940134244</v>
          </cell>
          <cell r="R43">
            <v>14.528415669297596</v>
          </cell>
          <cell r="S43">
            <v>14.527327479973257</v>
          </cell>
          <cell r="T43">
            <v>14.52623937215512</v>
          </cell>
          <cell r="U43">
            <v>14.525151345837084</v>
          </cell>
          <cell r="V43">
            <v>14.524063401013038</v>
          </cell>
          <cell r="W43">
            <v>14.522975537676885</v>
          </cell>
          <cell r="X43">
            <v>14.521887755822521</v>
          </cell>
        </row>
        <row r="44">
          <cell r="D44" t="str">
            <v>Other taxes</v>
          </cell>
          <cell r="G44">
            <v>10.628</v>
          </cell>
          <cell r="H44">
            <v>10.07</v>
          </cell>
          <cell r="I44">
            <v>8.1120000000000001</v>
          </cell>
          <cell r="J44">
            <v>9.1209999999999987</v>
          </cell>
          <cell r="K44">
            <v>10.494999999999999</v>
          </cell>
          <cell r="L44">
            <v>11.226674719999998</v>
          </cell>
          <cell r="M44">
            <v>11.3</v>
          </cell>
          <cell r="N44">
            <v>11.552506580728327</v>
          </cell>
          <cell r="O44">
            <v>11.899575459595273</v>
          </cell>
          <cell r="P44">
            <v>12.274523202347968</v>
          </cell>
          <cell r="Q44">
            <v>12.700757370747054</v>
          </cell>
          <cell r="R44">
            <v>13.090635059908347</v>
          </cell>
          <cell r="S44">
            <v>13.422571674995432</v>
          </cell>
          <cell r="T44">
            <v>13.762925140443956</v>
          </cell>
          <cell r="U44">
            <v>14.111908880645164</v>
          </cell>
          <cell r="V44">
            <v>14.469741731749906</v>
          </cell>
          <cell r="W44">
            <v>14.836648078893541</v>
          </cell>
          <cell r="X44">
            <v>15.212857996900427</v>
          </cell>
        </row>
        <row r="45">
          <cell r="F45" t="str">
            <v>tax growth</v>
          </cell>
          <cell r="H45">
            <v>94.749717726759513</v>
          </cell>
          <cell r="I45">
            <v>80.55610724925522</v>
          </cell>
          <cell r="J45">
            <v>112.43836291913215</v>
          </cell>
          <cell r="K45">
            <v>115.0641377041991</v>
          </cell>
          <cell r="L45">
            <v>106.9716505002382</v>
          </cell>
          <cell r="M45">
            <v>100.65313444834538</v>
          </cell>
          <cell r="N45">
            <v>102.23457151087014</v>
          </cell>
          <cell r="O45">
            <v>103.00427337081911</v>
          </cell>
          <cell r="P45">
            <v>103.15093377932534</v>
          </cell>
          <cell r="Q45">
            <v>103.47251100000001</v>
          </cell>
          <cell r="R45">
            <v>103.06971999999999</v>
          </cell>
          <cell r="S45">
            <v>102.53568</v>
          </cell>
          <cell r="T45">
            <v>102.53568</v>
          </cell>
          <cell r="U45">
            <v>102.53568</v>
          </cell>
          <cell r="V45">
            <v>102.53568</v>
          </cell>
          <cell r="W45">
            <v>102.53568</v>
          </cell>
          <cell r="X45">
            <v>102.53568</v>
          </cell>
        </row>
        <row r="46">
          <cell r="F46" t="str">
            <v>GDP growth</v>
          </cell>
          <cell r="H46">
            <v>116.76530267162664</v>
          </cell>
          <cell r="I46">
            <v>113.84403736152342</v>
          </cell>
          <cell r="J46">
            <v>106.13750556509571</v>
          </cell>
          <cell r="K46">
            <v>107.76006711409396</v>
          </cell>
          <cell r="L46">
            <v>102.11310682311073</v>
          </cell>
          <cell r="M46">
            <v>104.48072182416119</v>
          </cell>
          <cell r="N46">
            <v>105.94256115116079</v>
          </cell>
          <cell r="O46">
            <v>106.7401796588799</v>
          </cell>
          <cell r="P46">
            <v>106.89215935681382</v>
          </cell>
          <cell r="Q46">
            <v>107.22540000000001</v>
          </cell>
          <cell r="R46">
            <v>106.80799999999999</v>
          </cell>
          <cell r="S46">
            <v>106.80799999999999</v>
          </cell>
          <cell r="T46">
            <v>106.80799999999999</v>
          </cell>
          <cell r="U46">
            <v>106.80799999999999</v>
          </cell>
          <cell r="V46">
            <v>106.80799999999999</v>
          </cell>
          <cell r="W46">
            <v>106.80799999999999</v>
          </cell>
          <cell r="X46">
            <v>106.80799999999999</v>
          </cell>
        </row>
        <row r="47">
          <cell r="F47" t="str">
            <v>Scale factor</v>
          </cell>
          <cell r="H47">
            <v>0.81145439234820915</v>
          </cell>
          <cell r="I47">
            <v>0.7076005833616128</v>
          </cell>
          <cell r="J47">
            <v>1.0593650408542155</v>
          </cell>
          <cell r="K47">
            <v>1.0677808652659038</v>
          </cell>
          <cell r="L47">
            <v>1.0475800201196881</v>
          </cell>
          <cell r="M47">
            <v>0.96336561129183662</v>
          </cell>
          <cell r="N47">
            <v>0.96499999999999997</v>
          </cell>
          <cell r="O47">
            <v>0.96499999999999997</v>
          </cell>
          <cell r="P47">
            <v>0.96499999999999997</v>
          </cell>
          <cell r="Q47">
            <v>0.96499999999999997</v>
          </cell>
          <cell r="R47">
            <v>0.96499999999999997</v>
          </cell>
          <cell r="S47">
            <v>0.96</v>
          </cell>
          <cell r="T47">
            <v>0.96</v>
          </cell>
          <cell r="U47">
            <v>0.96</v>
          </cell>
          <cell r="V47">
            <v>0.96</v>
          </cell>
          <cell r="W47">
            <v>0.96</v>
          </cell>
          <cell r="X47">
            <v>0.96</v>
          </cell>
          <cell r="Z47" t="str">
            <v>pomalejší přírůstek daně než HDP</v>
          </cell>
        </row>
        <row r="48">
          <cell r="F48" t="str">
            <v>% of GDP</v>
          </cell>
          <cell r="G48">
            <v>0.89854582346973288</v>
          </cell>
          <cell r="H48">
            <v>0.72912895518065313</v>
          </cell>
          <cell r="I48">
            <v>0.51593207403167329</v>
          </cell>
          <cell r="J48">
            <v>0.54656040268456363</v>
          </cell>
          <cell r="K48">
            <v>0.58360673969860422</v>
          </cell>
          <cell r="L48">
            <v>0.61137476011544944</v>
          </cell>
          <cell r="M48">
            <v>0.58897741950701987</v>
          </cell>
          <cell r="N48">
            <v>0.56836320982427413</v>
          </cell>
          <cell r="O48">
            <v>0.54847049748042453</v>
          </cell>
          <cell r="P48">
            <v>0.52927403006860962</v>
          </cell>
          <cell r="Q48">
            <v>0.51074943901620828</v>
          </cell>
          <cell r="R48">
            <v>0.49287320865064094</v>
          </cell>
          <cell r="S48">
            <v>0.47315828030461526</v>
          </cell>
          <cell r="T48">
            <v>0.45423194909243075</v>
          </cell>
          <cell r="U48">
            <v>0.43606267112873359</v>
          </cell>
          <cell r="V48">
            <v>0.41862016428358417</v>
          </cell>
          <cell r="W48">
            <v>0.40187535771224081</v>
          </cell>
          <cell r="X48">
            <v>0.38580034340375119</v>
          </cell>
        </row>
        <row r="49">
          <cell r="C49" t="str">
            <v>Non-tax revenue - current</v>
          </cell>
          <cell r="G49">
            <v>51.892000000000053</v>
          </cell>
          <cell r="H49">
            <v>61.70999999999998</v>
          </cell>
          <cell r="I49">
            <v>57.302999999999997</v>
          </cell>
          <cell r="J49">
            <v>45.25</v>
          </cell>
          <cell r="K49">
            <v>48.557000000000016</v>
          </cell>
          <cell r="L49">
            <v>47.509026329999948</v>
          </cell>
          <cell r="M49">
            <v>47.296999999999997</v>
          </cell>
          <cell r="N49">
            <v>48.103347021757934</v>
          </cell>
          <cell r="O49">
            <v>49.291775071640515</v>
          </cell>
          <cell r="P49">
            <v>50.581481049004999</v>
          </cell>
          <cell r="Q49">
            <v>52.066747565491013</v>
          </cell>
          <cell r="R49">
            <v>53.386993670159654</v>
          </cell>
          <cell r="S49">
            <v>54.740716991255148</v>
          </cell>
          <cell r="T49">
            <v>56.128766403858997</v>
          </cell>
          <cell r="U49">
            <v>57.552012307808361</v>
          </cell>
          <cell r="V49">
            <v>59.011347173494997</v>
          </cell>
          <cell r="W49">
            <v>60.507686101503872</v>
          </cell>
          <cell r="X49">
            <v>62.041967396442473</v>
          </cell>
        </row>
        <row r="50">
          <cell r="F50" t="str">
            <v>growth rate</v>
          </cell>
          <cell r="H50">
            <v>118.92006474986493</v>
          </cell>
          <cell r="I50">
            <v>92.858531842489086</v>
          </cell>
          <cell r="J50">
            <v>78.966197232256604</v>
          </cell>
          <cell r="K50">
            <v>107.30828729281771</v>
          </cell>
          <cell r="L50">
            <v>97.841766027555096</v>
          </cell>
          <cell r="M50">
            <v>99.553713585862184</v>
          </cell>
          <cell r="N50">
            <v>101.70485870511436</v>
          </cell>
          <cell r="O50">
            <v>102.47057247252469</v>
          </cell>
          <cell r="P50">
            <v>102.61647298254127</v>
          </cell>
          <cell r="Q50">
            <v>102.936384</v>
          </cell>
          <cell r="R50">
            <v>102.53568</v>
          </cell>
          <cell r="S50">
            <v>102.53567999999997</v>
          </cell>
          <cell r="T50">
            <v>102.53567999999997</v>
          </cell>
          <cell r="U50">
            <v>102.53568</v>
          </cell>
          <cell r="V50">
            <v>102.53568</v>
          </cell>
          <cell r="W50">
            <v>102.53568</v>
          </cell>
          <cell r="X50">
            <v>102.53567999999997</v>
          </cell>
        </row>
        <row r="51">
          <cell r="F51" t="str">
            <v>GDP growth</v>
          </cell>
          <cell r="H51">
            <v>116.76530267162664</v>
          </cell>
          <cell r="I51">
            <v>113.84403736152342</v>
          </cell>
          <cell r="J51">
            <v>106.13750556509571</v>
          </cell>
          <cell r="K51">
            <v>107.76006711409396</v>
          </cell>
          <cell r="L51">
            <v>102.11310682311073</v>
          </cell>
          <cell r="M51">
            <v>104.48072182416119</v>
          </cell>
          <cell r="N51">
            <v>105.94256115116079</v>
          </cell>
          <cell r="O51">
            <v>106.7401796588799</v>
          </cell>
          <cell r="P51">
            <v>106.89215935681382</v>
          </cell>
          <cell r="Q51">
            <v>107.22540000000001</v>
          </cell>
          <cell r="R51">
            <v>106.80799999999999</v>
          </cell>
          <cell r="S51">
            <v>106.80799999999999</v>
          </cell>
          <cell r="T51">
            <v>106.80799999999999</v>
          </cell>
          <cell r="U51">
            <v>106.80799999999999</v>
          </cell>
          <cell r="V51">
            <v>106.80799999999999</v>
          </cell>
          <cell r="W51">
            <v>106.80799999999999</v>
          </cell>
          <cell r="X51">
            <v>106.80799999999999</v>
          </cell>
        </row>
        <row r="52">
          <cell r="F52" t="str">
            <v>Scale factor</v>
          </cell>
          <cell r="H52">
            <v>1.018453787460287</v>
          </cell>
          <cell r="I52">
            <v>0.81566442999212418</v>
          </cell>
          <cell r="J52">
            <v>0.74399899273895653</v>
          </cell>
          <cell r="K52">
            <v>0.99580753953319356</v>
          </cell>
          <cell r="L52">
            <v>0.95817049418587541</v>
          </cell>
          <cell r="M52">
            <v>0.95284289625610497</v>
          </cell>
          <cell r="N52">
            <v>0.96</v>
          </cell>
          <cell r="O52">
            <v>0.96</v>
          </cell>
          <cell r="P52">
            <v>0.96</v>
          </cell>
          <cell r="Q52">
            <v>0.96</v>
          </cell>
          <cell r="R52">
            <v>0.96</v>
          </cell>
          <cell r="S52">
            <v>0.96</v>
          </cell>
          <cell r="T52">
            <v>0.96</v>
          </cell>
          <cell r="U52">
            <v>0.96</v>
          </cell>
          <cell r="V52">
            <v>0.96</v>
          </cell>
          <cell r="W52">
            <v>0.96</v>
          </cell>
          <cell r="X52">
            <v>0.96</v>
          </cell>
          <cell r="Z52" t="str">
            <v>pomalejší přírůstek příjmu než HDP</v>
          </cell>
        </row>
        <row r="53">
          <cell r="F53" t="str">
            <v>% of GDP</v>
          </cell>
          <cell r="G53">
            <v>4.3872167737571912</v>
          </cell>
          <cell r="H53">
            <v>4.4681775396423129</v>
          </cell>
          <cell r="I53">
            <v>3.6445334859759586</v>
          </cell>
          <cell r="J53">
            <v>2.7115292425695112</v>
          </cell>
          <cell r="K53">
            <v>2.700161263415449</v>
          </cell>
          <cell r="L53">
            <v>2.5872148521483389</v>
          </cell>
          <cell r="M53">
            <v>2.4652092929578333</v>
          </cell>
          <cell r="N53">
            <v>2.3666009212395203</v>
          </cell>
          <cell r="O53">
            <v>2.2719368843899392</v>
          </cell>
          <cell r="P53">
            <v>2.1810594090143414</v>
          </cell>
          <cell r="Q53">
            <v>2.0938170326537677</v>
          </cell>
          <cell r="R53">
            <v>2.0100643513476171</v>
          </cell>
          <cell r="S53">
            <v>1.9296617772937119</v>
          </cell>
          <cell r="T53">
            <v>1.8524753062019634</v>
          </cell>
          <cell r="U53">
            <v>1.7783762939538847</v>
          </cell>
          <cell r="V53">
            <v>1.7072412421957295</v>
          </cell>
          <cell r="W53">
            <v>1.6389515925079003</v>
          </cell>
          <cell r="X53">
            <v>1.5733935288075842</v>
          </cell>
        </row>
        <row r="54">
          <cell r="B54" t="str">
            <v>Capital revenue</v>
          </cell>
          <cell r="G54">
            <v>6.3000000000000114</v>
          </cell>
          <cell r="H54">
            <v>5.4750000000000227</v>
          </cell>
          <cell r="I54">
            <v>8.2599999999999909</v>
          </cell>
          <cell r="J54">
            <v>9.1480000000000246</v>
          </cell>
          <cell r="K54">
            <v>9.7830000000000155</v>
          </cell>
          <cell r="L54">
            <v>31.162539469999999</v>
          </cell>
          <cell r="M54">
            <v>13.632999999999999</v>
          </cell>
          <cell r="N54">
            <v>13.865423387268239</v>
          </cell>
          <cell r="O54">
            <v>14.20797872067309</v>
          </cell>
          <cell r="P54">
            <v>14.124110187600191</v>
          </cell>
          <cell r="Q54">
            <v>13.630170280585551</v>
          </cell>
          <cell r="R54">
            <v>12.374395432294641</v>
          </cell>
          <cell r="S54">
            <v>12.688170502392248</v>
          </cell>
          <cell r="T54">
            <v>13.009901904187306</v>
          </cell>
          <cell r="U54">
            <v>13.3397913847914</v>
          </cell>
          <cell r="V54">
            <v>13.678045806977277</v>
          </cell>
          <cell r="W54">
            <v>14.024877278895639</v>
          </cell>
          <cell r="X54">
            <v>14.380503287081138</v>
          </cell>
        </row>
        <row r="55">
          <cell r="F55" t="str">
            <v>growth rate</v>
          </cell>
          <cell r="H55">
            <v>86.904761904762111</v>
          </cell>
          <cell r="I55">
            <v>150.867579908675</v>
          </cell>
          <cell r="J55">
            <v>110.75060532687692</v>
          </cell>
          <cell r="K55">
            <v>106.94140795802349</v>
          </cell>
          <cell r="L55">
            <v>318.53766196463204</v>
          </cell>
          <cell r="M55">
            <v>43.748039254388786</v>
          </cell>
          <cell r="N55">
            <v>101.70485870511435</v>
          </cell>
          <cell r="O55">
            <v>102.47057247252471</v>
          </cell>
          <cell r="P55">
            <v>99.40970820183685</v>
          </cell>
          <cell r="Q55">
            <v>96.502859999999998</v>
          </cell>
          <cell r="R55">
            <v>90.786799999999985</v>
          </cell>
          <cell r="S55">
            <v>102.53568</v>
          </cell>
          <cell r="T55">
            <v>102.53567999999997</v>
          </cell>
          <cell r="U55">
            <v>102.53568</v>
          </cell>
          <cell r="V55">
            <v>102.53568</v>
          </cell>
          <cell r="W55">
            <v>102.53568</v>
          </cell>
          <cell r="X55">
            <v>102.53568</v>
          </cell>
        </row>
        <row r="56">
          <cell r="F56" t="str">
            <v>GDP growth</v>
          </cell>
          <cell r="H56">
            <v>116.76530267162664</v>
          </cell>
          <cell r="I56">
            <v>113.84403736152342</v>
          </cell>
          <cell r="J56">
            <v>106.13750556509571</v>
          </cell>
          <cell r="K56">
            <v>107.76006711409396</v>
          </cell>
          <cell r="L56">
            <v>102.11310682311073</v>
          </cell>
          <cell r="M56">
            <v>104.48072182416119</v>
          </cell>
          <cell r="N56">
            <v>105.94256115116079</v>
          </cell>
          <cell r="O56">
            <v>106.7401796588799</v>
          </cell>
          <cell r="P56">
            <v>106.89215935681382</v>
          </cell>
          <cell r="Q56">
            <v>107.22540000000001</v>
          </cell>
          <cell r="R56">
            <v>106.80799999999999</v>
          </cell>
          <cell r="S56">
            <v>106.80799999999999</v>
          </cell>
          <cell r="T56">
            <v>106.80799999999999</v>
          </cell>
          <cell r="U56">
            <v>106.80799999999999</v>
          </cell>
          <cell r="V56">
            <v>106.80799999999999</v>
          </cell>
          <cell r="W56">
            <v>106.80799999999999</v>
          </cell>
          <cell r="X56">
            <v>106.80799999999999</v>
          </cell>
        </row>
        <row r="57">
          <cell r="F57" t="str">
            <v>Scale factor</v>
          </cell>
          <cell r="H57">
            <v>0.74426871610276324</v>
          </cell>
          <cell r="I57">
            <v>1.3252128385923236</v>
          </cell>
          <cell r="J57">
            <v>1.0434634273456891</v>
          </cell>
          <cell r="K57">
            <v>0.99240294500555859</v>
          </cell>
          <cell r="L57">
            <v>3.1194591162173815</v>
          </cell>
          <cell r="M57">
            <v>0.41871876926746154</v>
          </cell>
          <cell r="N57">
            <v>0.96</v>
          </cell>
          <cell r="O57">
            <v>0.96</v>
          </cell>
          <cell r="P57">
            <v>0.93</v>
          </cell>
          <cell r="Q57">
            <v>0.9</v>
          </cell>
          <cell r="R57">
            <v>0.85</v>
          </cell>
          <cell r="S57">
            <v>0.96</v>
          </cell>
          <cell r="T57">
            <v>0.96</v>
          </cell>
          <cell r="U57">
            <v>0.96</v>
          </cell>
          <cell r="V57">
            <v>0.96</v>
          </cell>
          <cell r="W57">
            <v>0.96</v>
          </cell>
          <cell r="X57">
            <v>0.96</v>
          </cell>
          <cell r="Z57" t="str">
            <v>pomalejší přírůstek příjmu než HDP-doprodej majetku</v>
          </cell>
        </row>
        <row r="58">
          <cell r="F58" t="str">
            <v>% of GDP</v>
          </cell>
          <cell r="G58">
            <v>0.5326344267839036</v>
          </cell>
          <cell r="H58">
            <v>0.39642314097458714</v>
          </cell>
          <cell r="I58">
            <v>0.52534503593461745</v>
          </cell>
          <cell r="J58">
            <v>0.54817833173538022</v>
          </cell>
          <cell r="K58">
            <v>0.5440137908024254</v>
          </cell>
          <cell r="L58">
            <v>1.6970287790666012</v>
          </cell>
          <cell r="M58">
            <v>0.71057780178223029</v>
          </cell>
          <cell r="N58">
            <v>0.68215468971094095</v>
          </cell>
          <cell r="O58">
            <v>0.65486850212250336</v>
          </cell>
          <cell r="P58">
            <v>0.60902770697392805</v>
          </cell>
          <cell r="Q58">
            <v>0.54812493627653525</v>
          </cell>
          <cell r="R58">
            <v>0.46590619583505488</v>
          </cell>
          <cell r="S58">
            <v>0.44726994800165276</v>
          </cell>
          <cell r="T58">
            <v>0.42937915008158661</v>
          </cell>
          <cell r="U58">
            <v>0.41220398407832315</v>
          </cell>
          <cell r="V58">
            <v>0.39571582471519012</v>
          </cell>
          <cell r="W58">
            <v>0.37988719172658258</v>
          </cell>
          <cell r="X58">
            <v>0.36469170405751927</v>
          </cell>
        </row>
      </sheetData>
      <sheetData sheetId="4" refreshError="1">
        <row r="1">
          <cell r="J1" t="str">
            <v>Medium Term Forecast - Expenditures-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  <cell r="X2">
            <v>2011</v>
          </cell>
          <cell r="Z2">
            <v>1999</v>
          </cell>
          <cell r="AA2">
            <v>2000</v>
          </cell>
          <cell r="AB2">
            <v>2001</v>
          </cell>
          <cell r="AC2">
            <v>2002</v>
          </cell>
        </row>
        <row r="3">
          <cell r="A3" t="str">
            <v>Expenditure incl. L-R</v>
          </cell>
          <cell r="G3">
            <v>495.048</v>
          </cell>
          <cell r="H3">
            <v>573.553</v>
          </cell>
          <cell r="I3">
            <v>638.721</v>
          </cell>
          <cell r="J3">
            <v>681.95</v>
          </cell>
          <cell r="K3">
            <v>734.42600200000004</v>
          </cell>
          <cell r="L3">
            <v>771.35451482999997</v>
          </cell>
          <cell r="M3">
            <v>847.29700000000014</v>
          </cell>
          <cell r="N3">
            <v>910.14066393549399</v>
          </cell>
          <cell r="O3">
            <v>932.84238169951766</v>
          </cell>
          <cell r="P3">
            <v>995.26608185174564</v>
          </cell>
          <cell r="Q3">
            <v>1057.0321555436153</v>
          </cell>
          <cell r="R3">
            <v>1108.0312137720866</v>
          </cell>
          <cell r="S3">
            <v>565.51857650676016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</row>
        <row r="4">
          <cell r="F4" t="str">
            <v>% of GDP</v>
          </cell>
          <cell r="G4">
            <v>41.853905985796416</v>
          </cell>
          <cell r="H4">
            <v>41.528709000072411</v>
          </cell>
          <cell r="I4">
            <v>40.623354321694336</v>
          </cell>
          <cell r="J4">
            <v>40.864693192713332</v>
          </cell>
          <cell r="K4">
            <v>40.840015681476956</v>
          </cell>
          <cell r="L4">
            <v>42.005909428198009</v>
          </cell>
          <cell r="M4">
            <v>44.162725718233588</v>
          </cell>
          <cell r="N4">
            <v>44.77733602930013</v>
          </cell>
          <cell r="O4">
            <v>42.996199897955037</v>
          </cell>
          <cell r="P4">
            <v>42.915596919602031</v>
          </cell>
          <cell r="Q4">
            <v>42.50758948513316</v>
          </cell>
          <cell r="R4">
            <v>41.718289228722576</v>
          </cell>
          <cell r="S4">
            <v>19.935061895681308</v>
          </cell>
          <cell r="T4" t="e">
            <v>#REF!</v>
          </cell>
          <cell r="U4" t="e">
            <v>#REF!</v>
          </cell>
          <cell r="V4" t="e">
            <v>#REF!</v>
          </cell>
          <cell r="W4" t="e">
            <v>#REF!</v>
          </cell>
          <cell r="X4" t="e">
            <v>#REF!</v>
          </cell>
        </row>
        <row r="5">
          <cell r="A5" t="str">
            <v>Expenditure excl. L_R</v>
          </cell>
          <cell r="G5">
            <v>518.69100000000003</v>
          </cell>
          <cell r="H5">
            <v>593.90300000000002</v>
          </cell>
          <cell r="I5">
            <v>660.49099999999999</v>
          </cell>
          <cell r="J5">
            <v>697.55100000000004</v>
          </cell>
          <cell r="K5">
            <v>749.61500000000001</v>
          </cell>
          <cell r="L5">
            <v>790.67240228999992</v>
          </cell>
          <cell r="M5">
            <v>899.23100000000011</v>
          </cell>
          <cell r="N5">
            <v>990.76966393549401</v>
          </cell>
          <cell r="O5">
            <v>963.55938169951764</v>
          </cell>
          <cell r="P5">
            <v>1021.5740818517456</v>
          </cell>
          <cell r="Q5">
            <v>1061.3401555436153</v>
          </cell>
          <cell r="R5">
            <v>1098.3392137720866</v>
          </cell>
          <cell r="S5">
            <v>565.51857650676016</v>
          </cell>
          <cell r="T5" t="e">
            <v>#REF!</v>
          </cell>
          <cell r="U5" t="e">
            <v>#REF!</v>
          </cell>
          <cell r="V5" t="e">
            <v>#REF!</v>
          </cell>
          <cell r="W5" t="e">
            <v>#REF!</v>
          </cell>
          <cell r="X5" t="e">
            <v>#REF!</v>
          </cell>
        </row>
        <row r="6">
          <cell r="F6" t="str">
            <v>% of GDP</v>
          </cell>
          <cell r="G6">
            <v>43.852806898884005</v>
          </cell>
          <cell r="H6">
            <v>43.002172181594382</v>
          </cell>
          <cell r="I6">
            <v>42.007950136742352</v>
          </cell>
          <cell r="J6">
            <v>41.799556567593484</v>
          </cell>
          <cell r="K6">
            <v>41.684646610687878</v>
          </cell>
          <cell r="L6">
            <v>43.057910052279034</v>
          </cell>
          <cell r="M6">
            <v>46.869624240771422</v>
          </cell>
          <cell r="N6">
            <v>48.744142446997252</v>
          </cell>
          <cell r="O6">
            <v>44.411995640274668</v>
          </cell>
          <cell r="P6">
            <v>44.049990570052053</v>
          </cell>
          <cell r="Q6">
            <v>42.680831798095511</v>
          </cell>
          <cell r="R6">
            <v>41.353377433658338</v>
          </cell>
          <cell r="S6">
            <v>19.935061895681308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 t="e">
            <v>#REF!</v>
          </cell>
        </row>
        <row r="7">
          <cell r="B7" t="str">
            <v>Current exp.</v>
          </cell>
          <cell r="G7">
            <v>435.322</v>
          </cell>
          <cell r="H7">
            <v>495.86500000000001</v>
          </cell>
          <cell r="I7">
            <v>559.89499999999998</v>
          </cell>
          <cell r="J7">
            <v>605.02700000000004</v>
          </cell>
          <cell r="K7">
            <v>655.53899999999999</v>
          </cell>
          <cell r="L7">
            <v>687.97449754999991</v>
          </cell>
          <cell r="M7">
            <v>782.30900000000008</v>
          </cell>
          <cell r="N7">
            <v>861.48314190598387</v>
          </cell>
          <cell r="O7">
            <v>824.73671066334509</v>
          </cell>
          <cell r="P7">
            <v>875.56963484056939</v>
          </cell>
          <cell r="Q7">
            <v>909.77641724808313</v>
          </cell>
          <cell r="R7">
            <v>945.61004450427163</v>
          </cell>
          <cell r="S7">
            <v>412.14620156470994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</row>
        <row r="8">
          <cell r="F8" t="str">
            <v>% of GDP</v>
          </cell>
          <cell r="G8">
            <v>36.804362529590797</v>
          </cell>
          <cell r="H8">
            <v>35.903627543262616</v>
          </cell>
          <cell r="I8">
            <v>35.609934490873243</v>
          </cell>
          <cell r="J8">
            <v>36.255213326941522</v>
          </cell>
          <cell r="K8">
            <v>36.45326141355725</v>
          </cell>
          <cell r="L8">
            <v>37.465256088329788</v>
          </cell>
          <cell r="M8">
            <v>40.775427971426311</v>
          </cell>
          <cell r="N8">
            <v>42.383470662547467</v>
          </cell>
          <cell r="O8">
            <v>38.013436321641592</v>
          </cell>
          <cell r="P8">
            <v>37.754319381556357</v>
          </cell>
          <cell r="Q8">
            <v>36.585833519651182</v>
          </cell>
          <cell r="R8">
            <v>35.602998222330619</v>
          </cell>
          <cell r="S8">
            <v>14.528541377038607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C9" t="str">
            <v>Goods and services</v>
          </cell>
          <cell r="G9">
            <v>130.37299999999999</v>
          </cell>
          <cell r="H9">
            <v>123.381</v>
          </cell>
          <cell r="I9">
            <v>139.30600000000001</v>
          </cell>
          <cell r="J9">
            <v>136.447</v>
          </cell>
          <cell r="K9">
            <v>148.57499999999999</v>
          </cell>
          <cell r="L9">
            <v>156.36975188</v>
          </cell>
          <cell r="M9">
            <v>168.05700000000002</v>
          </cell>
          <cell r="N9">
            <v>173.15461478247542</v>
          </cell>
          <cell r="O9">
            <v>182.21784409861476</v>
          </cell>
          <cell r="P9">
            <v>191.75545941792308</v>
          </cell>
          <cell r="Q9">
            <v>201.07235842857779</v>
          </cell>
          <cell r="R9">
            <v>208.83453185545017</v>
          </cell>
          <cell r="S9">
            <v>216.00833821577376</v>
          </cell>
          <cell r="T9">
            <v>223.43398221421489</v>
          </cell>
          <cell r="U9">
            <v>231.12049490484355</v>
          </cell>
          <cell r="V9">
            <v>239.07723775312638</v>
          </cell>
          <cell r="W9">
            <v>247.31391494530357</v>
          </cell>
          <cell r="X9">
            <v>255.84058616364729</v>
          </cell>
        </row>
        <row r="10">
          <cell r="F10" t="str">
            <v>% of GDP</v>
          </cell>
          <cell r="G10">
            <v>11.022404463983767</v>
          </cell>
          <cell r="H10">
            <v>8.9335312432119327</v>
          </cell>
          <cell r="I10">
            <v>8.8600139922406669</v>
          </cell>
          <cell r="J10">
            <v>8.17635426653883</v>
          </cell>
          <cell r="K10">
            <v>8.2619696379914362</v>
          </cell>
          <cell r="L10">
            <v>8.5154795991940304</v>
          </cell>
          <cell r="M10">
            <v>8.7594493973532082</v>
          </cell>
          <cell r="N10">
            <v>8.5189055696213138</v>
          </cell>
          <cell r="O10">
            <v>8.39871236935514</v>
          </cell>
          <cell r="P10">
            <v>8.2684421317781069</v>
          </cell>
          <cell r="Q10">
            <v>8.0859425364348514</v>
          </cell>
          <cell r="R10">
            <v>7.8627923948382419</v>
          </cell>
          <cell r="S10">
            <v>7.614497155714985</v>
          </cell>
          <cell r="T10">
            <v>7.3742211193464735</v>
          </cell>
          <cell r="U10">
            <v>7.1417000501631192</v>
          </cell>
          <cell r="V10">
            <v>6.9166785696717303</v>
          </cell>
          <cell r="W10">
            <v>6.6989098553364519</v>
          </cell>
          <cell r="X10">
            <v>6.488155349814126</v>
          </cell>
        </row>
        <row r="11">
          <cell r="D11" t="str">
            <v>Wages and salaries</v>
          </cell>
          <cell r="G11">
            <v>48.563000000000002</v>
          </cell>
          <cell r="H11">
            <v>50.244999999999997</v>
          </cell>
          <cell r="I11">
            <v>57.372999999999998</v>
          </cell>
          <cell r="J11">
            <v>62.265000000000001</v>
          </cell>
          <cell r="K11">
            <v>62.657999999999994</v>
          </cell>
          <cell r="L11">
            <v>69.523429589999978</v>
          </cell>
          <cell r="M11">
            <v>71.459000000000003</v>
          </cell>
          <cell r="N11">
            <v>71.487873074417877</v>
          </cell>
          <cell r="O11">
            <v>75.229679134917305</v>
          </cell>
          <cell r="P11">
            <v>79.167338170085813</v>
          </cell>
          <cell r="Q11">
            <v>83.980712330827046</v>
          </cell>
          <cell r="R11">
            <v>88.2301363747669</v>
          </cell>
          <cell r="S11">
            <v>91.785810870670005</v>
          </cell>
          <cell r="T11">
            <v>95.484779048758014</v>
          </cell>
          <cell r="U11">
            <v>99.332815644422951</v>
          </cell>
          <cell r="V11">
            <v>103.33592811489318</v>
          </cell>
          <cell r="W11">
            <v>107.50036601792337</v>
          </cell>
          <cell r="X11">
            <v>111.83263076844568</v>
          </cell>
        </row>
        <row r="12">
          <cell r="F12" t="str">
            <v>real wage bill index</v>
          </cell>
          <cell r="H12">
            <v>94.791104089741253</v>
          </cell>
          <cell r="I12">
            <v>104.94602732345375</v>
          </cell>
          <cell r="J12">
            <v>100.06205656966345</v>
          </cell>
          <cell r="K12">
            <v>90.927784274131454</v>
          </cell>
          <cell r="L12">
            <v>108.65474128712947</v>
          </cell>
          <cell r="M12">
            <v>98.594669860845016</v>
          </cell>
          <cell r="N12">
            <v>95.052746735897685</v>
          </cell>
          <cell r="O12">
            <v>100</v>
          </cell>
          <cell r="P12">
            <v>100</v>
          </cell>
          <cell r="Q12">
            <v>102</v>
          </cell>
          <cell r="R12">
            <v>102</v>
          </cell>
          <cell r="S12">
            <v>101</v>
          </cell>
          <cell r="T12">
            <v>101</v>
          </cell>
          <cell r="U12">
            <v>101</v>
          </cell>
          <cell r="V12">
            <v>101</v>
          </cell>
          <cell r="W12">
            <v>101</v>
          </cell>
          <cell r="X12">
            <v>101</v>
          </cell>
          <cell r="Y12" t="str">
            <v>why decline- reduced labor force?</v>
          </cell>
        </row>
        <row r="13">
          <cell r="F13" t="str">
            <v>% of GDP</v>
          </cell>
          <cell r="G13">
            <v>4.1057659790328032</v>
          </cell>
          <cell r="H13">
            <v>3.6380421403229306</v>
          </cell>
          <cell r="I13">
            <v>3.6489855625516756</v>
          </cell>
          <cell r="J13">
            <v>3.7311241610738253</v>
          </cell>
          <cell r="K13">
            <v>3.4842907190124004</v>
          </cell>
          <cell r="L13">
            <v>3.7860605342264328</v>
          </cell>
          <cell r="M13">
            <v>3.7245785327922247</v>
          </cell>
          <cell r="N13">
            <v>3.5170788884783186</v>
          </cell>
          <cell r="O13">
            <v>3.4674564383008826</v>
          </cell>
          <cell r="P13">
            <v>3.413673625633832</v>
          </cell>
          <cell r="Q13">
            <v>3.3772081820840674</v>
          </cell>
          <cell r="R13">
            <v>3.3219374167642139</v>
          </cell>
          <cell r="S13">
            <v>3.2355361907907763</v>
          </cell>
          <cell r="T13">
            <v>3.1513821991607793</v>
          </cell>
          <cell r="U13">
            <v>3.0694169929096686</v>
          </cell>
          <cell r="V13">
            <v>2.9895836432888245</v>
          </cell>
          <cell r="W13">
            <v>2.91182670222583</v>
          </cell>
          <cell r="X13">
            <v>2.8360921638131331</v>
          </cell>
        </row>
        <row r="14">
          <cell r="D14" t="str">
            <v>Other goods and services</v>
          </cell>
          <cell r="G14">
            <v>81.81</v>
          </cell>
          <cell r="H14">
            <v>73.135999999999996</v>
          </cell>
          <cell r="I14">
            <v>81.933000000000007</v>
          </cell>
          <cell r="J14">
            <v>74.182000000000002</v>
          </cell>
          <cell r="K14">
            <v>85.917000000000002</v>
          </cell>
          <cell r="L14">
            <v>86.846322290000018</v>
          </cell>
          <cell r="M14">
            <v>96.597999999999999</v>
          </cell>
          <cell r="N14">
            <v>101.66674170805754</v>
          </cell>
          <cell r="O14">
            <v>106.98816496369744</v>
          </cell>
          <cell r="P14">
            <v>112.58812124783725</v>
          </cell>
          <cell r="Q14">
            <v>117.09164609775074</v>
          </cell>
          <cell r="R14">
            <v>120.60439548068327</v>
          </cell>
          <cell r="S14">
            <v>124.22252734510376</v>
          </cell>
          <cell r="T14">
            <v>127.94920316545688</v>
          </cell>
          <cell r="U14">
            <v>131.78767926042059</v>
          </cell>
          <cell r="V14">
            <v>135.74130963823319</v>
          </cell>
          <cell r="W14">
            <v>139.8135489273802</v>
          </cell>
          <cell r="X14">
            <v>144.00795539520161</v>
          </cell>
        </row>
        <row r="15">
          <cell r="F15" t="str">
            <v>Real spending index</v>
          </cell>
          <cell r="H15">
            <v>81.903988293857694</v>
          </cell>
          <cell r="I15">
            <v>102.9624687896346</v>
          </cell>
          <cell r="J15">
            <v>83.478122493513197</v>
          </cell>
          <cell r="K15">
            <v>104.65130263094922</v>
          </cell>
          <cell r="L15">
            <v>98.984307828193053</v>
          </cell>
          <cell r="M15">
            <v>106.69507995870808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 t="str">
            <v>why flat in real terms</v>
          </cell>
        </row>
        <row r="16">
          <cell r="F16" t="str">
            <v>% of GDP</v>
          </cell>
          <cell r="G16">
            <v>6.9166384849509637</v>
          </cell>
          <cell r="H16">
            <v>5.2954891028890012</v>
          </cell>
          <cell r="I16">
            <v>5.2110284296889917</v>
          </cell>
          <cell r="J16">
            <v>4.4452301054650052</v>
          </cell>
          <cell r="K16">
            <v>4.7776789189790358</v>
          </cell>
          <cell r="L16">
            <v>4.7294190649675985</v>
          </cell>
          <cell r="M16">
            <v>5.0348708645609825</v>
          </cell>
          <cell r="N16">
            <v>5.0018266811429966</v>
          </cell>
          <cell r="O16">
            <v>4.9312559310542561</v>
          </cell>
          <cell r="P16">
            <v>4.8547685061442749</v>
          </cell>
          <cell r="Q16">
            <v>4.708734354350784</v>
          </cell>
          <cell r="R16">
            <v>4.5408549780740275</v>
          </cell>
          <cell r="S16">
            <v>4.3789609649242083</v>
          </cell>
          <cell r="T16">
            <v>4.2228389201856942</v>
          </cell>
          <cell r="U16">
            <v>4.0722830572534496</v>
          </cell>
          <cell r="V16">
            <v>3.9270949263829049</v>
          </cell>
          <cell r="W16">
            <v>3.7870831531106215</v>
          </cell>
          <cell r="X16">
            <v>3.6520631860009929</v>
          </cell>
        </row>
        <row r="17">
          <cell r="C17" t="str">
            <v>Transfers</v>
          </cell>
          <cell r="G17">
            <v>206.40500000000003</v>
          </cell>
          <cell r="H17">
            <v>241.85800000000003</v>
          </cell>
          <cell r="I17">
            <v>278.84100000000001</v>
          </cell>
          <cell r="J17">
            <v>318.41499999999996</v>
          </cell>
          <cell r="K17">
            <v>346.678</v>
          </cell>
          <cell r="L17">
            <v>372.86318196000002</v>
          </cell>
          <cell r="M17">
            <v>403.149</v>
          </cell>
          <cell r="N17">
            <v>428.92200372174028</v>
          </cell>
          <cell r="O17">
            <v>460.4000174114592</v>
          </cell>
          <cell r="P17">
            <v>494.18816053555645</v>
          </cell>
          <cell r="Q17">
            <v>523.23455878209938</v>
          </cell>
          <cell r="R17">
            <v>547.62912413016556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F18" t="str">
            <v>% of GDP</v>
          </cell>
          <cell r="G18">
            <v>17.450541088941499</v>
          </cell>
          <cell r="H18">
            <v>17.511983201795672</v>
          </cell>
          <cell r="I18">
            <v>17.734592634993323</v>
          </cell>
          <cell r="J18">
            <v>19.080476989453498</v>
          </cell>
          <cell r="K18">
            <v>19.278095979536229</v>
          </cell>
          <cell r="L18">
            <v>20.305134344061429</v>
          </cell>
          <cell r="M18">
            <v>21.012890061666862</v>
          </cell>
          <cell r="N18">
            <v>21.102215791525499</v>
          </cell>
          <cell r="O18">
            <v>21.220574418563981</v>
          </cell>
          <cell r="P18">
            <v>21.309256174513852</v>
          </cell>
          <cell r="Q18">
            <v>21.041403246342895</v>
          </cell>
          <cell r="R18">
            <v>20.61868827030494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D19" t="str">
            <v>Health Insurance</v>
          </cell>
          <cell r="G19">
            <v>63.2</v>
          </cell>
          <cell r="H19">
            <v>74.114999999999995</v>
          </cell>
          <cell r="I19">
            <v>86.283000000000001</v>
          </cell>
          <cell r="J19">
            <v>92.977999999999994</v>
          </cell>
          <cell r="K19">
            <v>101.45</v>
          </cell>
          <cell r="L19">
            <v>106.361</v>
          </cell>
          <cell r="M19">
            <v>114.14700000000001</v>
          </cell>
          <cell r="N19">
            <v>122.53931382704236</v>
          </cell>
          <cell r="O19">
            <v>131.53231060665917</v>
          </cell>
          <cell r="P19">
            <v>141.18529142366293</v>
          </cell>
          <cell r="Q19">
            <v>149.76935714222165</v>
          </cell>
          <cell r="R19">
            <v>157.34768661361807</v>
          </cell>
          <cell r="S19">
            <v>164.82799563522946</v>
          </cell>
          <cell r="T19">
            <v>172.66391854772829</v>
          </cell>
          <cell r="U19">
            <v>180.87236123548726</v>
          </cell>
          <cell r="V19">
            <v>189.47103328862232</v>
          </cell>
          <cell r="W19">
            <v>198.47848621116344</v>
          </cell>
          <cell r="X19">
            <v>207.91415344564211</v>
          </cell>
        </row>
        <row r="20">
          <cell r="F20" t="str">
            <v>Real spending index</v>
          </cell>
          <cell r="H20">
            <v>106.40352082451321</v>
          </cell>
          <cell r="I20">
            <v>107.19197772023175</v>
          </cell>
          <cell r="J20">
            <v>100.48311389152596</v>
          </cell>
          <cell r="K20">
            <v>99.028350986251482</v>
          </cell>
          <cell r="L20">
            <v>102.42214182843634</v>
          </cell>
          <cell r="M20">
            <v>104.24809559079746</v>
          </cell>
          <cell r="N20">
            <v>102</v>
          </cell>
          <cell r="O20">
            <v>102</v>
          </cell>
          <cell r="P20">
            <v>102</v>
          </cell>
          <cell r="Q20">
            <v>102</v>
          </cell>
          <cell r="R20">
            <v>102</v>
          </cell>
          <cell r="S20">
            <v>102</v>
          </cell>
          <cell r="T20">
            <v>102</v>
          </cell>
          <cell r="U20">
            <v>102</v>
          </cell>
          <cell r="V20">
            <v>102</v>
          </cell>
          <cell r="W20">
            <v>102</v>
          </cell>
          <cell r="X20">
            <v>102</v>
          </cell>
          <cell r="Y20" t="str">
            <v>health care costs increase more than CPI</v>
          </cell>
        </row>
        <row r="21">
          <cell r="F21" t="str">
            <v>% of GDP</v>
          </cell>
          <cell r="G21">
            <v>5.3432532972607376</v>
          </cell>
          <cell r="H21">
            <v>5.3663746289189778</v>
          </cell>
          <cell r="I21">
            <v>5.4876931883228401</v>
          </cell>
          <cell r="J21">
            <v>5.5715484180249275</v>
          </cell>
          <cell r="K21">
            <v>5.6414391369626875</v>
          </cell>
          <cell r="L21">
            <v>5.792136361161031</v>
          </cell>
          <cell r="M21">
            <v>5.9495580092449378</v>
          </cell>
          <cell r="N21">
            <v>6.028720888381522</v>
          </cell>
          <cell r="O21">
            <v>6.0625349264046555</v>
          </cell>
          <cell r="P21">
            <v>6.087870538541087</v>
          </cell>
          <cell r="Q21">
            <v>6.0228388677350564</v>
          </cell>
          <cell r="R21">
            <v>5.9242701992757576</v>
          </cell>
          <cell r="S21">
            <v>5.8103419262127618</v>
          </cell>
          <cell r="T21">
            <v>5.6986045814779018</v>
          </cell>
          <cell r="U21">
            <v>5.5890160318340962</v>
          </cell>
          <cell r="V21">
            <v>5.4815349542988248</v>
          </cell>
          <cell r="W21">
            <v>5.3761208205623099</v>
          </cell>
          <cell r="X21">
            <v>5.2727338817053422</v>
          </cell>
          <cell r="Y21" t="str">
            <v>and demographics?</v>
          </cell>
        </row>
        <row r="22">
          <cell r="D22" t="str">
            <v>Transfers to households</v>
          </cell>
          <cell r="G22">
            <v>137.99600000000001</v>
          </cell>
          <cell r="H22">
            <v>158.46100000000001</v>
          </cell>
          <cell r="I22">
            <v>182.167</v>
          </cell>
          <cell r="J22">
            <v>210.02599999999998</v>
          </cell>
          <cell r="K22">
            <v>227.732</v>
          </cell>
          <cell r="L22">
            <v>246.37780027000002</v>
          </cell>
          <cell r="M22">
            <v>260.85829999999999</v>
          </cell>
          <cell r="N22">
            <v>281.00065817829329</v>
          </cell>
          <cell r="O22">
            <v>301.62292163926202</v>
          </cell>
          <cell r="P22">
            <v>323.75862550642285</v>
          </cell>
          <cell r="Q22">
            <v>342.44290802319438</v>
          </cell>
          <cell r="R22">
            <v>357.68941584286006</v>
          </cell>
          <cell r="S22">
            <v>274.30544086394895</v>
          </cell>
          <cell r="T22">
            <v>296.66133429436081</v>
          </cell>
          <cell r="U22">
            <v>320.8392330393512</v>
          </cell>
          <cell r="V22">
            <v>346.9876305320584</v>
          </cell>
          <cell r="W22">
            <v>375.26712242042123</v>
          </cell>
          <cell r="X22">
            <v>405.85139289768557</v>
          </cell>
        </row>
        <row r="23">
          <cell r="F23" t="str">
            <v>% of GDP</v>
          </cell>
          <cell r="G23">
            <v>11.666892120392291</v>
          </cell>
          <cell r="H23">
            <v>11.473535587575123</v>
          </cell>
          <cell r="I23">
            <v>11.586020479552248</v>
          </cell>
          <cell r="J23">
            <v>12.585450623202302</v>
          </cell>
          <cell r="K23">
            <v>12.663737974753936</v>
          </cell>
          <cell r="L23">
            <v>13.417077834231881</v>
          </cell>
          <cell r="M23">
            <v>13.596429061149385</v>
          </cell>
          <cell r="N23">
            <v>13.824743135085019</v>
          </cell>
          <cell r="O23">
            <v>13.902283694464826</v>
          </cell>
          <cell r="P23">
            <v>13.960381977075869</v>
          </cell>
          <cell r="Q23">
            <v>13.771030975740766</v>
          </cell>
          <cell r="R23">
            <v>13.467301569407446</v>
          </cell>
          <cell r="S23">
            <v>9.6695248734762007</v>
          </cell>
          <cell r="T23">
            <v>9.7910186040975518</v>
          </cell>
          <cell r="U23">
            <v>9.9140388550778056</v>
          </cell>
          <cell r="V23">
            <v>10.038604806537572</v>
          </cell>
          <cell r="W23">
            <v>10.164735879588035</v>
          </cell>
          <cell r="X23">
            <v>10.292451739358906</v>
          </cell>
        </row>
        <row r="24">
          <cell r="E24" t="str">
            <v>Pensions</v>
          </cell>
          <cell r="G24">
            <v>88.2</v>
          </cell>
          <cell r="H24">
            <v>109.8</v>
          </cell>
          <cell r="I24">
            <v>127.58</v>
          </cell>
          <cell r="J24">
            <v>151.11500000000001</v>
          </cell>
          <cell r="K24">
            <v>166.12100000000001</v>
          </cell>
          <cell r="L24">
            <v>177.85400000000001</v>
          </cell>
          <cell r="M24">
            <v>183.1</v>
          </cell>
          <cell r="N24">
            <v>197.5254137447356</v>
          </cell>
          <cell r="O24">
            <v>212.02154036909468</v>
          </cell>
          <cell r="P24">
            <v>227.58151838920895</v>
          </cell>
          <cell r="Q24">
            <v>241.41847470727288</v>
          </cell>
          <cell r="R24">
            <v>253.6342495274609</v>
          </cell>
          <cell r="S24">
            <v>274.30544086394895</v>
          </cell>
          <cell r="T24">
            <v>296.66133429436081</v>
          </cell>
          <cell r="U24">
            <v>320.8392330393512</v>
          </cell>
          <cell r="V24">
            <v>346.9876305320584</v>
          </cell>
          <cell r="W24">
            <v>375.26712242042123</v>
          </cell>
          <cell r="X24">
            <v>405.85139289768557</v>
          </cell>
        </row>
        <row r="25">
          <cell r="F25" t="str">
            <v>Real spending index</v>
          </cell>
          <cell r="H25">
            <v>114.05491201785389</v>
          </cell>
          <cell r="I25">
            <v>106.79023741373292</v>
          </cell>
          <cell r="J25">
            <v>109.20888407161165</v>
          </cell>
          <cell r="K25">
            <v>99.330136818587548</v>
          </cell>
          <cell r="L25">
            <v>104.84147516610484</v>
          </cell>
          <cell r="M25">
            <v>98.75347747765548</v>
          </cell>
          <cell r="N25">
            <v>102.5</v>
          </cell>
          <cell r="O25">
            <v>102</v>
          </cell>
          <cell r="P25">
            <v>102</v>
          </cell>
          <cell r="Q25">
            <v>102</v>
          </cell>
          <cell r="R25">
            <v>102</v>
          </cell>
          <cell r="S25">
            <v>105</v>
          </cell>
          <cell r="T25">
            <v>105</v>
          </cell>
          <cell r="U25">
            <v>105</v>
          </cell>
          <cell r="V25">
            <v>105</v>
          </cell>
          <cell r="W25">
            <v>105</v>
          </cell>
          <cell r="X25">
            <v>105</v>
          </cell>
          <cell r="Y25" t="str">
            <v>demographics?</v>
          </cell>
        </row>
        <row r="26">
          <cell r="F26" t="str">
            <v>% of GDP</v>
          </cell>
          <cell r="G26">
            <v>7.4568819749746371</v>
          </cell>
          <cell r="H26">
            <v>7.950184635435523</v>
          </cell>
          <cell r="I26">
            <v>8.1142275647141133</v>
          </cell>
          <cell r="J26">
            <v>9.0553092042186005</v>
          </cell>
          <cell r="K26">
            <v>9.237668909525663</v>
          </cell>
          <cell r="L26">
            <v>9.6854544464412147</v>
          </cell>
          <cell r="M26">
            <v>9.5435190718349858</v>
          </cell>
          <cell r="N26">
            <v>9.7179064468230667</v>
          </cell>
          <cell r="O26">
            <v>9.7724124795590335</v>
          </cell>
          <cell r="P26">
            <v>9.8132518405235327</v>
          </cell>
          <cell r="Q26">
            <v>9.7084250116365762</v>
          </cell>
          <cell r="R26">
            <v>9.5495387210933522</v>
          </cell>
          <cell r="S26">
            <v>9.6695248734762007</v>
          </cell>
          <cell r="T26">
            <v>9.7910186040975518</v>
          </cell>
          <cell r="U26">
            <v>9.9140388550778056</v>
          </cell>
          <cell r="V26">
            <v>10.038604806537572</v>
          </cell>
          <cell r="W26">
            <v>10.164735879588035</v>
          </cell>
          <cell r="X26">
            <v>10.292451739358906</v>
          </cell>
        </row>
        <row r="27">
          <cell r="E27" t="str">
            <v>Other social transfers</v>
          </cell>
          <cell r="G27">
            <v>49.796000000000006</v>
          </cell>
          <cell r="H27">
            <v>48.661000000000016</v>
          </cell>
          <cell r="I27">
            <v>54.587000000000003</v>
          </cell>
          <cell r="J27">
            <v>58.910999999999973</v>
          </cell>
          <cell r="K27">
            <v>61.61099999999999</v>
          </cell>
          <cell r="L27">
            <v>68.52380027000001</v>
          </cell>
          <cell r="M27">
            <v>77.758299999999991</v>
          </cell>
          <cell r="N27">
            <v>83.475244433557677</v>
          </cell>
          <cell r="O27">
            <v>89.601381270167309</v>
          </cell>
          <cell r="P27">
            <v>96.177107117213879</v>
          </cell>
          <cell r="Q27">
            <v>101.02443331592147</v>
          </cell>
          <cell r="R27">
            <v>104.05516631539913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 t="str">
            <v>zrychlení nezaměstnanosti.+změna legislativy:nemoceské</v>
          </cell>
        </row>
        <row r="28">
          <cell r="F28" t="str">
            <v>Real spending index</v>
          </cell>
          <cell r="H28">
            <v>89.529634222822125</v>
          </cell>
          <cell r="I28">
            <v>103.10019618524669</v>
          </cell>
          <cell r="J28">
            <v>99.503912967547365</v>
          </cell>
          <cell r="K28">
            <v>94.498722047217072</v>
          </cell>
          <cell r="L28">
            <v>108.9123691981317</v>
          </cell>
          <cell r="M28">
            <v>108.85114635142261</v>
          </cell>
          <cell r="N28">
            <v>102</v>
          </cell>
          <cell r="O28">
            <v>102</v>
          </cell>
          <cell r="P28">
            <v>102</v>
          </cell>
          <cell r="Q28">
            <v>101</v>
          </cell>
          <cell r="R28">
            <v>100</v>
          </cell>
        </row>
        <row r="29">
          <cell r="F29" t="str">
            <v>% of GDP</v>
          </cell>
          <cell r="G29">
            <v>4.2100101454176535</v>
          </cell>
          <cell r="H29">
            <v>3.5233509521395998</v>
          </cell>
          <cell r="I29">
            <v>3.4717929148381357</v>
          </cell>
          <cell r="J29">
            <v>3.5301414189836997</v>
          </cell>
          <cell r="K29">
            <v>3.4260690652282704</v>
          </cell>
          <cell r="L29">
            <v>3.731623387790667</v>
          </cell>
          <cell r="M29">
            <v>4.0529099893143981</v>
          </cell>
          <cell r="N29">
            <v>4.1068366882619509</v>
          </cell>
          <cell r="O29">
            <v>4.1298712149057906</v>
          </cell>
          <cell r="P29">
            <v>4.1471301365523363</v>
          </cell>
          <cell r="Q29">
            <v>4.0626059641041907</v>
          </cell>
          <cell r="R29">
            <v>3.9177628483140934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 t="e">
            <v>#REF!</v>
          </cell>
          <cell r="Z30">
            <v>-50.475618309999987</v>
          </cell>
          <cell r="AA30">
            <v>-54.256300000000003</v>
          </cell>
          <cell r="AB30">
            <v>-61.21796828359534</v>
          </cell>
          <cell r="AC30">
            <v>-63.055214834461978</v>
          </cell>
        </row>
        <row r="31">
          <cell r="F31" t="str">
            <v>Real spending index</v>
          </cell>
          <cell r="H31">
            <v>163.25535870808807</v>
          </cell>
          <cell r="I31">
            <v>102.88855669900016</v>
          </cell>
          <cell r="J31">
            <v>136.74342937592451</v>
          </cell>
          <cell r="K31">
            <v>102.58220311058332</v>
          </cell>
          <cell r="L31">
            <v>112.63615026183211</v>
          </cell>
          <cell r="M31">
            <v>134.14865953907932</v>
          </cell>
          <cell r="N31">
            <v>102</v>
          </cell>
          <cell r="O31">
            <v>102</v>
          </cell>
          <cell r="P31">
            <v>102</v>
          </cell>
          <cell r="Q31">
            <v>102</v>
          </cell>
          <cell r="R31">
            <v>102</v>
          </cell>
        </row>
        <row r="32">
          <cell r="F32" t="str">
            <v>% of GDP</v>
          </cell>
          <cell r="G32">
            <v>0.44039567128846807</v>
          </cell>
          <cell r="H32">
            <v>0.67207298530157122</v>
          </cell>
          <cell r="I32">
            <v>0.66087896711823446</v>
          </cell>
          <cell r="J32">
            <v>0.92347794822627038</v>
          </cell>
          <cell r="K32">
            <v>0.9729188678196079</v>
          </cell>
          <cell r="L32">
            <v>1.0959201486685186</v>
          </cell>
          <cell r="M32">
            <v>1.4669029912725415</v>
          </cell>
          <cell r="N32">
            <v>1.2487517680589608</v>
          </cell>
          <cell r="O32">
            <v>1.2557557976944975</v>
          </cell>
          <cell r="P32">
            <v>1.2610036588968956</v>
          </cell>
          <cell r="Q32">
            <v>1.2475334028670693</v>
          </cell>
          <cell r="R32">
            <v>1.2271165016217354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</row>
        <row r="33">
          <cell r="C33" t="str">
            <v>Subsidies to Enterprises</v>
          </cell>
          <cell r="G33">
            <v>83.12</v>
          </cell>
          <cell r="H33">
            <v>114.06399999999999</v>
          </cell>
          <cell r="I33">
            <v>125.47799999999999</v>
          </cell>
          <cell r="J33">
            <v>129.42599999999999</v>
          </cell>
          <cell r="K33">
            <v>139.08000000000001</v>
          </cell>
          <cell r="L33">
            <v>139.14103383999998</v>
          </cell>
          <cell r="M33">
            <v>190.65799999999999</v>
          </cell>
          <cell r="N33">
            <v>234.25844890176808</v>
          </cell>
          <cell r="O33">
            <v>148.05088643592248</v>
          </cell>
          <cell r="P33">
            <v>149.37093643234294</v>
          </cell>
          <cell r="Q33">
            <v>144.67054521992188</v>
          </cell>
          <cell r="R33">
            <v>145.60511694204254</v>
          </cell>
          <cell r="S33">
            <v>148.04109054848288</v>
          </cell>
          <cell r="T33">
            <v>150.51781799335902</v>
          </cell>
          <cell r="U33">
            <v>153.0359810883879</v>
          </cell>
          <cell r="V33">
            <v>155.59627305199663</v>
          </cell>
          <cell r="W33">
            <v>158.19939870015651</v>
          </cell>
          <cell r="X33">
            <v>160.84607464041011</v>
          </cell>
        </row>
        <row r="34">
          <cell r="F34" t="str">
            <v>Real spending index</v>
          </cell>
          <cell r="H34">
            <v>124.51166105204774</v>
          </cell>
          <cell r="I34">
            <v>101.28896897416595</v>
          </cell>
          <cell r="J34">
            <v>96.181614567495686</v>
          </cell>
          <cell r="K34">
            <v>97.528343701887906</v>
          </cell>
          <cell r="L34">
            <v>97.73588206943505</v>
          </cell>
          <cell r="M34">
            <v>133.10238794028254</v>
          </cell>
          <cell r="N34">
            <v>118.52780050500111</v>
          </cell>
          <cell r="O34">
            <v>61.001830181106179</v>
          </cell>
          <cell r="P34">
            <v>97.759932329027606</v>
          </cell>
          <cell r="Q34">
            <v>93.759156806537007</v>
          </cell>
          <cell r="R34">
            <v>97.999999999999972</v>
          </cell>
          <cell r="S34">
            <v>99</v>
          </cell>
          <cell r="T34">
            <v>99</v>
          </cell>
          <cell r="U34">
            <v>99</v>
          </cell>
          <cell r="V34">
            <v>99</v>
          </cell>
          <cell r="W34">
            <v>99</v>
          </cell>
          <cell r="X34">
            <v>99</v>
          </cell>
          <cell r="Y34" t="str">
            <v>is slower growth in this reasonable</v>
          </cell>
        </row>
        <row r="35">
          <cell r="F35" t="str">
            <v>% of GDP</v>
          </cell>
          <cell r="G35">
            <v>7.0273926276631729</v>
          </cell>
          <cell r="H35">
            <v>8.2589240460502484</v>
          </cell>
          <cell r="I35">
            <v>7.9805380652547218</v>
          </cell>
          <cell r="J35">
            <v>7.7556327900287627</v>
          </cell>
          <cell r="K35">
            <v>7.7339709725852206</v>
          </cell>
          <cell r="L35">
            <v>7.5772495692424977</v>
          </cell>
          <cell r="M35">
            <v>9.9374563582627786</v>
          </cell>
          <cell r="N35">
            <v>11.525107821048353</v>
          </cell>
          <cell r="O35">
            <v>6.8239025511158919</v>
          </cell>
          <cell r="P35">
            <v>6.4408332769736747</v>
          </cell>
          <cell r="Q35">
            <v>5.8177947705253965</v>
          </cell>
          <cell r="R35">
            <v>5.4821527645335459</v>
          </cell>
          <cell r="S35">
            <v>5.2185877277771251</v>
          </cell>
          <cell r="T35">
            <v>4.9676940870186099</v>
          </cell>
          <cell r="U35">
            <v>4.7288626405273311</v>
          </cell>
          <cell r="V35">
            <v>4.5015134751173633</v>
          </cell>
          <cell r="W35">
            <v>4.2850945580444124</v>
          </cell>
          <cell r="X35">
            <v>4.07908039659997</v>
          </cell>
        </row>
        <row r="36">
          <cell r="D36" t="str">
            <v>Subsidies (ex. TI)</v>
          </cell>
          <cell r="G36">
            <v>83.12</v>
          </cell>
          <cell r="H36">
            <v>110.66399999999999</v>
          </cell>
          <cell r="I36">
            <v>110.07799999999999</v>
          </cell>
          <cell r="J36">
            <v>123.32599999999999</v>
          </cell>
          <cell r="K36">
            <v>121.18</v>
          </cell>
          <cell r="L36">
            <v>131.84103383999997</v>
          </cell>
          <cell r="M36">
            <v>133.95799999999997</v>
          </cell>
          <cell r="N36">
            <v>137.05844890176809</v>
          </cell>
          <cell r="O36">
            <v>140.15088643592247</v>
          </cell>
          <cell r="P36">
            <v>142.47093643234294</v>
          </cell>
          <cell r="Q36">
            <v>144.67054521992188</v>
          </cell>
          <cell r="R36">
            <v>145.60511694204254</v>
          </cell>
        </row>
        <row r="37">
          <cell r="F37" t="str">
            <v>Real spending index</v>
          </cell>
          <cell r="H37">
            <v>120.80023897692358</v>
          </cell>
          <cell r="I37">
            <v>91.587736573436899</v>
          </cell>
          <cell r="J37">
            <v>104.47015454075574</v>
          </cell>
          <cell r="K37">
            <v>89.179287549864526</v>
          </cell>
          <cell r="L37">
            <v>106.28773313794315</v>
          </cell>
          <cell r="M37">
            <v>98.697032483678655</v>
          </cell>
          <cell r="N37">
            <v>98.7</v>
          </cell>
          <cell r="O37">
            <v>98.7</v>
          </cell>
          <cell r="P37">
            <v>98.5</v>
          </cell>
          <cell r="Q37">
            <v>98.3</v>
          </cell>
          <cell r="R37">
            <v>98</v>
          </cell>
        </row>
        <row r="38">
          <cell r="F38" t="str">
            <v>% of GDP</v>
          </cell>
          <cell r="G38">
            <v>7.0273926276631729</v>
          </cell>
          <cell r="H38">
            <v>8.0127434653537026</v>
          </cell>
          <cell r="I38">
            <v>7.0010812185969593</v>
          </cell>
          <cell r="J38">
            <v>7.3901006711409396</v>
          </cell>
          <cell r="K38">
            <v>6.7385864427514877</v>
          </cell>
          <cell r="L38">
            <v>7.1797110406796261</v>
          </cell>
          <cell r="M38">
            <v>6.9821448816213589</v>
          </cell>
          <cell r="N38">
            <v>6.7430370549448355</v>
          </cell>
          <cell r="O38">
            <v>6.4597788943679957</v>
          </cell>
          <cell r="P38">
            <v>6.1433071941051489</v>
          </cell>
          <cell r="Q38">
            <v>5.8177947705253965</v>
          </cell>
          <cell r="R38">
            <v>5.4821527645335459</v>
          </cell>
        </row>
        <row r="39">
          <cell r="D39" t="str">
            <v>expenditures of transformation institutions</v>
          </cell>
          <cell r="G39">
            <v>0</v>
          </cell>
          <cell r="H39">
            <v>3.4</v>
          </cell>
          <cell r="I39">
            <v>15.4</v>
          </cell>
          <cell r="J39">
            <v>6.1</v>
          </cell>
          <cell r="K39">
            <v>17.899999999999999</v>
          </cell>
          <cell r="L39">
            <v>7.3</v>
          </cell>
          <cell r="M39">
            <v>56.7</v>
          </cell>
          <cell r="N39">
            <v>97.199999999999989</v>
          </cell>
          <cell r="O39">
            <v>7.9</v>
          </cell>
          <cell r="P39">
            <v>6.9</v>
          </cell>
          <cell r="Q39">
            <v>0</v>
          </cell>
          <cell r="R39">
            <v>0</v>
          </cell>
        </row>
        <row r="40">
          <cell r="F40" t="str">
            <v>Real spending index</v>
          </cell>
          <cell r="I40">
            <v>417.04696379601262</v>
          </cell>
          <cell r="J40">
            <v>36.935776698890542</v>
          </cell>
          <cell r="K40">
            <v>266.32435993212266</v>
          </cell>
          <cell r="L40">
            <v>39.84128360676398</v>
          </cell>
          <cell r="M40">
            <v>754.47740616375393</v>
          </cell>
          <cell r="N40">
            <v>165.3724654088625</v>
          </cell>
          <cell r="O40">
            <v>7.8449095863218385</v>
          </cell>
          <cell r="P40">
            <v>84.630674087337411</v>
          </cell>
          <cell r="Q40">
            <v>0</v>
          </cell>
        </row>
        <row r="41">
          <cell r="F41" t="str">
            <v>% of GDP</v>
          </cell>
          <cell r="G41">
            <v>0</v>
          </cell>
          <cell r="H41">
            <v>0.24618058069654625</v>
          </cell>
          <cell r="I41">
            <v>0.97945684665776256</v>
          </cell>
          <cell r="J41">
            <v>0.36553211888782355</v>
          </cell>
          <cell r="K41">
            <v>0.99538452983373182</v>
          </cell>
          <cell r="L41">
            <v>0.39753852856287097</v>
          </cell>
          <cell r="M41">
            <v>2.9553114766414188</v>
          </cell>
          <cell r="N41">
            <v>4.7820707661035176</v>
          </cell>
          <cell r="O41">
            <v>0.36412365674789587</v>
          </cell>
          <cell r="P41">
            <v>0.29752608286852439</v>
          </cell>
          <cell r="Q41">
            <v>0</v>
          </cell>
          <cell r="R41">
            <v>0</v>
          </cell>
        </row>
        <row r="42">
          <cell r="D42" t="str">
            <v>other subsidies not included</v>
          </cell>
        </row>
        <row r="43">
          <cell r="C43" t="str">
            <v>Interest payments</v>
          </cell>
          <cell r="G43">
            <v>15.423999999999999</v>
          </cell>
          <cell r="H43">
            <v>16.562000000000001</v>
          </cell>
          <cell r="I43">
            <v>16.27</v>
          </cell>
          <cell r="J43">
            <v>20.739000000000001</v>
          </cell>
          <cell r="K43">
            <v>21.206</v>
          </cell>
          <cell r="L43">
            <v>19.600529869999999</v>
          </cell>
          <cell r="M43">
            <v>20.445</v>
          </cell>
          <cell r="N43">
            <v>25.148074500000011</v>
          </cell>
          <cell r="O43">
            <v>34.067962717348671</v>
          </cell>
          <cell r="P43">
            <v>40.255078454746943</v>
          </cell>
          <cell r="Q43">
            <v>40.79895481748401</v>
          </cell>
          <cell r="R43">
            <v>43.541271576613347</v>
          </cell>
          <cell r="S43">
            <v>48.096772800453351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</row>
        <row r="44">
          <cell r="F44" t="str">
            <v>adj interest rate</v>
          </cell>
          <cell r="H44">
            <v>7.9538196295389181</v>
          </cell>
          <cell r="I44">
            <v>7.7136057195414516</v>
          </cell>
          <cell r="J44">
            <v>10.031511451164148</v>
          </cell>
          <cell r="K44">
            <v>9.7497965696623972</v>
          </cell>
          <cell r="L44">
            <v>8.1541805145315216</v>
          </cell>
          <cell r="M44">
            <v>7.4448599696306514</v>
          </cell>
          <cell r="N44">
            <v>7.2750000000000004</v>
          </cell>
          <cell r="O44">
            <v>7.75</v>
          </cell>
          <cell r="P44">
            <v>7.9249999999999998</v>
          </cell>
          <cell r="Q44">
            <v>7</v>
          </cell>
          <cell r="R44">
            <v>6.6</v>
          </cell>
          <cell r="S44">
            <v>6.6</v>
          </cell>
          <cell r="T44">
            <v>6.6</v>
          </cell>
          <cell r="U44">
            <v>6.6</v>
          </cell>
          <cell r="V44">
            <v>6.6</v>
          </cell>
          <cell r="W44">
            <v>6.6</v>
          </cell>
          <cell r="X44">
            <v>6.6</v>
          </cell>
        </row>
        <row r="45">
          <cell r="F45" t="str">
            <v>interest rate</v>
          </cell>
          <cell r="G45">
            <v>9</v>
          </cell>
          <cell r="H45">
            <v>9</v>
          </cell>
          <cell r="I45">
            <v>9.3000000000000007</v>
          </cell>
          <cell r="J45">
            <v>10.0275</v>
          </cell>
          <cell r="K45">
            <v>10.53</v>
          </cell>
          <cell r="L45">
            <v>12.074166666666667</v>
          </cell>
          <cell r="M45">
            <v>7.58</v>
          </cell>
          <cell r="N45">
            <v>7.2750000000000004</v>
          </cell>
          <cell r="O45">
            <v>7.75</v>
          </cell>
          <cell r="P45">
            <v>7.9249999999999998</v>
          </cell>
          <cell r="Q45">
            <v>7</v>
          </cell>
          <cell r="R45">
            <v>6.6</v>
          </cell>
          <cell r="S45">
            <v>6.6</v>
          </cell>
          <cell r="T45">
            <v>6.6</v>
          </cell>
          <cell r="U45">
            <v>6.6</v>
          </cell>
          <cell r="V45">
            <v>6.6</v>
          </cell>
          <cell r="W45">
            <v>6.6</v>
          </cell>
          <cell r="X45">
            <v>6.6</v>
          </cell>
        </row>
        <row r="46">
          <cell r="F46" t="str">
            <v>adj factor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F47" t="str">
            <v>% of GDP</v>
          </cell>
          <cell r="G47">
            <v>1.3040243490023673</v>
          </cell>
          <cell r="H47">
            <v>1.1991890522047643</v>
          </cell>
          <cell r="I47">
            <v>1.0347897983845322</v>
          </cell>
          <cell r="J47">
            <v>1.2427492809204219</v>
          </cell>
          <cell r="K47">
            <v>1.1792248234443641</v>
          </cell>
          <cell r="L47">
            <v>1.0673925758318357</v>
          </cell>
          <cell r="M47">
            <v>1.0656321541434532</v>
          </cell>
          <cell r="N47">
            <v>1.2372414803522984</v>
          </cell>
          <cell r="O47">
            <v>1.5702469826065799</v>
          </cell>
          <cell r="P47">
            <v>1.7357877982907228</v>
          </cell>
          <cell r="Q47">
            <v>1.6406929663480299</v>
          </cell>
          <cell r="R47">
            <v>1.6393647926538883</v>
          </cell>
          <cell r="S47">
            <v>1.6954564935464984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</row>
        <row r="48">
          <cell r="B48" t="str">
            <v>Capital Expenditures</v>
          </cell>
          <cell r="G48">
            <v>83.369</v>
          </cell>
          <cell r="H48">
            <v>98.037999999999997</v>
          </cell>
          <cell r="I48">
            <v>100.596</v>
          </cell>
          <cell r="J48">
            <v>92.524000000000001</v>
          </cell>
          <cell r="K48">
            <v>94.075999999999993</v>
          </cell>
          <cell r="L48">
            <v>102.69790474000004</v>
          </cell>
          <cell r="M48">
            <v>116.922</v>
          </cell>
          <cell r="N48">
            <v>129.28652202951008</v>
          </cell>
          <cell r="O48">
            <v>138.82267103617249</v>
          </cell>
          <cell r="P48">
            <v>146.00444701117627</v>
          </cell>
          <cell r="Q48">
            <v>151.56373829553226</v>
          </cell>
          <cell r="R48">
            <v>152.72916926781488</v>
          </cell>
          <cell r="S48">
            <v>153.37237494205027</v>
          </cell>
          <cell r="T48">
            <v>154.01973572494123</v>
          </cell>
          <cell r="U48">
            <v>154.67127845848961</v>
          </cell>
          <cell r="V48">
            <v>155.32703015809676</v>
          </cell>
          <cell r="W48">
            <v>155.98701801368335</v>
          </cell>
          <cell r="X48">
            <v>156.65126939081702</v>
          </cell>
        </row>
        <row r="49">
          <cell r="F49" t="str">
            <v>% of GDP</v>
          </cell>
          <cell r="G49">
            <v>7.0484443692932022</v>
          </cell>
          <cell r="H49">
            <v>7.0985446383317647</v>
          </cell>
          <cell r="I49">
            <v>6.3980156458691093</v>
          </cell>
          <cell r="J49">
            <v>5.5443432406519655</v>
          </cell>
          <cell r="K49">
            <v>5.2313851971306233</v>
          </cell>
          <cell r="L49">
            <v>5.5926539639492487</v>
          </cell>
          <cell r="M49">
            <v>6.0941962693451135</v>
          </cell>
          <cell r="N49">
            <v>6.3606717844497798</v>
          </cell>
          <cell r="O49">
            <v>6.3985593186330805</v>
          </cell>
          <cell r="P49">
            <v>6.2956711884956968</v>
          </cell>
          <cell r="Q49">
            <v>6.0949982784443364</v>
          </cell>
          <cell r="R49">
            <v>5.7503792113277212</v>
          </cell>
          <cell r="S49">
            <v>5.4065205186427052</v>
          </cell>
          <cell r="T49">
            <v>5.0832714734060085</v>
          </cell>
          <cell r="U49">
            <v>4.779393872363328</v>
          </cell>
          <cell r="V49">
            <v>4.4937240821505746</v>
          </cell>
          <cell r="W49">
            <v>4.2251685373526584</v>
          </cell>
          <cell r="X49">
            <v>3.9726995110270806</v>
          </cell>
        </row>
        <row r="50">
          <cell r="C50" t="str">
            <v>Fixed investment</v>
          </cell>
          <cell r="G50">
            <v>54.261000000000003</v>
          </cell>
          <cell r="H50">
            <v>63.530999999999999</v>
          </cell>
          <cell r="I50">
            <v>69.197000000000003</v>
          </cell>
          <cell r="J50">
            <v>60.773000000000003</v>
          </cell>
          <cell r="K50">
            <v>60.103999999999999</v>
          </cell>
          <cell r="L50">
            <v>65.972998410000031</v>
          </cell>
          <cell r="M50">
            <v>73.201999999999998</v>
          </cell>
          <cell r="N50">
            <v>81.194522029510097</v>
          </cell>
          <cell r="O50">
            <v>88.326071036172493</v>
          </cell>
          <cell r="P50">
            <v>93.89021562629982</v>
          </cell>
          <cell r="Q50">
            <v>98.928364596807043</v>
          </cell>
          <cell r="R50">
            <v>99.567441832102418</v>
          </cell>
          <cell r="S50">
            <v>100.21064750633779</v>
          </cell>
          <cell r="T50">
            <v>100.85800828922875</v>
          </cell>
          <cell r="U50">
            <v>101.50955102277715</v>
          </cell>
          <cell r="V50">
            <v>102.16530272238428</v>
          </cell>
          <cell r="W50">
            <v>102.82529057797088</v>
          </cell>
          <cell r="X50">
            <v>103.48954195510454</v>
          </cell>
        </row>
        <row r="51">
          <cell r="F51" t="str">
            <v>Real spending index</v>
          </cell>
          <cell r="H51">
            <v>106.23432483000875</v>
          </cell>
          <cell r="I51">
            <v>100.2870219231302</v>
          </cell>
          <cell r="J51">
            <v>81.895781378643591</v>
          </cell>
          <cell r="K51">
            <v>89.759494149349649</v>
          </cell>
          <cell r="L51">
            <v>107.23247746540943</v>
          </cell>
          <cell r="M51">
            <v>107.78113783028449</v>
          </cell>
          <cell r="N51">
            <v>107</v>
          </cell>
          <cell r="O51">
            <v>105</v>
          </cell>
          <cell r="P51">
            <v>103</v>
          </cell>
          <cell r="Q51">
            <v>102</v>
          </cell>
          <cell r="R51">
            <v>98</v>
          </cell>
          <cell r="S51">
            <v>98</v>
          </cell>
          <cell r="T51">
            <v>98</v>
          </cell>
          <cell r="U51">
            <v>98</v>
          </cell>
          <cell r="V51">
            <v>98</v>
          </cell>
          <cell r="W51">
            <v>98</v>
          </cell>
          <cell r="X51">
            <v>98</v>
          </cell>
          <cell r="Y51" t="str">
            <v>is slower growth in this reasonable</v>
          </cell>
        </row>
        <row r="52">
          <cell r="F52" t="str">
            <v>% of GDP</v>
          </cell>
          <cell r="G52">
            <v>4.5875042272573561</v>
          </cell>
          <cell r="H52">
            <v>4.6000289624212582</v>
          </cell>
          <cell r="I52">
            <v>4.4010048972842339</v>
          </cell>
          <cell r="J52">
            <v>3.6417186001917545</v>
          </cell>
          <cell r="K52">
            <v>3.3422676972696435</v>
          </cell>
          <cell r="L52">
            <v>3.5927135223002797</v>
          </cell>
          <cell r="M52">
            <v>3.8154269967037941</v>
          </cell>
          <cell r="N52">
            <v>3.9946291169245711</v>
          </cell>
          <cell r="O52">
            <v>4.0710901230209542</v>
          </cell>
          <cell r="P52">
            <v>4.0485200108658113</v>
          </cell>
          <cell r="Q52">
            <v>3.9783144615444384</v>
          </cell>
          <cell r="R52">
            <v>3.7487963195322589</v>
          </cell>
          <cell r="S52">
            <v>3.5325196087900137</v>
          </cell>
          <cell r="T52">
            <v>3.328720400590591</v>
          </cell>
          <cell r="U52">
            <v>3.1366788390180562</v>
          </cell>
          <cell r="V52">
            <v>2.9557165983054761</v>
          </cell>
          <cell r="W52">
            <v>2.7851944868647753</v>
          </cell>
          <cell r="X52">
            <v>2.6245101895456533</v>
          </cell>
          <cell r="Y52" t="str">
            <v>should not be declining</v>
          </cell>
        </row>
        <row r="53">
          <cell r="C53" t="str">
            <v>Other investment</v>
          </cell>
          <cell r="G53">
            <v>29.107999999999997</v>
          </cell>
          <cell r="H53">
            <v>34.506999999999998</v>
          </cell>
          <cell r="I53">
            <v>31.399000000000001</v>
          </cell>
          <cell r="J53">
            <v>31.750999999999998</v>
          </cell>
          <cell r="K53">
            <v>33.971999999999994</v>
          </cell>
          <cell r="L53">
            <v>36.72490633000001</v>
          </cell>
          <cell r="M53">
            <v>43.72</v>
          </cell>
          <cell r="N53">
            <v>48.091999999999999</v>
          </cell>
          <cell r="O53">
            <v>50.496600000000001</v>
          </cell>
          <cell r="P53">
            <v>52.114231384876447</v>
          </cell>
          <cell r="Q53">
            <v>52.635373698725218</v>
          </cell>
          <cell r="R53">
            <v>53.161727435712471</v>
          </cell>
          <cell r="S53">
            <v>53.161727435712471</v>
          </cell>
          <cell r="T53">
            <v>53.161727435712471</v>
          </cell>
          <cell r="U53">
            <v>53.161727435712471</v>
          </cell>
          <cell r="V53">
            <v>53.161727435712471</v>
          </cell>
          <cell r="W53">
            <v>53.161727435712471</v>
          </cell>
          <cell r="X53">
            <v>53.161727435712471</v>
          </cell>
        </row>
        <row r="54">
          <cell r="F54" t="str">
            <v>Nominal index</v>
          </cell>
          <cell r="H54">
            <v>118.5481654527965</v>
          </cell>
          <cell r="I54">
            <v>90.993131828324692</v>
          </cell>
          <cell r="J54">
            <v>101.12105481066276</v>
          </cell>
          <cell r="K54">
            <v>106.99505527384963</v>
          </cell>
          <cell r="L54">
            <v>108.10345675850705</v>
          </cell>
          <cell r="M54">
            <v>119.04727436781999</v>
          </cell>
          <cell r="N54">
            <v>110</v>
          </cell>
          <cell r="O54">
            <v>105</v>
          </cell>
          <cell r="P54">
            <v>103.20344614266396</v>
          </cell>
          <cell r="Q54">
            <v>101</v>
          </cell>
          <cell r="R54">
            <v>101</v>
          </cell>
          <cell r="S54">
            <v>100</v>
          </cell>
          <cell r="T54">
            <v>100</v>
          </cell>
          <cell r="U54">
            <v>100</v>
          </cell>
          <cell r="V54">
            <v>100</v>
          </cell>
          <cell r="W54">
            <v>100</v>
          </cell>
          <cell r="X54">
            <v>100</v>
          </cell>
          <cell r="Y54" t="str">
            <v>why flat in nominal terms?</v>
          </cell>
        </row>
        <row r="55">
          <cell r="F55" t="str">
            <v>% of GDP</v>
          </cell>
          <cell r="G55">
            <v>2.460940142035847</v>
          </cell>
          <cell r="H55">
            <v>2.4985156759105061</v>
          </cell>
          <cell r="I55">
            <v>1.9970107485848758</v>
          </cell>
          <cell r="J55">
            <v>1.902624640460211</v>
          </cell>
          <cell r="K55">
            <v>1.8891174998609797</v>
          </cell>
          <cell r="L55">
            <v>1.9999404416489686</v>
          </cell>
          <cell r="M55">
            <v>2.2787692726413193</v>
          </cell>
          <cell r="N55">
            <v>2.36604266752521</v>
          </cell>
          <cell r="O55">
            <v>2.3274691956121263</v>
          </cell>
          <cell r="P55">
            <v>2.2471511776298843</v>
          </cell>
          <cell r="Q55">
            <v>2.116683816899898</v>
          </cell>
          <cell r="R55">
            <v>2.0015828917954623</v>
          </cell>
          <cell r="S55">
            <v>1.8740009098526911</v>
          </cell>
          <cell r="T55">
            <v>1.7545510728154179</v>
          </cell>
          <cell r="U55">
            <v>1.6427150333452718</v>
          </cell>
          <cell r="V55">
            <v>1.5380074838450977</v>
          </cell>
          <cell r="W55">
            <v>1.4399740504878826</v>
          </cell>
          <cell r="X55">
            <v>1.3481893214814273</v>
          </cell>
        </row>
        <row r="56">
          <cell r="B56" t="str">
            <v>Lending minus repayments</v>
          </cell>
          <cell r="G56">
            <v>-23.643000000000001</v>
          </cell>
          <cell r="H56">
            <v>-20.350000000000001</v>
          </cell>
          <cell r="I56">
            <v>-21.77</v>
          </cell>
          <cell r="J56">
            <v>-15.601000000000001</v>
          </cell>
          <cell r="K56">
            <v>-15.188997999999998</v>
          </cell>
          <cell r="L56">
            <v>-19.317887459999994</v>
          </cell>
          <cell r="M56">
            <v>-51.933999999999997</v>
          </cell>
          <cell r="N56">
            <v>-80.629000000000005</v>
          </cell>
          <cell r="O56">
            <v>-30.716999999999999</v>
          </cell>
          <cell r="P56">
            <v>-26.308</v>
          </cell>
          <cell r="Q56">
            <v>-4.3079999999999998</v>
          </cell>
          <cell r="R56">
            <v>9.6920000000000002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F57" t="str">
            <v>Nominal index</v>
          </cell>
          <cell r="H57">
            <v>86.071987480438182</v>
          </cell>
          <cell r="I57">
            <v>106.97788697788697</v>
          </cell>
          <cell r="J57">
            <v>71.662838768948106</v>
          </cell>
          <cell r="K57">
            <v>97.359130824947101</v>
          </cell>
          <cell r="L57">
            <v>127.18342223759591</v>
          </cell>
          <cell r="M57">
            <v>268.83891992608187</v>
          </cell>
          <cell r="N57">
            <v>155.25282088805022</v>
          </cell>
          <cell r="O57">
            <v>38.09671458160215</v>
          </cell>
          <cell r="P57">
            <v>85.64638473809292</v>
          </cell>
          <cell r="Q57">
            <v>16.375247073133647</v>
          </cell>
          <cell r="R57">
            <v>-224.97678737233056</v>
          </cell>
          <cell r="S57">
            <v>-224.97678737233056</v>
          </cell>
          <cell r="T57">
            <v>-224.97678737233056</v>
          </cell>
          <cell r="U57">
            <v>-224.97678737233056</v>
          </cell>
          <cell r="V57">
            <v>-224.97678737233056</v>
          </cell>
          <cell r="W57">
            <v>-224.97678737233056</v>
          </cell>
          <cell r="X57">
            <v>-224.97678737233056</v>
          </cell>
          <cell r="Y57" t="str">
            <v>why flat in nominal terms?</v>
          </cell>
        </row>
        <row r="58">
          <cell r="F58" t="str">
            <v>% of GDP</v>
          </cell>
          <cell r="G58">
            <v>-1.9989009130875888</v>
          </cell>
          <cell r="H58">
            <v>-1.4734631815219754</v>
          </cell>
          <cell r="I58">
            <v>-1.3845958150480187</v>
          </cell>
          <cell r="J58">
            <v>-0.93486337488015347</v>
          </cell>
          <cell r="K58">
            <v>-0.84463092921092131</v>
          </cell>
          <cell r="L58">
            <v>-1.0520006240810322</v>
          </cell>
          <cell r="M58">
            <v>-2.7068985225378381</v>
          </cell>
          <cell r="N58">
            <v>-3.9668064176971254</v>
          </cell>
          <cell r="O58">
            <v>-1.415795742319635</v>
          </cell>
          <cell r="P58">
            <v>-1.1343936504500201</v>
          </cell>
          <cell r="Q58">
            <v>-0.17324231296234927</v>
          </cell>
          <cell r="R58">
            <v>0.36491179506423865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C59" t="str">
            <v>of which: privatization receipts</v>
          </cell>
          <cell r="G59">
            <v>-31.686</v>
          </cell>
          <cell r="H59">
            <v>-27.138000000000002</v>
          </cell>
          <cell r="I59">
            <v>-25.677</v>
          </cell>
          <cell r="J59">
            <v>-13.849</v>
          </cell>
          <cell r="K59">
            <v>-15.519</v>
          </cell>
          <cell r="L59">
            <v>-26.058</v>
          </cell>
          <cell r="M59">
            <v>-53.353000000000002</v>
          </cell>
          <cell r="N59">
            <v>-86</v>
          </cell>
          <cell r="O59">
            <v>-64</v>
          </cell>
          <cell r="P59">
            <v>-30</v>
          </cell>
          <cell r="Q59">
            <v>-10</v>
          </cell>
          <cell r="R59">
            <v>0</v>
          </cell>
        </row>
        <row r="60">
          <cell r="C60" t="str">
            <v>of which: guarantee calls</v>
          </cell>
          <cell r="G60">
            <v>0.41899999999999998</v>
          </cell>
          <cell r="H60">
            <v>0.78900000000000003</v>
          </cell>
          <cell r="I60">
            <v>9.0999999999999998E-2</v>
          </cell>
          <cell r="J60">
            <v>1.988</v>
          </cell>
          <cell r="K60">
            <v>6.6829999999999998</v>
          </cell>
          <cell r="L60">
            <v>0.97899999999999998</v>
          </cell>
          <cell r="M60">
            <v>3</v>
          </cell>
          <cell r="N60">
            <v>5.3710000000000004</v>
          </cell>
          <cell r="O60">
            <v>33.283000000000001</v>
          </cell>
          <cell r="P60">
            <v>3.6920000000000002</v>
          </cell>
          <cell r="Q60">
            <v>5.6920000000000002</v>
          </cell>
          <cell r="R60">
            <v>9.6920000000000002</v>
          </cell>
        </row>
        <row r="61">
          <cell r="B61" t="str">
            <v>Lending minus repayments (exc. pvt)</v>
          </cell>
          <cell r="G61">
            <v>8.0429999999999993</v>
          </cell>
          <cell r="H61">
            <v>6.7880000000000003</v>
          </cell>
          <cell r="I61">
            <v>3.907</v>
          </cell>
          <cell r="J61">
            <v>-1.7520000000000007</v>
          </cell>
          <cell r="K61">
            <v>0.33000200000000213</v>
          </cell>
          <cell r="L61">
            <v>6.7401125400000055</v>
          </cell>
          <cell r="M61">
            <v>1.419000000000004</v>
          </cell>
          <cell r="N61">
            <v>5.3710000000000004</v>
          </cell>
          <cell r="O61">
            <v>33.283000000000001</v>
          </cell>
          <cell r="P61">
            <v>3.6920000000000002</v>
          </cell>
          <cell r="Q61">
            <v>5.6920000000000002</v>
          </cell>
          <cell r="R61">
            <v>9.6920000000000002</v>
          </cell>
        </row>
      </sheetData>
      <sheetData sheetId="5" refreshError="1">
        <row r="1">
          <cell r="I1" t="str">
            <v>Medium Term Forecast -  General Government</v>
          </cell>
        </row>
        <row r="2">
          <cell r="G2">
            <v>1994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2006</v>
          </cell>
          <cell r="T2">
            <v>2007</v>
          </cell>
          <cell r="U2">
            <v>2008</v>
          </cell>
          <cell r="V2">
            <v>2009</v>
          </cell>
          <cell r="W2">
            <v>2010</v>
          </cell>
        </row>
        <row r="3">
          <cell r="A3" t="str">
            <v>Revenue</v>
          </cell>
          <cell r="G3">
            <v>504.28300000000002</v>
          </cell>
          <cell r="H3">
            <v>578.38800000000003</v>
          </cell>
          <cell r="I3">
            <v>634.44299999999998</v>
          </cell>
          <cell r="J3">
            <v>662.13</v>
          </cell>
          <cell r="K3">
            <v>706.36599999999999</v>
          </cell>
          <cell r="L3">
            <v>760.72658154999999</v>
          </cell>
          <cell r="M3">
            <v>776.23800000000006</v>
          </cell>
          <cell r="N3">
            <v>816.23204822776927</v>
          </cell>
          <cell r="O3">
            <v>864.47848062810124</v>
          </cell>
          <cell r="P3">
            <v>920.37438695254389</v>
          </cell>
          <cell r="Q3">
            <v>980.15813121266513</v>
          </cell>
          <cell r="R3">
            <v>1039.008467956329</v>
          </cell>
          <cell r="S3">
            <v>1106.4831486213041</v>
          </cell>
          <cell r="T3">
            <v>1179.3850029840489</v>
          </cell>
          <cell r="U3">
            <v>1258.217826097939</v>
          </cell>
          <cell r="V3">
            <v>1343.5374063992247</v>
          </cell>
          <cell r="W3">
            <v>1434.5198338732007</v>
          </cell>
        </row>
        <row r="4">
          <cell r="B4" t="str">
            <v>Total Current Revenue</v>
          </cell>
          <cell r="G4">
            <v>497.983</v>
          </cell>
          <cell r="H4">
            <v>572.91300000000001</v>
          </cell>
          <cell r="I4">
            <v>626.18299999999999</v>
          </cell>
          <cell r="J4">
            <v>652.98199999999997</v>
          </cell>
          <cell r="K4">
            <v>696.58299999999997</v>
          </cell>
          <cell r="L4">
            <v>729.56404208000004</v>
          </cell>
          <cell r="M4">
            <v>762.60500000000002</v>
          </cell>
          <cell r="N4">
            <v>802.366624840501</v>
          </cell>
          <cell r="O4">
            <v>850.27050190742818</v>
          </cell>
          <cell r="P4">
            <v>906.25027676494369</v>
          </cell>
          <cell r="Q4">
            <v>966.52796093207962</v>
          </cell>
          <cell r="R4">
            <v>1026.6340725240343</v>
          </cell>
          <cell r="S4">
            <v>1093.7949781189118</v>
          </cell>
          <cell r="T4">
            <v>1166.3751010798617</v>
          </cell>
          <cell r="U4">
            <v>1244.8780347131476</v>
          </cell>
          <cell r="V4">
            <v>1329.8593605922474</v>
          </cell>
          <cell r="W4">
            <v>1420.494956594305</v>
          </cell>
        </row>
        <row r="5">
          <cell r="C5" t="str">
            <v>Tax Revenue</v>
          </cell>
          <cell r="G5">
            <v>446.09099999999995</v>
          </cell>
          <cell r="H5">
            <v>511.20300000000003</v>
          </cell>
          <cell r="I5">
            <v>568.88</v>
          </cell>
          <cell r="J5">
            <v>607.73199999999997</v>
          </cell>
          <cell r="K5">
            <v>648.02599999999995</v>
          </cell>
          <cell r="L5">
            <v>682.05501575000005</v>
          </cell>
          <cell r="M5">
            <v>715.30799999999999</v>
          </cell>
          <cell r="N5">
            <v>754.26327781874306</v>
          </cell>
          <cell r="O5">
            <v>800.97872683578771</v>
          </cell>
          <cell r="P5">
            <v>855.6687957159387</v>
          </cell>
          <cell r="Q5">
            <v>914.46121336658859</v>
          </cell>
          <cell r="R5">
            <v>973.24707885387454</v>
          </cell>
          <cell r="S5">
            <v>1039.0542611276567</v>
          </cell>
          <cell r="T5">
            <v>1110.2463346760028</v>
          </cell>
          <cell r="U5">
            <v>1187.3260224053392</v>
          </cell>
          <cell r="V5">
            <v>1270.8480134187523</v>
          </cell>
          <cell r="W5">
            <v>1359.9872704928011</v>
          </cell>
        </row>
        <row r="6">
          <cell r="D6" t="str">
            <v>Indirect Taxes</v>
          </cell>
          <cell r="G6">
            <v>154.88900000000001</v>
          </cell>
          <cell r="H6">
            <v>173.60899999999998</v>
          </cell>
          <cell r="I6">
            <v>196.21100000000001</v>
          </cell>
          <cell r="J6">
            <v>208.41200000000001</v>
          </cell>
          <cell r="K6">
            <v>212.16800000000001</v>
          </cell>
          <cell r="L6">
            <v>234.79711571999997</v>
          </cell>
          <cell r="M6">
            <v>249.64</v>
          </cell>
          <cell r="N6">
            <v>265.80868664785709</v>
          </cell>
          <cell r="O6">
            <v>283.86286031860004</v>
          </cell>
          <cell r="P6">
            <v>304.4191823242781</v>
          </cell>
          <cell r="Q6">
            <v>325.64724249310785</v>
          </cell>
          <cell r="R6">
            <v>345.16488741836622</v>
          </cell>
          <cell r="S6">
            <v>363.4316290499869</v>
          </cell>
          <cell r="T6">
            <v>382.83755093129491</v>
          </cell>
          <cell r="U6">
            <v>403.45812449159246</v>
          </cell>
          <cell r="V6">
            <v>425.37391766411685</v>
          </cell>
          <cell r="W6">
            <v>448.67094102596923</v>
          </cell>
        </row>
        <row r="7">
          <cell r="E7" t="str">
            <v>VAT</v>
          </cell>
          <cell r="G7">
            <v>85.849000000000004</v>
          </cell>
          <cell r="H7">
            <v>94.801000000000002</v>
          </cell>
          <cell r="I7">
            <v>109.313</v>
          </cell>
          <cell r="J7">
            <v>117.65600000000001</v>
          </cell>
          <cell r="K7">
            <v>119.395</v>
          </cell>
          <cell r="L7">
            <v>138.33062853999999</v>
          </cell>
          <cell r="M7">
            <v>149.9</v>
          </cell>
          <cell r="N7">
            <v>165.4778309305448</v>
          </cell>
          <cell r="O7">
            <v>182.01858971882291</v>
          </cell>
          <cell r="P7">
            <v>200.40050901070742</v>
          </cell>
          <cell r="Q7">
            <v>219.17785233654243</v>
          </cell>
          <cell r="R7">
            <v>236.44047532885037</v>
          </cell>
          <cell r="S7">
            <v>252.53734288923849</v>
          </cell>
          <cell r="T7">
            <v>269.73008519313782</v>
          </cell>
          <cell r="U7">
            <v>288.09330939308666</v>
          </cell>
          <cell r="V7">
            <v>307.70670189656795</v>
          </cell>
          <cell r="W7">
            <v>328.65537416168627</v>
          </cell>
        </row>
        <row r="8">
          <cell r="E8" t="str">
            <v>Excises</v>
          </cell>
          <cell r="G8">
            <v>46.36</v>
          </cell>
          <cell r="H8">
            <v>56.65</v>
          </cell>
          <cell r="I8">
            <v>61.17</v>
          </cell>
          <cell r="J8">
            <v>64.171999999999997</v>
          </cell>
          <cell r="K8">
            <v>67.802000000000007</v>
          </cell>
          <cell r="L8">
            <v>73.143358329999998</v>
          </cell>
          <cell r="M8">
            <v>77.599999999999994</v>
          </cell>
          <cell r="N8">
            <v>77.813399999999987</v>
          </cell>
          <cell r="O8">
            <v>78.770504819999985</v>
          </cell>
          <cell r="P8">
            <v>80.341188686110797</v>
          </cell>
          <cell r="Q8">
            <v>82.096643658902309</v>
          </cell>
          <cell r="R8">
            <v>83.73365073346082</v>
          </cell>
          <cell r="S8">
            <v>85.403299729086029</v>
          </cell>
          <cell r="T8">
            <v>87.106241525684013</v>
          </cell>
          <cell r="U8">
            <v>88.843139981706173</v>
          </cell>
          <cell r="V8">
            <v>90.614672192941399</v>
          </cell>
          <cell r="W8">
            <v>92.421528756468661</v>
          </cell>
        </row>
        <row r="9">
          <cell r="E9" t="str">
            <v>Other indirect taxes</v>
          </cell>
          <cell r="G9">
            <v>22.68</v>
          </cell>
          <cell r="H9">
            <v>22.158000000000001</v>
          </cell>
          <cell r="I9">
            <v>25.728000000000002</v>
          </cell>
          <cell r="J9">
            <v>26.584</v>
          </cell>
          <cell r="K9">
            <v>24.971</v>
          </cell>
          <cell r="L9">
            <v>23.32312885</v>
          </cell>
          <cell r="M9">
            <v>22.14</v>
          </cell>
          <cell r="N9">
            <v>22.51745571731232</v>
          </cell>
          <cell r="O9">
            <v>23.073765779777176</v>
          </cell>
          <cell r="P9">
            <v>23.677484627459897</v>
          </cell>
          <cell r="Q9">
            <v>24.372746497663091</v>
          </cell>
          <cell r="R9">
            <v>24.990761356055028</v>
          </cell>
          <cell r="S9">
            <v>25.490986431662364</v>
          </cell>
          <cell r="T9">
            <v>26.001224212473087</v>
          </cell>
          <cell r="U9">
            <v>26.521675116799631</v>
          </cell>
          <cell r="V9">
            <v>27.052543574607533</v>
          </cell>
          <cell r="W9">
            <v>27.594038107814306</v>
          </cell>
        </row>
        <row r="10">
          <cell r="D10" t="str">
            <v>Direct Taxes</v>
          </cell>
          <cell r="G10">
            <v>118.27200000000001</v>
          </cell>
          <cell r="H10">
            <v>135.06900000000002</v>
          </cell>
          <cell r="I10">
            <v>142.35300000000001</v>
          </cell>
          <cell r="J10">
            <v>143.44400000000002</v>
          </cell>
          <cell r="K10">
            <v>162.476</v>
          </cell>
          <cell r="L10">
            <v>165.41858062</v>
          </cell>
          <cell r="M10">
            <v>170.3</v>
          </cell>
          <cell r="N10">
            <v>178.63068459015767</v>
          </cell>
          <cell r="O10">
            <v>189.04860705759239</v>
          </cell>
          <cell r="P10">
            <v>201.30800367731263</v>
          </cell>
          <cell r="Q10">
            <v>214.80943093489367</v>
          </cell>
          <cell r="R10">
            <v>229.11911659314683</v>
          </cell>
          <cell r="S10">
            <v>250.08829471501429</v>
          </cell>
          <cell r="T10">
            <v>273.51049284984299</v>
          </cell>
          <cell r="U10">
            <v>299.69141840738007</v>
          </cell>
          <cell r="V10">
            <v>328.97539259461468</v>
          </cell>
          <cell r="W10">
            <v>360.31275058254522</v>
          </cell>
        </row>
        <row r="11">
          <cell r="E11" t="str">
            <v>Presonal Income Tax</v>
          </cell>
          <cell r="G11">
            <v>54.52</v>
          </cell>
          <cell r="H11">
            <v>68.587000000000003</v>
          </cell>
          <cell r="I11">
            <v>80.543999999999997</v>
          </cell>
          <cell r="J11">
            <v>87.881</v>
          </cell>
          <cell r="K11">
            <v>94.92</v>
          </cell>
          <cell r="L11">
            <v>95.301741359999994</v>
          </cell>
          <cell r="M11">
            <v>99.7</v>
          </cell>
          <cell r="N11">
            <v>106.7787</v>
          </cell>
          <cell r="O11">
            <v>115.44913044</v>
          </cell>
          <cell r="P11">
            <v>125.76566473611842</v>
          </cell>
          <cell r="Q11">
            <v>137.26064649299965</v>
          </cell>
          <cell r="R11">
            <v>149.52625786361412</v>
          </cell>
          <cell r="S11">
            <v>168.47721578524857</v>
          </cell>
          <cell r="T11">
            <v>189.83001811387098</v>
          </cell>
          <cell r="U11">
            <v>213.88907460962298</v>
          </cell>
          <cell r="V11">
            <v>240.99737592564662</v>
          </cell>
          <cell r="W11">
            <v>271.54138335046309</v>
          </cell>
        </row>
        <row r="12">
          <cell r="E12" t="str">
            <v>Enterprise Tax</v>
          </cell>
          <cell r="G12">
            <v>63.752000000000002</v>
          </cell>
          <cell r="H12">
            <v>66.481999999999999</v>
          </cell>
          <cell r="I12">
            <v>61.808999999999997</v>
          </cell>
          <cell r="J12">
            <v>55.563000000000002</v>
          </cell>
          <cell r="K12">
            <v>67.555999999999997</v>
          </cell>
          <cell r="L12">
            <v>70.116839260000006</v>
          </cell>
          <cell r="M12">
            <v>70.599999999999994</v>
          </cell>
          <cell r="N12">
            <v>71.851984590157684</v>
          </cell>
          <cell r="O12">
            <v>73.599476617592401</v>
          </cell>
          <cell r="P12">
            <v>75.542338941194203</v>
          </cell>
          <cell r="Q12">
            <v>77.548784441894</v>
          </cell>
          <cell r="R12">
            <v>79.592858729532722</v>
          </cell>
          <cell r="S12">
            <v>81.611078929765725</v>
          </cell>
          <cell r="T12">
            <v>83.680474735971998</v>
          </cell>
          <cell r="U12">
            <v>85.802343797757075</v>
          </cell>
          <cell r="V12">
            <v>87.978016668968039</v>
          </cell>
          <cell r="W12">
            <v>88.771367232082113</v>
          </cell>
        </row>
        <row r="13">
          <cell r="D13" t="str">
            <v>Social Security Contribution</v>
          </cell>
          <cell r="G13">
            <v>162.30199999999999</v>
          </cell>
          <cell r="H13">
            <v>192.45500000000001</v>
          </cell>
          <cell r="I13">
            <v>222.20400000000001</v>
          </cell>
          <cell r="J13">
            <v>246.755</v>
          </cell>
          <cell r="K13">
            <v>262.887</v>
          </cell>
          <cell r="L13">
            <v>270.61264469000002</v>
          </cell>
          <cell r="M13">
            <v>284.06799999999998</v>
          </cell>
          <cell r="N13">
            <v>298.27139999999997</v>
          </cell>
          <cell r="O13">
            <v>316.16768399999995</v>
          </cell>
          <cell r="P13">
            <v>337.66708651199997</v>
          </cell>
          <cell r="Q13">
            <v>361.30378256783996</v>
          </cell>
          <cell r="R13">
            <v>385.87243978245317</v>
          </cell>
          <cell r="S13">
            <v>412.11176568766001</v>
          </cell>
          <cell r="T13">
            <v>440.13536575442095</v>
          </cell>
          <cell r="U13">
            <v>470.06457062572161</v>
          </cell>
          <cell r="V13">
            <v>502.02896142827069</v>
          </cell>
          <cell r="W13">
            <v>536.16693080539312</v>
          </cell>
        </row>
        <row r="14">
          <cell r="D14" t="str">
            <v>Other Taxes</v>
          </cell>
          <cell r="G14">
            <v>10.628</v>
          </cell>
          <cell r="H14">
            <v>10.07</v>
          </cell>
          <cell r="I14">
            <v>8.1120000000000001</v>
          </cell>
          <cell r="J14">
            <v>9.1209999999999987</v>
          </cell>
          <cell r="K14">
            <v>10.494999999999999</v>
          </cell>
          <cell r="L14">
            <v>11.226674719999998</v>
          </cell>
          <cell r="M14">
            <v>11.3</v>
          </cell>
          <cell r="N14">
            <v>11.552506580728327</v>
          </cell>
          <cell r="O14">
            <v>11.899575459595273</v>
          </cell>
          <cell r="P14">
            <v>12.274523202347968</v>
          </cell>
          <cell r="Q14">
            <v>12.700757370747054</v>
          </cell>
          <cell r="R14">
            <v>13.090635059908347</v>
          </cell>
          <cell r="S14">
            <v>13.422571674995432</v>
          </cell>
          <cell r="T14">
            <v>13.762925140443956</v>
          </cell>
          <cell r="U14">
            <v>14.111908880645164</v>
          </cell>
          <cell r="V14">
            <v>14.469741731749906</v>
          </cell>
          <cell r="W14">
            <v>14.836648078893541</v>
          </cell>
        </row>
        <row r="15">
          <cell r="C15" t="str">
            <v>Non-Tax current Revenue</v>
          </cell>
          <cell r="G15">
            <v>51.892000000000053</v>
          </cell>
          <cell r="H15">
            <v>61.70999999999998</v>
          </cell>
          <cell r="I15">
            <v>57.302999999999997</v>
          </cell>
          <cell r="J15">
            <v>45.25</v>
          </cell>
          <cell r="K15">
            <v>48.557000000000016</v>
          </cell>
          <cell r="L15">
            <v>47.509026329999948</v>
          </cell>
          <cell r="M15">
            <v>47.296999999999997</v>
          </cell>
          <cell r="N15">
            <v>48.103347021757934</v>
          </cell>
          <cell r="O15">
            <v>49.291775071640515</v>
          </cell>
          <cell r="P15">
            <v>50.581481049004999</v>
          </cell>
          <cell r="Q15">
            <v>52.066747565491013</v>
          </cell>
          <cell r="R15">
            <v>53.386993670159654</v>
          </cell>
          <cell r="S15">
            <v>54.740716991255148</v>
          </cell>
          <cell r="T15">
            <v>56.128766403858997</v>
          </cell>
          <cell r="U15">
            <v>57.552012307808361</v>
          </cell>
          <cell r="V15">
            <v>59.011347173494997</v>
          </cell>
          <cell r="W15">
            <v>60.507686101503872</v>
          </cell>
        </row>
        <row r="16">
          <cell r="B16" t="str">
            <v>Non-tax capital revenue</v>
          </cell>
          <cell r="G16">
            <v>6.3000000000000114</v>
          </cell>
          <cell r="H16">
            <v>5.4750000000000227</v>
          </cell>
          <cell r="I16">
            <v>8.2599999999999909</v>
          </cell>
          <cell r="J16">
            <v>9.1480000000000246</v>
          </cell>
          <cell r="K16">
            <v>9.7830000000000155</v>
          </cell>
          <cell r="L16">
            <v>31.162539469999999</v>
          </cell>
          <cell r="M16">
            <v>13.632999999999999</v>
          </cell>
          <cell r="N16">
            <v>13.865423387268239</v>
          </cell>
          <cell r="O16">
            <v>14.20797872067309</v>
          </cell>
          <cell r="P16">
            <v>14.124110187600191</v>
          </cell>
          <cell r="Q16">
            <v>13.630170280585551</v>
          </cell>
          <cell r="R16">
            <v>12.374395432294641</v>
          </cell>
          <cell r="S16">
            <v>12.688170502392248</v>
          </cell>
          <cell r="T16">
            <v>13.009901904187306</v>
          </cell>
          <cell r="U16">
            <v>13.3397913847914</v>
          </cell>
          <cell r="V16">
            <v>13.678045806977277</v>
          </cell>
          <cell r="W16">
            <v>14.024877278895639</v>
          </cell>
        </row>
        <row r="18">
          <cell r="A18" t="str">
            <v>Expenditure incl. L-R</v>
          </cell>
          <cell r="G18">
            <v>495.048</v>
          </cell>
          <cell r="H18">
            <v>573.553</v>
          </cell>
          <cell r="I18">
            <v>638.721</v>
          </cell>
          <cell r="J18">
            <v>681.95</v>
          </cell>
          <cell r="K18">
            <v>734.42600200000004</v>
          </cell>
          <cell r="L18">
            <v>771.35451482999997</v>
          </cell>
          <cell r="M18">
            <v>847.29700000000014</v>
          </cell>
          <cell r="N18">
            <v>910.14066393549399</v>
          </cell>
          <cell r="O18">
            <v>932.84238169951766</v>
          </cell>
          <cell r="P18">
            <v>995.26608185174564</v>
          </cell>
          <cell r="Q18">
            <v>1057.0321555436153</v>
          </cell>
          <cell r="R18">
            <v>1108.0312137720866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</row>
        <row r="19">
          <cell r="A19" t="str">
            <v xml:space="preserve">Expenditure excl priv, trans to TI, guarantee calls </v>
          </cell>
          <cell r="G19">
            <v>526.31500000000005</v>
          </cell>
          <cell r="H19">
            <v>596.50200000000007</v>
          </cell>
          <cell r="I19">
            <v>648.90700000000004</v>
          </cell>
          <cell r="J19">
            <v>687.71100000000001</v>
          </cell>
          <cell r="K19">
            <v>725.36200200000007</v>
          </cell>
          <cell r="L19">
            <v>789.13351482999997</v>
          </cell>
          <cell r="M19">
            <v>840.95</v>
          </cell>
          <cell r="N19">
            <v>893.56966393549408</v>
          </cell>
          <cell r="O19">
            <v>955.65938169951767</v>
          </cell>
          <cell r="P19">
            <v>1014.6740818517457</v>
          </cell>
          <cell r="Q19">
            <v>1061.3401555436153</v>
          </cell>
          <cell r="R19">
            <v>1098.3392137720866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</row>
        <row r="20">
          <cell r="A20" t="str">
            <v>Expenditure excl. L_R</v>
          </cell>
          <cell r="G20">
            <v>518.69100000000003</v>
          </cell>
          <cell r="H20">
            <v>593.90300000000002</v>
          </cell>
          <cell r="I20">
            <v>660.49099999999999</v>
          </cell>
          <cell r="J20">
            <v>697.55100000000004</v>
          </cell>
          <cell r="K20">
            <v>749.61500000000001</v>
          </cell>
          <cell r="L20">
            <v>790.67240228999992</v>
          </cell>
          <cell r="M20">
            <v>899.23100000000011</v>
          </cell>
          <cell r="N20">
            <v>990.76966393549401</v>
          </cell>
          <cell r="O20">
            <v>963.55938169951764</v>
          </cell>
          <cell r="P20">
            <v>1021.5740818517456</v>
          </cell>
          <cell r="Q20">
            <v>1061.3401555436153</v>
          </cell>
          <cell r="R20">
            <v>1098.3392137720866</v>
          </cell>
          <cell r="S20" t="e">
            <v>#REF!</v>
          </cell>
          <cell r="T20" t="e">
            <v>#REF!</v>
          </cell>
          <cell r="U20" t="e">
            <v>#REF!</v>
          </cell>
          <cell r="V20" t="e">
            <v>#REF!</v>
          </cell>
          <cell r="W20" t="e">
            <v>#REF!</v>
          </cell>
        </row>
        <row r="21">
          <cell r="B21" t="str">
            <v>Current exp.</v>
          </cell>
          <cell r="G21">
            <v>435.322</v>
          </cell>
          <cell r="H21">
            <v>495.86500000000001</v>
          </cell>
          <cell r="I21">
            <v>559.89499999999998</v>
          </cell>
          <cell r="J21">
            <v>605.02700000000004</v>
          </cell>
          <cell r="K21">
            <v>655.53899999999999</v>
          </cell>
          <cell r="L21">
            <v>687.97449754999991</v>
          </cell>
          <cell r="M21">
            <v>782.30900000000008</v>
          </cell>
          <cell r="N21">
            <v>861.48314190598387</v>
          </cell>
          <cell r="O21">
            <v>824.73671066334509</v>
          </cell>
          <cell r="P21">
            <v>875.56963484056939</v>
          </cell>
          <cell r="Q21">
            <v>909.77641724808313</v>
          </cell>
          <cell r="R21">
            <v>945.61004450427163</v>
          </cell>
          <cell r="S21" t="e">
            <v>#REF!</v>
          </cell>
          <cell r="T21" t="e">
            <v>#REF!</v>
          </cell>
          <cell r="U21" t="e">
            <v>#REF!</v>
          </cell>
          <cell r="V21" t="e">
            <v>#REF!</v>
          </cell>
          <cell r="W21" t="e">
            <v>#REF!</v>
          </cell>
        </row>
        <row r="22">
          <cell r="C22" t="str">
            <v>Goods and services</v>
          </cell>
          <cell r="G22">
            <v>130.37299999999999</v>
          </cell>
          <cell r="H22">
            <v>123.381</v>
          </cell>
          <cell r="I22">
            <v>139.30600000000001</v>
          </cell>
          <cell r="J22">
            <v>136.447</v>
          </cell>
          <cell r="K22">
            <v>148.57499999999999</v>
          </cell>
          <cell r="L22">
            <v>156.36975188</v>
          </cell>
          <cell r="M22">
            <v>168.05700000000002</v>
          </cell>
          <cell r="N22">
            <v>173.15461478247542</v>
          </cell>
          <cell r="O22">
            <v>182.21784409861476</v>
          </cell>
          <cell r="P22">
            <v>191.75545941792308</v>
          </cell>
          <cell r="Q22">
            <v>201.07235842857779</v>
          </cell>
          <cell r="R22">
            <v>208.83453185545017</v>
          </cell>
          <cell r="S22">
            <v>216.00833821577376</v>
          </cell>
          <cell r="T22">
            <v>223.43398221421489</v>
          </cell>
          <cell r="U22">
            <v>231.12049490484355</v>
          </cell>
          <cell r="V22">
            <v>239.07723775312638</v>
          </cell>
          <cell r="W22">
            <v>247.31391494530357</v>
          </cell>
        </row>
        <row r="23">
          <cell r="D23" t="str">
            <v>Wages and salaries</v>
          </cell>
          <cell r="G23">
            <v>48.563000000000002</v>
          </cell>
          <cell r="H23">
            <v>50.244999999999997</v>
          </cell>
          <cell r="I23">
            <v>57.372999999999998</v>
          </cell>
          <cell r="J23">
            <v>62.265000000000001</v>
          </cell>
          <cell r="K23">
            <v>62.657999999999994</v>
          </cell>
          <cell r="L23">
            <v>69.523429589999978</v>
          </cell>
          <cell r="M23">
            <v>71.459000000000003</v>
          </cell>
          <cell r="N23">
            <v>71.487873074417877</v>
          </cell>
          <cell r="O23">
            <v>75.229679134917305</v>
          </cell>
          <cell r="P23">
            <v>79.167338170085813</v>
          </cell>
          <cell r="Q23">
            <v>83.980712330827046</v>
          </cell>
          <cell r="R23">
            <v>88.2301363747669</v>
          </cell>
          <cell r="S23">
            <v>91.785810870670005</v>
          </cell>
          <cell r="T23">
            <v>95.484779048758014</v>
          </cell>
          <cell r="U23">
            <v>99.332815644422951</v>
          </cell>
          <cell r="V23">
            <v>103.33592811489318</v>
          </cell>
          <cell r="W23">
            <v>107.50036601792337</v>
          </cell>
        </row>
        <row r="24">
          <cell r="D24" t="str">
            <v>Other goods and services</v>
          </cell>
          <cell r="G24">
            <v>81.81</v>
          </cell>
          <cell r="H24">
            <v>73.135999999999996</v>
          </cell>
          <cell r="I24">
            <v>81.933000000000007</v>
          </cell>
          <cell r="J24">
            <v>74.182000000000002</v>
          </cell>
          <cell r="K24">
            <v>85.917000000000002</v>
          </cell>
          <cell r="L24">
            <v>86.846322290000018</v>
          </cell>
          <cell r="M24">
            <v>96.597999999999999</v>
          </cell>
          <cell r="N24">
            <v>101.66674170805754</v>
          </cell>
          <cell r="O24">
            <v>106.98816496369744</v>
          </cell>
          <cell r="P24">
            <v>112.58812124783725</v>
          </cell>
          <cell r="Q24">
            <v>117.09164609775074</v>
          </cell>
          <cell r="R24">
            <v>120.60439548068327</v>
          </cell>
          <cell r="S24">
            <v>124.22252734510376</v>
          </cell>
          <cell r="T24">
            <v>127.94920316545688</v>
          </cell>
          <cell r="U24">
            <v>131.78767926042059</v>
          </cell>
          <cell r="V24">
            <v>135.74130963823319</v>
          </cell>
          <cell r="W24">
            <v>139.8135489273802</v>
          </cell>
        </row>
        <row r="25">
          <cell r="C25" t="str">
            <v>Transfers</v>
          </cell>
          <cell r="G25">
            <v>206.40500000000003</v>
          </cell>
          <cell r="H25">
            <v>241.85800000000003</v>
          </cell>
          <cell r="I25">
            <v>278.84100000000001</v>
          </cell>
          <cell r="J25">
            <v>318.41499999999996</v>
          </cell>
          <cell r="K25">
            <v>346.678</v>
          </cell>
          <cell r="L25">
            <v>372.86318196000002</v>
          </cell>
          <cell r="M25">
            <v>403.149</v>
          </cell>
          <cell r="N25">
            <v>428.92200372174028</v>
          </cell>
          <cell r="O25">
            <v>460.4000174114592</v>
          </cell>
          <cell r="P25">
            <v>494.18816053555645</v>
          </cell>
          <cell r="Q25">
            <v>523.23455878209938</v>
          </cell>
          <cell r="R25">
            <v>547.62912413016556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</row>
        <row r="26">
          <cell r="D26" t="str">
            <v>Health Insurance payments</v>
          </cell>
          <cell r="G26">
            <v>63.2</v>
          </cell>
          <cell r="H26">
            <v>74.114999999999995</v>
          </cell>
          <cell r="I26">
            <v>86.283000000000001</v>
          </cell>
          <cell r="J26">
            <v>92.977999999999994</v>
          </cell>
          <cell r="K26">
            <v>101.45</v>
          </cell>
          <cell r="L26">
            <v>106.361</v>
          </cell>
          <cell r="M26">
            <v>114.14700000000001</v>
          </cell>
          <cell r="N26">
            <v>122.53931382704236</v>
          </cell>
          <cell r="O26">
            <v>131.53231060665917</v>
          </cell>
          <cell r="P26">
            <v>141.18529142366293</v>
          </cell>
          <cell r="Q26">
            <v>149.76935714222165</v>
          </cell>
          <cell r="R26">
            <v>157.34768661361807</v>
          </cell>
          <cell r="S26">
            <v>164.82799563522946</v>
          </cell>
          <cell r="T26">
            <v>172.66391854772829</v>
          </cell>
          <cell r="U26">
            <v>180.87236123548726</v>
          </cell>
          <cell r="V26">
            <v>189.47103328862232</v>
          </cell>
          <cell r="W26">
            <v>198.47848621116344</v>
          </cell>
        </row>
        <row r="27">
          <cell r="D27" t="str">
            <v>Transfers to households</v>
          </cell>
          <cell r="G27">
            <v>137.99600000000001</v>
          </cell>
          <cell r="H27">
            <v>158.46100000000001</v>
          </cell>
          <cell r="I27">
            <v>182.167</v>
          </cell>
          <cell r="J27">
            <v>210.02599999999998</v>
          </cell>
          <cell r="K27">
            <v>227.732</v>
          </cell>
          <cell r="L27">
            <v>246.37780027000002</v>
          </cell>
          <cell r="M27">
            <v>260.85829999999999</v>
          </cell>
          <cell r="N27">
            <v>281.00065817829329</v>
          </cell>
          <cell r="O27">
            <v>301.62292163926202</v>
          </cell>
          <cell r="P27">
            <v>323.75862550642285</v>
          </cell>
          <cell r="Q27">
            <v>342.44290802319438</v>
          </cell>
          <cell r="R27">
            <v>357.68941584286006</v>
          </cell>
          <cell r="S27">
            <v>274.30544086394895</v>
          </cell>
          <cell r="T27">
            <v>296.66133429436081</v>
          </cell>
          <cell r="U27">
            <v>320.8392330393512</v>
          </cell>
          <cell r="V27">
            <v>346.9876305320584</v>
          </cell>
          <cell r="W27">
            <v>375.26712242042123</v>
          </cell>
        </row>
        <row r="28">
          <cell r="E28" t="str">
            <v>Pensions</v>
          </cell>
          <cell r="G28">
            <v>88.2</v>
          </cell>
          <cell r="H28">
            <v>109.8</v>
          </cell>
          <cell r="I28">
            <v>127.58</v>
          </cell>
          <cell r="J28">
            <v>151.11500000000001</v>
          </cell>
          <cell r="K28">
            <v>166.12100000000001</v>
          </cell>
          <cell r="L28">
            <v>177.85400000000001</v>
          </cell>
          <cell r="M28">
            <v>183.1</v>
          </cell>
          <cell r="N28">
            <v>197.5254137447356</v>
          </cell>
          <cell r="O28">
            <v>212.02154036909468</v>
          </cell>
          <cell r="P28">
            <v>227.58151838920895</v>
          </cell>
          <cell r="Q28">
            <v>241.41847470727288</v>
          </cell>
          <cell r="R28">
            <v>253.6342495274609</v>
          </cell>
          <cell r="S28">
            <v>274.30544086394895</v>
          </cell>
          <cell r="T28">
            <v>296.66133429436081</v>
          </cell>
          <cell r="U28">
            <v>320.8392330393512</v>
          </cell>
          <cell r="V28">
            <v>346.9876305320584</v>
          </cell>
          <cell r="W28">
            <v>375.26712242042123</v>
          </cell>
        </row>
        <row r="29">
          <cell r="E29" t="str">
            <v>Other social transfers</v>
          </cell>
          <cell r="G29">
            <v>49.796000000000006</v>
          </cell>
          <cell r="H29">
            <v>48.661000000000016</v>
          </cell>
          <cell r="I29">
            <v>54.587000000000003</v>
          </cell>
          <cell r="J29">
            <v>58.910999999999973</v>
          </cell>
          <cell r="K29">
            <v>61.61099999999999</v>
          </cell>
          <cell r="L29">
            <v>68.52380027000001</v>
          </cell>
          <cell r="M29">
            <v>77.758299999999991</v>
          </cell>
          <cell r="N29">
            <v>83.475244433557677</v>
          </cell>
          <cell r="O29">
            <v>89.601381270167309</v>
          </cell>
          <cell r="P29">
            <v>96.177107117213879</v>
          </cell>
          <cell r="Q29">
            <v>101.02443331592147</v>
          </cell>
          <cell r="R29">
            <v>104.05516631539913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D30" t="str">
            <v>Other transfers</v>
          </cell>
          <cell r="G30">
            <v>5.2089999999999996</v>
          </cell>
          <cell r="H30">
            <v>9.282</v>
          </cell>
          <cell r="I30">
            <v>10.391</v>
          </cell>
          <cell r="J30">
            <v>15.411000000000001</v>
          </cell>
          <cell r="K30">
            <v>17.496000000000009</v>
          </cell>
          <cell r="L30">
            <v>20.124381690000007</v>
          </cell>
          <cell r="M30">
            <v>28.143700000000003</v>
          </cell>
          <cell r="N30">
            <v>25.382031716404654</v>
          </cell>
          <cell r="O30">
            <v>27.244785165538019</v>
          </cell>
          <cell r="P30">
            <v>29.244243605470665</v>
          </cell>
          <cell r="Q30">
            <v>31.022293616683282</v>
          </cell>
          <cell r="R30">
            <v>32.592021673687455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</row>
        <row r="31">
          <cell r="C31" t="str">
            <v>Subsidies to Enterprises</v>
          </cell>
          <cell r="G31">
            <v>83.12</v>
          </cell>
          <cell r="H31">
            <v>114.06399999999999</v>
          </cell>
          <cell r="I31">
            <v>125.47799999999999</v>
          </cell>
          <cell r="J31">
            <v>129.42599999999999</v>
          </cell>
          <cell r="K31">
            <v>139.08000000000001</v>
          </cell>
          <cell r="L31">
            <v>139.14103383999998</v>
          </cell>
          <cell r="M31">
            <v>190.65799999999999</v>
          </cell>
          <cell r="N31">
            <v>234.25844890176808</v>
          </cell>
          <cell r="O31">
            <v>148.05088643592248</v>
          </cell>
          <cell r="P31">
            <v>149.37093643234294</v>
          </cell>
          <cell r="Q31">
            <v>144.67054521992188</v>
          </cell>
          <cell r="R31">
            <v>145.60511694204254</v>
          </cell>
          <cell r="S31">
            <v>148.04109054848288</v>
          </cell>
          <cell r="T31">
            <v>150.51781799335902</v>
          </cell>
          <cell r="U31">
            <v>153.0359810883879</v>
          </cell>
          <cell r="V31">
            <v>155.59627305199663</v>
          </cell>
          <cell r="W31">
            <v>158.19939870015651</v>
          </cell>
        </row>
        <row r="32">
          <cell r="D32" t="str">
            <v>of which: expenditures of TI</v>
          </cell>
          <cell r="G32">
            <v>0</v>
          </cell>
          <cell r="H32">
            <v>3.4</v>
          </cell>
          <cell r="I32">
            <v>15.4</v>
          </cell>
          <cell r="J32">
            <v>6.1</v>
          </cell>
          <cell r="K32">
            <v>17.899999999999999</v>
          </cell>
          <cell r="L32">
            <v>7.3</v>
          </cell>
          <cell r="M32">
            <v>56.7</v>
          </cell>
          <cell r="N32">
            <v>97.199999999999989</v>
          </cell>
          <cell r="O32">
            <v>7.9</v>
          </cell>
          <cell r="P32">
            <v>6.9</v>
          </cell>
          <cell r="Q32">
            <v>0</v>
          </cell>
          <cell r="R32">
            <v>0</v>
          </cell>
          <cell r="W32">
            <v>0</v>
          </cell>
        </row>
        <row r="33">
          <cell r="C33" t="str">
            <v>Interest payments</v>
          </cell>
          <cell r="G33">
            <v>15.423999999999999</v>
          </cell>
          <cell r="H33">
            <v>16.562000000000001</v>
          </cell>
          <cell r="I33">
            <v>16.27</v>
          </cell>
          <cell r="J33">
            <v>20.739000000000001</v>
          </cell>
          <cell r="K33">
            <v>21.206</v>
          </cell>
          <cell r="L33">
            <v>19.600529869999999</v>
          </cell>
          <cell r="M33">
            <v>20.445</v>
          </cell>
          <cell r="N33">
            <v>25.148074500000011</v>
          </cell>
          <cell r="O33">
            <v>34.067962717348671</v>
          </cell>
          <cell r="P33">
            <v>40.255078454746943</v>
          </cell>
          <cell r="Q33">
            <v>40.79895481748401</v>
          </cell>
          <cell r="R33">
            <v>43.541271576613347</v>
          </cell>
          <cell r="S33">
            <v>48.096772800453351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</row>
        <row r="34">
          <cell r="B34" t="str">
            <v>Capital Expenditures</v>
          </cell>
          <cell r="G34">
            <v>83.369</v>
          </cell>
          <cell r="H34">
            <v>98.037999999999997</v>
          </cell>
          <cell r="I34">
            <v>100.596</v>
          </cell>
          <cell r="J34">
            <v>92.524000000000001</v>
          </cell>
          <cell r="K34">
            <v>94.075999999999993</v>
          </cell>
          <cell r="L34">
            <v>102.69790474000004</v>
          </cell>
          <cell r="M34">
            <v>116.922</v>
          </cell>
          <cell r="N34">
            <v>129.28652202951008</v>
          </cell>
          <cell r="O34">
            <v>138.82267103617249</v>
          </cell>
          <cell r="P34">
            <v>146.00444701117627</v>
          </cell>
          <cell r="Q34">
            <v>151.56373829553226</v>
          </cell>
          <cell r="R34">
            <v>152.72916926781488</v>
          </cell>
          <cell r="S34">
            <v>153.37237494205027</v>
          </cell>
          <cell r="T34">
            <v>154.01973572494123</v>
          </cell>
          <cell r="U34">
            <v>154.67127845848961</v>
          </cell>
          <cell r="V34">
            <v>155.32703015809676</v>
          </cell>
          <cell r="W34">
            <v>155.98701801368335</v>
          </cell>
        </row>
        <row r="35">
          <cell r="C35" t="str">
            <v>Fixed investment</v>
          </cell>
          <cell r="G35">
            <v>54.261000000000003</v>
          </cell>
          <cell r="H35">
            <v>63.530999999999999</v>
          </cell>
          <cell r="I35">
            <v>69.197000000000003</v>
          </cell>
          <cell r="J35">
            <v>60.773000000000003</v>
          </cell>
          <cell r="K35">
            <v>60.103999999999999</v>
          </cell>
          <cell r="L35">
            <v>65.972998410000031</v>
          </cell>
          <cell r="M35">
            <v>73.201999999999998</v>
          </cell>
          <cell r="N35">
            <v>81.194522029510097</v>
          </cell>
          <cell r="O35">
            <v>88.326071036172493</v>
          </cell>
          <cell r="P35">
            <v>93.89021562629982</v>
          </cell>
          <cell r="Q35">
            <v>98.928364596807043</v>
          </cell>
          <cell r="R35">
            <v>99.567441832102418</v>
          </cell>
          <cell r="S35">
            <v>100.21064750633779</v>
          </cell>
          <cell r="T35">
            <v>100.85800828922875</v>
          </cell>
          <cell r="U35">
            <v>101.50955102277715</v>
          </cell>
          <cell r="V35">
            <v>102.16530272238428</v>
          </cell>
          <cell r="W35">
            <v>102.82529057797088</v>
          </cell>
        </row>
        <row r="36">
          <cell r="C36" t="str">
            <v>Other investment</v>
          </cell>
          <cell r="G36">
            <v>29.107999999999997</v>
          </cell>
          <cell r="H36">
            <v>34.506999999999998</v>
          </cell>
          <cell r="I36">
            <v>31.399000000000001</v>
          </cell>
          <cell r="J36">
            <v>31.750999999999998</v>
          </cell>
          <cell r="K36">
            <v>33.971999999999994</v>
          </cell>
          <cell r="L36">
            <v>36.72490633000001</v>
          </cell>
          <cell r="M36">
            <v>43.72</v>
          </cell>
          <cell r="N36">
            <v>48.091999999999999</v>
          </cell>
          <cell r="O36">
            <v>50.496600000000001</v>
          </cell>
          <cell r="P36">
            <v>52.114231384876447</v>
          </cell>
          <cell r="Q36">
            <v>52.635373698725218</v>
          </cell>
          <cell r="R36">
            <v>53.161727435712471</v>
          </cell>
          <cell r="S36">
            <v>53.161727435712471</v>
          </cell>
          <cell r="T36">
            <v>53.161727435712471</v>
          </cell>
          <cell r="U36">
            <v>53.161727435712471</v>
          </cell>
          <cell r="V36">
            <v>53.161727435712471</v>
          </cell>
          <cell r="W36">
            <v>53.161727435712471</v>
          </cell>
        </row>
        <row r="37">
          <cell r="B37" t="str">
            <v>Lending minus repayments</v>
          </cell>
          <cell r="G37">
            <v>-23.643000000000001</v>
          </cell>
          <cell r="H37">
            <v>-20.350000000000001</v>
          </cell>
          <cell r="I37">
            <v>-21.77</v>
          </cell>
          <cell r="J37">
            <v>-15.601000000000001</v>
          </cell>
          <cell r="K37">
            <v>-15.188997999999998</v>
          </cell>
          <cell r="L37">
            <v>-19.317887459999994</v>
          </cell>
          <cell r="M37">
            <v>-51.933999999999997</v>
          </cell>
          <cell r="N37">
            <v>-80.629000000000005</v>
          </cell>
          <cell r="O37">
            <v>-30.716999999999999</v>
          </cell>
          <cell r="P37">
            <v>-26.308</v>
          </cell>
          <cell r="Q37">
            <v>-4.3079999999999998</v>
          </cell>
          <cell r="R37">
            <v>9.6920000000000002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 t="str">
            <v>Lending minus repayments (exc. pvt)</v>
          </cell>
          <cell r="G38">
            <v>8.0429999999999993</v>
          </cell>
          <cell r="H38">
            <v>6.7880000000000003</v>
          </cell>
          <cell r="I38">
            <v>3.907</v>
          </cell>
          <cell r="J38">
            <v>-1.7520000000000007</v>
          </cell>
          <cell r="K38">
            <v>0.33000200000000213</v>
          </cell>
          <cell r="L38">
            <v>6.7401125400000055</v>
          </cell>
          <cell r="M38">
            <v>1.419000000000004</v>
          </cell>
          <cell r="N38">
            <v>5.3709999999999951</v>
          </cell>
          <cell r="O38">
            <v>33.283000000000001</v>
          </cell>
          <cell r="P38">
            <v>3.6920000000000002</v>
          </cell>
          <cell r="Q38">
            <v>5.6920000000000002</v>
          </cell>
          <cell r="R38">
            <v>9.6920000000000002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C39" t="str">
            <v>Privatization revenues</v>
          </cell>
          <cell r="G39">
            <v>-31.686</v>
          </cell>
          <cell r="H39">
            <v>-27.138000000000002</v>
          </cell>
          <cell r="I39">
            <v>-25.677</v>
          </cell>
          <cell r="J39">
            <v>-13.849</v>
          </cell>
          <cell r="K39">
            <v>-15.519</v>
          </cell>
          <cell r="L39">
            <v>-26.058</v>
          </cell>
          <cell r="M39">
            <v>-53.353000000000002</v>
          </cell>
          <cell r="N39">
            <v>-86</v>
          </cell>
          <cell r="O39">
            <v>-64</v>
          </cell>
          <cell r="P39">
            <v>-30</v>
          </cell>
          <cell r="Q39">
            <v>-10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C40" t="str">
            <v>Guarantee calls</v>
          </cell>
          <cell r="G40">
            <v>0.41899999999999998</v>
          </cell>
          <cell r="H40">
            <v>0.78900000000000003</v>
          </cell>
          <cell r="I40">
            <v>9.0999999999999998E-2</v>
          </cell>
          <cell r="J40">
            <v>1.988</v>
          </cell>
          <cell r="K40">
            <v>6.6829999999999998</v>
          </cell>
          <cell r="L40">
            <v>0.97899999999999998</v>
          </cell>
          <cell r="M40">
            <v>3</v>
          </cell>
          <cell r="N40">
            <v>5.3710000000000004</v>
          </cell>
          <cell r="O40">
            <v>33.283000000000001</v>
          </cell>
          <cell r="P40">
            <v>3.6920000000000002</v>
          </cell>
          <cell r="Q40">
            <v>5.6920000000000002</v>
          </cell>
          <cell r="R40">
            <v>9.6920000000000002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2">
          <cell r="A42" t="str">
            <v>General Government Balance</v>
          </cell>
          <cell r="G42">
            <v>9.2350000000000136</v>
          </cell>
          <cell r="H42">
            <v>4.8350000000000364</v>
          </cell>
          <cell r="I42">
            <v>-4.27800000000002</v>
          </cell>
          <cell r="J42">
            <v>-19.82000000000005</v>
          </cell>
          <cell r="K42">
            <v>-28.060002000000054</v>
          </cell>
          <cell r="L42">
            <v>-10.627933279999979</v>
          </cell>
          <cell r="M42">
            <v>-71.059000000000083</v>
          </cell>
          <cell r="N42">
            <v>-93.908615707724721</v>
          </cell>
          <cell r="O42">
            <v>-68.363901071416421</v>
          </cell>
          <cell r="P42">
            <v>-74.891694899201752</v>
          </cell>
          <cell r="Q42">
            <v>-76.874024330950192</v>
          </cell>
          <cell r="R42">
            <v>-69.022745815757617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#REF!</v>
          </cell>
          <cell r="W42" t="e">
            <v>#REF!</v>
          </cell>
        </row>
        <row r="43">
          <cell r="B43" t="str">
            <v>Primary Balance</v>
          </cell>
          <cell r="G43">
            <v>24.659000000000013</v>
          </cell>
          <cell r="H43">
            <v>21.397000000000038</v>
          </cell>
          <cell r="I43">
            <v>11.99199999999998</v>
          </cell>
          <cell r="J43">
            <v>0.91899999999995075</v>
          </cell>
          <cell r="K43">
            <v>-6.8540020000000546</v>
          </cell>
          <cell r="L43">
            <v>8.9725965900000197</v>
          </cell>
          <cell r="M43">
            <v>-50.614000000000082</v>
          </cell>
          <cell r="N43">
            <v>-68.760541207724714</v>
          </cell>
          <cell r="O43">
            <v>-34.295938354067751</v>
          </cell>
          <cell r="P43">
            <v>-34.636616444454809</v>
          </cell>
          <cell r="Q43">
            <v>-36.075069513466183</v>
          </cell>
          <cell r="R43">
            <v>-25.481474239144269</v>
          </cell>
        </row>
        <row r="44">
          <cell r="A44" t="str">
            <v>General Gvt Balance (exc. privatization)</v>
          </cell>
          <cell r="G44">
            <v>-22.450999999999986</v>
          </cell>
          <cell r="H44">
            <v>-22.302999999999965</v>
          </cell>
          <cell r="I44">
            <v>-29.95500000000002</v>
          </cell>
          <cell r="J44">
            <v>-33.669000000000054</v>
          </cell>
          <cell r="K44">
            <v>-53.054002000000054</v>
          </cell>
          <cell r="L44">
            <v>-67.288933279999981</v>
          </cell>
          <cell r="M44">
            <v>-137.51200000000009</v>
          </cell>
          <cell r="N44">
            <v>-179.90861570772472</v>
          </cell>
          <cell r="O44">
            <v>-132.36390107141642</v>
          </cell>
          <cell r="P44">
            <v>-104.89169489920175</v>
          </cell>
          <cell r="Q44">
            <v>-86.874024330950192</v>
          </cell>
          <cell r="R44">
            <v>-69.022745815757617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</row>
        <row r="45">
          <cell r="A45" t="str">
            <v>General Gvt Balance (exc. pvt and exp. of TI)</v>
          </cell>
          <cell r="G45">
            <v>-22.450999999999986</v>
          </cell>
          <cell r="H45">
            <v>-18.902999999999967</v>
          </cell>
          <cell r="I45">
            <v>-14.555000000000019</v>
          </cell>
          <cell r="J45">
            <v>-27.569000000000052</v>
          </cell>
          <cell r="K45">
            <v>-35.154002000000055</v>
          </cell>
          <cell r="L45">
            <v>-59.988933279999983</v>
          </cell>
          <cell r="M45">
            <v>-80.812000000000083</v>
          </cell>
          <cell r="N45">
            <v>-82.708615707724732</v>
          </cell>
          <cell r="O45">
            <v>-124.46390107141642</v>
          </cell>
          <cell r="P45">
            <v>-97.991694899201747</v>
          </cell>
          <cell r="Q45">
            <v>-86.874024330950192</v>
          </cell>
          <cell r="R45">
            <v>-69.022745815757617</v>
          </cell>
          <cell r="S45" t="e">
            <v>#REF!</v>
          </cell>
          <cell r="T45" t="e">
            <v>#REF!</v>
          </cell>
          <cell r="U45" t="e">
            <v>#REF!</v>
          </cell>
          <cell r="V45" t="e">
            <v>#REF!</v>
          </cell>
          <cell r="W45" t="e">
            <v>#REF!</v>
          </cell>
        </row>
        <row r="46">
          <cell r="A46" t="str">
            <v>General Gvt Balance (exc.pvt, exp of TI, calls on guarantees)</v>
          </cell>
          <cell r="G46">
            <v>-22.031999999999986</v>
          </cell>
          <cell r="H46">
            <v>-18.113999999999965</v>
          </cell>
          <cell r="I46">
            <v>-14.46400000000002</v>
          </cell>
          <cell r="J46">
            <v>-25.581000000000053</v>
          </cell>
          <cell r="K46">
            <v>-28.471002000000055</v>
          </cell>
          <cell r="L46">
            <v>-59.009933279999984</v>
          </cell>
          <cell r="M46">
            <v>-77.812000000000083</v>
          </cell>
          <cell r="N46">
            <v>-77.337615707724737</v>
          </cell>
          <cell r="O46">
            <v>-91.180901071416415</v>
          </cell>
          <cell r="P46">
            <v>-94.299694899201739</v>
          </cell>
          <cell r="Q46">
            <v>-81.182024330950185</v>
          </cell>
          <cell r="R46">
            <v>-59.330745815757616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</row>
        <row r="47">
          <cell r="G47">
            <v>-22.032000000000039</v>
          </cell>
          <cell r="H47">
            <v>-18.114000000000033</v>
          </cell>
          <cell r="I47">
            <v>-14.464000000000055</v>
          </cell>
          <cell r="J47">
            <v>-25.581000000000017</v>
          </cell>
          <cell r="K47">
            <v>-28.471002000000091</v>
          </cell>
          <cell r="L47">
            <v>-59.009933279999977</v>
          </cell>
          <cell r="M47">
            <v>-77.811999999999983</v>
          </cell>
          <cell r="N47">
            <v>-77.337615707724808</v>
          </cell>
          <cell r="O47">
            <v>-91.180901071416429</v>
          </cell>
          <cell r="P47">
            <v>-94.299694899201768</v>
          </cell>
          <cell r="Q47">
            <v>-81.182024330950185</v>
          </cell>
          <cell r="R47">
            <v>-59.330745815757609</v>
          </cell>
        </row>
        <row r="48">
          <cell r="A48" t="str">
            <v>Total general government privatization revenues</v>
          </cell>
          <cell r="G48">
            <v>31.686</v>
          </cell>
          <cell r="H48">
            <v>27.138000000000002</v>
          </cell>
          <cell r="I48">
            <v>25.677</v>
          </cell>
          <cell r="J48">
            <v>13.849</v>
          </cell>
          <cell r="K48">
            <v>24.994</v>
          </cell>
          <cell r="L48">
            <v>56.661000000000001</v>
          </cell>
          <cell r="M48">
            <v>66.453000000000003</v>
          </cell>
          <cell r="N48">
            <v>86</v>
          </cell>
          <cell r="O48">
            <v>64</v>
          </cell>
          <cell r="P48">
            <v>30</v>
          </cell>
          <cell r="Q48">
            <v>10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B49" t="str">
            <v>(inc local governments)</v>
          </cell>
        </row>
        <row r="51">
          <cell r="A51" t="str">
            <v>Debt</v>
          </cell>
          <cell r="G51">
            <v>208.227</v>
          </cell>
          <cell r="H51">
            <v>210.92599999999999</v>
          </cell>
          <cell r="I51">
            <v>206.73853686916999</v>
          </cell>
          <cell r="J51">
            <v>217.50197399999999</v>
          </cell>
          <cell r="K51">
            <v>240.374</v>
          </cell>
          <cell r="L51">
            <v>274.61900000000003</v>
          </cell>
          <cell r="M51">
            <v>345.67800000000011</v>
          </cell>
          <cell r="N51">
            <v>439.58661570772483</v>
          </cell>
          <cell r="O51">
            <v>507.95051677914125</v>
          </cell>
          <cell r="P51">
            <v>582.84221167834301</v>
          </cell>
          <cell r="Q51">
            <v>659.7162360092932</v>
          </cell>
          <cell r="R51">
            <v>728.73898182505081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</row>
        <row r="52">
          <cell r="B52" t="str">
            <v>Debt valuation</v>
          </cell>
          <cell r="H52">
            <v>-15.414999999999981</v>
          </cell>
          <cell r="I52">
            <v>-18.651463130830017</v>
          </cell>
          <cell r="J52">
            <v>-14.817562869170054</v>
          </cell>
          <cell r="K52">
            <v>-5.5989760000000501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Government guarantees</v>
          </cell>
          <cell r="G53">
            <v>100.38200000000001</v>
          </cell>
          <cell r="H53">
            <v>160.55500000000001</v>
          </cell>
          <cell r="I53">
            <v>172.27</v>
          </cell>
          <cell r="J53">
            <v>252.2</v>
          </cell>
          <cell r="K53">
            <v>280.39999999999998</v>
          </cell>
          <cell r="L53">
            <v>257.3</v>
          </cell>
        </row>
        <row r="54">
          <cell r="A54" t="str">
            <v>Risk adjusted guarantees (WB)</v>
          </cell>
          <cell r="G54">
            <v>3</v>
          </cell>
          <cell r="H54">
            <v>6</v>
          </cell>
          <cell r="I54">
            <v>28</v>
          </cell>
          <cell r="J54">
            <v>74</v>
          </cell>
          <cell r="K54">
            <v>107</v>
          </cell>
          <cell r="L54">
            <v>98.185092724679038</v>
          </cell>
        </row>
        <row r="55">
          <cell r="A55" t="str">
            <v>Debt and government guarantees</v>
          </cell>
          <cell r="G55">
            <v>308.60900000000004</v>
          </cell>
          <cell r="H55">
            <v>371.48099999999999</v>
          </cell>
          <cell r="I55">
            <v>379.00853686917003</v>
          </cell>
          <cell r="J55">
            <v>469.70197399999995</v>
          </cell>
          <cell r="K55">
            <v>520.774</v>
          </cell>
          <cell r="L55">
            <v>531.9190000000001</v>
          </cell>
        </row>
        <row r="56">
          <cell r="A56" t="str">
            <v>Implicit public debt of transformation institutions</v>
          </cell>
        </row>
        <row r="57">
          <cell r="B57" t="str">
            <v>(net of provisions and reserves)</v>
          </cell>
          <cell r="G57">
            <v>108</v>
          </cell>
          <cell r="H57">
            <v>104</v>
          </cell>
          <cell r="I57">
            <v>87</v>
          </cell>
          <cell r="J57">
            <v>94</v>
          </cell>
          <cell r="K57">
            <v>105</v>
          </cell>
        </row>
        <row r="58">
          <cell r="A58" t="str">
            <v>Debt of Czech Railways not covered by state guarantees</v>
          </cell>
          <cell r="G58" t="str">
            <v>...</v>
          </cell>
          <cell r="H58">
            <v>1.6</v>
          </cell>
          <cell r="I58">
            <v>3.3</v>
          </cell>
          <cell r="J58">
            <v>7.3000000000000007</v>
          </cell>
          <cell r="K58">
            <v>8.2000000000000011</v>
          </cell>
        </row>
        <row r="59">
          <cell r="A59" t="str">
            <v>Outstanding guarantees provided by PGRLF</v>
          </cell>
          <cell r="K59">
            <v>18.138999999999999</v>
          </cell>
        </row>
        <row r="61">
          <cell r="M61" t="str">
            <v>( In percent of GDP)</v>
          </cell>
        </row>
        <row r="62">
          <cell r="G62">
            <v>1994</v>
          </cell>
          <cell r="H62">
            <v>1995</v>
          </cell>
          <cell r="I62">
            <v>1996</v>
          </cell>
          <cell r="J62">
            <v>1997</v>
          </cell>
          <cell r="K62">
            <v>1998</v>
          </cell>
          <cell r="L62">
            <v>1999</v>
          </cell>
          <cell r="M62">
            <v>2000</v>
          </cell>
          <cell r="N62">
            <v>2001</v>
          </cell>
          <cell r="O62">
            <v>2002</v>
          </cell>
          <cell r="P62">
            <v>2003</v>
          </cell>
          <cell r="Q62">
            <v>2004</v>
          </cell>
          <cell r="R62">
            <v>2005</v>
          </cell>
          <cell r="S62">
            <v>2006</v>
          </cell>
          <cell r="T62">
            <v>2007</v>
          </cell>
          <cell r="U62">
            <v>2008</v>
          </cell>
          <cell r="V62">
            <v>2009</v>
          </cell>
          <cell r="W62">
            <v>2010</v>
          </cell>
        </row>
        <row r="63">
          <cell r="A63" t="str">
            <v>Revenue</v>
          </cell>
          <cell r="G63">
            <v>42.634680419343937</v>
          </cell>
          <cell r="H63">
            <v>41.878792267033525</v>
          </cell>
          <cell r="I63">
            <v>40.35126884182408</v>
          </cell>
          <cell r="J63">
            <v>39.677013422818789</v>
          </cell>
          <cell r="K63">
            <v>39.279653005616417</v>
          </cell>
          <cell r="L63">
            <v>41.427140529869853</v>
          </cell>
          <cell r="M63">
            <v>39.950488934637164</v>
          </cell>
          <cell r="N63">
            <v>40.157195639782024</v>
          </cell>
          <cell r="O63">
            <v>39.845198170401176</v>
          </cell>
          <cell r="P63">
            <v>39.68628784384201</v>
          </cell>
          <cell r="Q63">
            <v>39.416170315723292</v>
          </cell>
          <cell r="R63">
            <v>39.119525910945981</v>
          </cell>
          <cell r="S63">
            <v>39.004572034655979</v>
          </cell>
          <cell r="T63">
            <v>38.924454152669036</v>
          </cell>
          <cell r="U63">
            <v>38.879348694106085</v>
          </cell>
          <cell r="V63">
            <v>38.869515449185975</v>
          </cell>
          <cell r="W63">
            <v>38.856362186228374</v>
          </cell>
        </row>
        <row r="64">
          <cell r="B64" t="str">
            <v>Total Current Revenue</v>
          </cell>
          <cell r="G64">
            <v>42.102045992560029</v>
          </cell>
          <cell r="H64">
            <v>41.482369126058941</v>
          </cell>
          <cell r="I64">
            <v>39.82592380588946</v>
          </cell>
          <cell r="J64">
            <v>39.128835091083417</v>
          </cell>
          <cell r="K64">
            <v>38.735639214813986</v>
          </cell>
          <cell r="L64">
            <v>39.730111750803246</v>
          </cell>
          <cell r="M64">
            <v>39.248841996911992</v>
          </cell>
          <cell r="N64">
            <v>39.475040950071076</v>
          </cell>
          <cell r="O64">
            <v>39.190329668278672</v>
          </cell>
          <cell r="P64">
            <v>39.077260136868084</v>
          </cell>
          <cell r="Q64">
            <v>38.868045379446755</v>
          </cell>
          <cell r="R64">
            <v>38.653619715110928</v>
          </cell>
          <cell r="S64">
            <v>38.557302086654325</v>
          </cell>
          <cell r="T64">
            <v>38.495075002587456</v>
          </cell>
          <cell r="U64">
            <v>38.46714471002776</v>
          </cell>
          <cell r="V64">
            <v>38.473799624470786</v>
          </cell>
          <cell r="W64">
            <v>38.476474994501785</v>
          </cell>
        </row>
        <row r="65">
          <cell r="C65" t="str">
            <v>Tax Revenue</v>
          </cell>
          <cell r="G65">
            <v>37.714829218802834</v>
          </cell>
          <cell r="H65">
            <v>37.014191586416629</v>
          </cell>
          <cell r="I65">
            <v>36.181390319913504</v>
          </cell>
          <cell r="J65">
            <v>36.417305848513905</v>
          </cell>
          <cell r="K65">
            <v>36.035477951398541</v>
          </cell>
          <cell r="L65">
            <v>37.142896898654911</v>
          </cell>
          <cell r="M65">
            <v>36.814616572310861</v>
          </cell>
          <cell r="N65">
            <v>37.108440028831559</v>
          </cell>
          <cell r="O65">
            <v>36.918392783888734</v>
          </cell>
          <cell r="P65">
            <v>36.896200727853738</v>
          </cell>
          <cell r="Q65">
            <v>36.774228346792988</v>
          </cell>
          <cell r="R65">
            <v>36.643555363763305</v>
          </cell>
          <cell r="S65">
            <v>36.627640309360622</v>
          </cell>
          <cell r="T65">
            <v>36.642599696385489</v>
          </cell>
          <cell r="U65">
            <v>36.688768416073877</v>
          </cell>
          <cell r="V65">
            <v>36.766558382275058</v>
          </cell>
          <cell r="W65">
            <v>36.837523401993892</v>
          </cell>
        </row>
        <row r="66">
          <cell r="D66" t="str">
            <v>Indirect Taxes</v>
          </cell>
          <cell r="G66">
            <v>13.095113290497126</v>
          </cell>
          <cell r="H66">
            <v>12.57034248063138</v>
          </cell>
          <cell r="I66">
            <v>12.479234242828978</v>
          </cell>
          <cell r="J66">
            <v>12.488734419942475</v>
          </cell>
          <cell r="K66">
            <v>11.79825390646722</v>
          </cell>
          <cell r="L66">
            <v>12.786424643032182</v>
          </cell>
          <cell r="M66">
            <v>12.848172928461141</v>
          </cell>
          <cell r="N66">
            <v>13.077324586369219</v>
          </cell>
          <cell r="O66">
            <v>13.083694014446307</v>
          </cell>
          <cell r="P66">
            <v>13.126470560432113</v>
          </cell>
          <cell r="Q66">
            <v>13.095608518875821</v>
          </cell>
          <cell r="R66">
            <v>12.99574274256932</v>
          </cell>
          <cell r="S66">
            <v>12.81130686230105</v>
          </cell>
          <cell r="T66">
            <v>12.635180760685685</v>
          </cell>
          <cell r="U66">
            <v>12.466990039574977</v>
          </cell>
          <cell r="V66">
            <v>12.306377169385</v>
          </cell>
          <cell r="W66">
            <v>12.153000729080169</v>
          </cell>
        </row>
        <row r="67">
          <cell r="E67" t="str">
            <v>VAT</v>
          </cell>
          <cell r="G67">
            <v>7.2581163341224215</v>
          </cell>
          <cell r="H67">
            <v>6.8641662442980245</v>
          </cell>
          <cell r="I67">
            <v>6.9524263817337655</v>
          </cell>
          <cell r="J67">
            <v>7.0503355704697999</v>
          </cell>
          <cell r="K67">
            <v>6.6393260301395767</v>
          </cell>
          <cell r="L67">
            <v>7.5331170582148888</v>
          </cell>
          <cell r="M67">
            <v>7.7148739063304177</v>
          </cell>
          <cell r="N67">
            <v>8.141221170073857</v>
          </cell>
          <cell r="O67">
            <v>8.3895284157611076</v>
          </cell>
          <cell r="P67">
            <v>8.6412142682339415</v>
          </cell>
          <cell r="Q67">
            <v>8.8140385535986212</v>
          </cell>
          <cell r="R67">
            <v>8.9021789391346076</v>
          </cell>
          <cell r="S67">
            <v>8.9021789391346076</v>
          </cell>
          <cell r="T67">
            <v>8.9021789391346076</v>
          </cell>
          <cell r="U67">
            <v>8.9021789391346076</v>
          </cell>
          <cell r="V67">
            <v>8.9021789391346076</v>
          </cell>
          <cell r="W67">
            <v>8.9021789391346076</v>
          </cell>
        </row>
        <row r="68">
          <cell r="E68" t="str">
            <v>Excises</v>
          </cell>
          <cell r="G68">
            <v>3.9195130199526549</v>
          </cell>
          <cell r="H68">
            <v>4.1018029107233369</v>
          </cell>
          <cell r="I68">
            <v>3.8904789162373596</v>
          </cell>
          <cell r="J68">
            <v>3.8453978906999038</v>
          </cell>
          <cell r="K68">
            <v>3.7703386531724412</v>
          </cell>
          <cell r="L68">
            <v>3.9831921978979468</v>
          </cell>
          <cell r="M68">
            <v>3.9938239835306226</v>
          </cell>
          <cell r="N68">
            <v>3.8282837999086361</v>
          </cell>
          <cell r="O68">
            <v>3.6306587669539434</v>
          </cell>
          <cell r="P68">
            <v>3.4642897337361673</v>
          </cell>
          <cell r="Q68">
            <v>3.3014420691536728</v>
          </cell>
          <cell r="R68">
            <v>3.1526410231561277</v>
          </cell>
          <cell r="S68">
            <v>3.0105466680003938</v>
          </cell>
          <cell r="T68">
            <v>2.874856722867503</v>
          </cell>
          <cell r="U68">
            <v>2.7452825311975526</v>
          </cell>
          <cell r="V68">
            <v>2.6215484466235042</v>
          </cell>
          <cell r="W68">
            <v>2.5033912465818826</v>
          </cell>
        </row>
        <row r="69">
          <cell r="E69" t="str">
            <v>Other indirect taxes</v>
          </cell>
          <cell r="G69">
            <v>1.9174839364220493</v>
          </cell>
          <cell r="H69">
            <v>1.6043733256100212</v>
          </cell>
          <cell r="I69">
            <v>1.6363289448578517</v>
          </cell>
          <cell r="J69">
            <v>1.5930009587727709</v>
          </cell>
          <cell r="K69">
            <v>1.3885892231552022</v>
          </cell>
          <cell r="L69">
            <v>1.2701153869193487</v>
          </cell>
          <cell r="M69">
            <v>1.1394750386001029</v>
          </cell>
          <cell r="N69">
            <v>1.107819616386726</v>
          </cell>
          <cell r="O69">
            <v>1.063506831731257</v>
          </cell>
          <cell r="P69">
            <v>1.0209665584620065</v>
          </cell>
          <cell r="Q69">
            <v>0.98012789612352635</v>
          </cell>
          <cell r="R69">
            <v>0.94092278027858511</v>
          </cell>
          <cell r="S69">
            <v>0.89858125516604859</v>
          </cell>
          <cell r="T69">
            <v>0.85814509868357647</v>
          </cell>
          <cell r="U69">
            <v>0.81952856924281547</v>
          </cell>
          <cell r="V69">
            <v>0.78264978362688875</v>
          </cell>
          <cell r="W69">
            <v>0.74743054336367876</v>
          </cell>
        </row>
        <row r="70">
          <cell r="D70" t="str">
            <v>Direct Taxes</v>
          </cell>
          <cell r="G70">
            <v>9.9993236388231317</v>
          </cell>
          <cell r="H70">
            <v>9.7798131923828855</v>
          </cell>
          <cell r="I70">
            <v>9.053806525472238</v>
          </cell>
          <cell r="J70">
            <v>8.5956375838926178</v>
          </cell>
          <cell r="K70">
            <v>9.0349774787299122</v>
          </cell>
          <cell r="L70">
            <v>9.0082546762511573</v>
          </cell>
          <cell r="M70">
            <v>8.7647967061245495</v>
          </cell>
          <cell r="N70">
            <v>8.7883186698318028</v>
          </cell>
          <cell r="O70">
            <v>8.71355317783628</v>
          </cell>
          <cell r="P70">
            <v>8.6803451861149732</v>
          </cell>
          <cell r="Q70">
            <v>8.6383664487667122</v>
          </cell>
          <cell r="R70">
            <v>8.6265237432457482</v>
          </cell>
          <cell r="S70">
            <v>8.8158476867816944</v>
          </cell>
          <cell r="T70">
            <v>9.0269476144522542</v>
          </cell>
          <cell r="U70">
            <v>9.2605643595330864</v>
          </cell>
          <cell r="V70">
            <v>9.5174976475934283</v>
          </cell>
          <cell r="W70">
            <v>9.7596717775245931</v>
          </cell>
        </row>
        <row r="71">
          <cell r="E71" t="str">
            <v>Personal Income Tax</v>
          </cell>
          <cell r="G71">
            <v>4.6094014203584717</v>
          </cell>
          <cell r="H71">
            <v>4.9661139671276526</v>
          </cell>
          <cell r="I71">
            <v>5.1226865102079762</v>
          </cell>
          <cell r="J71">
            <v>5.2661193672099715</v>
          </cell>
          <cell r="K71">
            <v>5.2783184118333981</v>
          </cell>
          <cell r="L71">
            <v>5.1898786342100962</v>
          </cell>
          <cell r="M71">
            <v>5.1312403499742674</v>
          </cell>
          <cell r="N71">
            <v>5.2533261287298121</v>
          </cell>
          <cell r="O71">
            <v>5.3212353853389383</v>
          </cell>
          <cell r="P71">
            <v>5.4229805200425245</v>
          </cell>
          <cell r="Q71">
            <v>5.5198124134527937</v>
          </cell>
          <cell r="R71">
            <v>5.6297869548338477</v>
          </cell>
          <cell r="S71">
            <v>5.9389803699062718</v>
          </cell>
          <cell r="T71">
            <v>6.2651549902518466</v>
          </cell>
          <cell r="U71">
            <v>6.6092434403006957</v>
          </cell>
          <cell r="V71">
            <v>6.9722295651303332</v>
          </cell>
          <cell r="W71">
            <v>7.3551512435538102</v>
          </cell>
        </row>
        <row r="72">
          <cell r="E72" t="str">
            <v>Enterprise Tax</v>
          </cell>
          <cell r="G72">
            <v>5.3899222184646609</v>
          </cell>
          <cell r="H72">
            <v>4.813699225255232</v>
          </cell>
          <cell r="I72">
            <v>3.9311200152642627</v>
          </cell>
          <cell r="J72">
            <v>3.3295182166826462</v>
          </cell>
          <cell r="K72">
            <v>3.7566590668965132</v>
          </cell>
          <cell r="L72">
            <v>3.8183760420410615</v>
          </cell>
          <cell r="M72">
            <v>3.6335563561502826</v>
          </cell>
          <cell r="N72">
            <v>3.5349925411019911</v>
          </cell>
          <cell r="O72">
            <v>3.3923177924973422</v>
          </cell>
          <cell r="P72">
            <v>3.2573646660724496</v>
          </cell>
          <cell r="Q72">
            <v>3.1185540353139189</v>
          </cell>
          <cell r="R72">
            <v>2.9967367884119005</v>
          </cell>
          <cell r="S72">
            <v>2.876867316875424</v>
          </cell>
          <cell r="T72">
            <v>2.7617926242004076</v>
          </cell>
          <cell r="U72">
            <v>2.6513209192323908</v>
          </cell>
          <cell r="V72">
            <v>2.5452680824630951</v>
          </cell>
          <cell r="W72">
            <v>2.4045205339707829</v>
          </cell>
        </row>
        <row r="73">
          <cell r="D73" t="str">
            <v>Social Security Contributions</v>
          </cell>
          <cell r="G73">
            <v>13.721846466012853</v>
          </cell>
          <cell r="H73">
            <v>13.93490695822171</v>
          </cell>
          <cell r="I73">
            <v>14.132417477580617</v>
          </cell>
          <cell r="J73">
            <v>14.786373441994247</v>
          </cell>
          <cell r="K73">
            <v>14.618639826502807</v>
          </cell>
          <cell r="L73">
            <v>14.736842819256116</v>
          </cell>
          <cell r="M73">
            <v>14.620072053525476</v>
          </cell>
          <cell r="N73">
            <v>14.674433562806263</v>
          </cell>
          <cell r="O73">
            <v>14.572675094125721</v>
          </cell>
          <cell r="P73">
            <v>14.560110951238043</v>
          </cell>
          <cell r="Q73">
            <v>14.529503940134244</v>
          </cell>
          <cell r="R73">
            <v>14.528415669297596</v>
          </cell>
          <cell r="S73">
            <v>14.527327479973257</v>
          </cell>
          <cell r="T73">
            <v>14.52623937215512</v>
          </cell>
          <cell r="U73">
            <v>14.525151345837084</v>
          </cell>
          <cell r="V73">
            <v>14.524063401013038</v>
          </cell>
          <cell r="W73">
            <v>14.522975537676885</v>
          </cell>
        </row>
        <row r="74">
          <cell r="D74" t="str">
            <v>Other Taxes</v>
          </cell>
          <cell r="G74">
            <v>0.89854582346973288</v>
          </cell>
          <cell r="H74">
            <v>0.72912895518065313</v>
          </cell>
          <cell r="I74">
            <v>0.51593207403167329</v>
          </cell>
          <cell r="J74">
            <v>0.54656040268456363</v>
          </cell>
          <cell r="K74">
            <v>0.58360673969860422</v>
          </cell>
          <cell r="L74">
            <v>0.61137476011544944</v>
          </cell>
          <cell r="M74">
            <v>0.58157488419969128</v>
          </cell>
          <cell r="N74">
            <v>0.56836320982427413</v>
          </cell>
          <cell r="O74">
            <v>0.54847049748042453</v>
          </cell>
          <cell r="P74">
            <v>0.52927403006860962</v>
          </cell>
          <cell r="Q74">
            <v>0.51074943901620828</v>
          </cell>
          <cell r="R74">
            <v>0.49287320865064094</v>
          </cell>
          <cell r="S74">
            <v>0.47315828030461526</v>
          </cell>
          <cell r="T74">
            <v>0.45423194909243075</v>
          </cell>
          <cell r="U74">
            <v>0.43606267112873359</v>
          </cell>
          <cell r="V74">
            <v>0.41862016428358417</v>
          </cell>
          <cell r="W74">
            <v>0.40187535771224081</v>
          </cell>
        </row>
        <row r="75">
          <cell r="C75" t="str">
            <v>Non-Tax current Revenue</v>
          </cell>
          <cell r="G75">
            <v>4.3872167737571912</v>
          </cell>
          <cell r="H75">
            <v>4.4681775396423129</v>
          </cell>
          <cell r="I75">
            <v>3.6445334859759586</v>
          </cell>
          <cell r="J75">
            <v>2.7115292425695112</v>
          </cell>
          <cell r="K75">
            <v>2.700161263415449</v>
          </cell>
          <cell r="L75">
            <v>2.5872148521483389</v>
          </cell>
          <cell r="M75">
            <v>2.4342254246011321</v>
          </cell>
          <cell r="N75">
            <v>2.3666009212395203</v>
          </cell>
          <cell r="O75">
            <v>2.2719368843899392</v>
          </cell>
          <cell r="P75">
            <v>2.1810594090143414</v>
          </cell>
          <cell r="Q75">
            <v>2.0938170326537677</v>
          </cell>
          <cell r="R75">
            <v>2.0100643513476171</v>
          </cell>
          <cell r="S75">
            <v>1.9296617772937119</v>
          </cell>
          <cell r="T75">
            <v>1.8524753062019634</v>
          </cell>
          <cell r="U75">
            <v>1.7783762939538847</v>
          </cell>
          <cell r="V75">
            <v>1.7072412421957295</v>
          </cell>
          <cell r="W75">
            <v>1.6389515925079003</v>
          </cell>
        </row>
        <row r="76">
          <cell r="B76" t="str">
            <v>Non-tax capital revenue</v>
          </cell>
          <cell r="G76">
            <v>0.5326344267839036</v>
          </cell>
          <cell r="H76">
            <v>0.39642314097458714</v>
          </cell>
          <cell r="I76">
            <v>0.52534503593461745</v>
          </cell>
          <cell r="J76">
            <v>0.54817833173538022</v>
          </cell>
          <cell r="K76">
            <v>0.5440137908024254</v>
          </cell>
          <cell r="L76">
            <v>1.6970287790666012</v>
          </cell>
          <cell r="M76">
            <v>0.70164693772516729</v>
          </cell>
          <cell r="N76">
            <v>0.68215468971094095</v>
          </cell>
          <cell r="O76">
            <v>0.65486850212250336</v>
          </cell>
          <cell r="P76">
            <v>0.60902770697392805</v>
          </cell>
          <cell r="Q76">
            <v>0.54812493627653525</v>
          </cell>
          <cell r="R76">
            <v>0.46590619583505488</v>
          </cell>
          <cell r="S76">
            <v>0.44726994800165276</v>
          </cell>
          <cell r="T76">
            <v>0.42937915008158661</v>
          </cell>
          <cell r="U76">
            <v>0.41220398407832315</v>
          </cell>
          <cell r="V76">
            <v>0.39571582471519012</v>
          </cell>
          <cell r="W76">
            <v>0.37988719172658258</v>
          </cell>
        </row>
        <row r="78">
          <cell r="A78" t="str">
            <v>Expenditure incl. L-R</v>
          </cell>
          <cell r="G78">
            <v>41.853905985796416</v>
          </cell>
          <cell r="H78">
            <v>41.528709000072411</v>
          </cell>
          <cell r="I78">
            <v>40.623354321694336</v>
          </cell>
          <cell r="J78">
            <v>40.864693192713332</v>
          </cell>
          <cell r="K78">
            <v>40.840015681476956</v>
          </cell>
          <cell r="L78">
            <v>42.005909428198009</v>
          </cell>
          <cell r="M78">
            <v>43.607668553782815</v>
          </cell>
          <cell r="N78">
            <v>44.77733602930013</v>
          </cell>
          <cell r="O78">
            <v>42.996199897955037</v>
          </cell>
          <cell r="P78">
            <v>42.915596919602031</v>
          </cell>
          <cell r="Q78">
            <v>42.50758948513316</v>
          </cell>
          <cell r="R78">
            <v>41.718289228722576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</row>
        <row r="79">
          <cell r="A79" t="str">
            <v xml:space="preserve">Expenditure excl priv, trans to TI, guarantee calls </v>
          </cell>
          <cell r="G79">
            <v>44.497379100439645</v>
          </cell>
          <cell r="H79">
            <v>43.190355513720959</v>
          </cell>
          <cell r="I79">
            <v>41.271195064555116</v>
          </cell>
          <cell r="J79">
            <v>41.209911313518703</v>
          </cell>
          <cell r="K79">
            <v>40.335984096090762</v>
          </cell>
          <cell r="L79">
            <v>42.974106345912979</v>
          </cell>
          <cell r="M79">
            <v>43.281008749356673</v>
          </cell>
          <cell r="N79">
            <v>43.962071680893736</v>
          </cell>
          <cell r="O79">
            <v>44.047871983526775</v>
          </cell>
          <cell r="P79">
            <v>43.752464487183531</v>
          </cell>
          <cell r="Q79">
            <v>42.680831798095511</v>
          </cell>
          <cell r="R79">
            <v>41.353377433658338</v>
          </cell>
          <cell r="S79" t="e">
            <v>#REF!</v>
          </cell>
          <cell r="T79" t="e">
            <v>#REF!</v>
          </cell>
          <cell r="U79" t="e">
            <v>#REF!</v>
          </cell>
          <cell r="V79" t="e">
            <v>#REF!</v>
          </cell>
          <cell r="W79" t="e">
            <v>#REF!</v>
          </cell>
        </row>
        <row r="80">
          <cell r="A80" t="str">
            <v>Expenditure excl. L_R</v>
          </cell>
          <cell r="G80">
            <v>43.852806898884005</v>
          </cell>
          <cell r="H80">
            <v>43.002172181594382</v>
          </cell>
          <cell r="I80">
            <v>42.007950136742352</v>
          </cell>
          <cell r="J80">
            <v>41.799556567593484</v>
          </cell>
          <cell r="K80">
            <v>41.684646610687878</v>
          </cell>
          <cell r="L80">
            <v>43.057910052279034</v>
          </cell>
          <cell r="M80">
            <v>46.280545548121466</v>
          </cell>
          <cell r="N80">
            <v>48.744142446997252</v>
          </cell>
          <cell r="O80">
            <v>44.411995640274668</v>
          </cell>
          <cell r="P80">
            <v>44.049990570052053</v>
          </cell>
          <cell r="Q80">
            <v>42.680831798095511</v>
          </cell>
          <cell r="R80">
            <v>41.353377433658338</v>
          </cell>
          <cell r="S80" t="e">
            <v>#REF!</v>
          </cell>
          <cell r="T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</row>
        <row r="81">
          <cell r="B81" t="str">
            <v>Current exp.</v>
          </cell>
          <cell r="G81">
            <v>36.804362529590797</v>
          </cell>
          <cell r="H81">
            <v>35.903627543262616</v>
          </cell>
          <cell r="I81">
            <v>35.609934490873243</v>
          </cell>
          <cell r="J81">
            <v>36.255213326941522</v>
          </cell>
          <cell r="K81">
            <v>36.45326141355725</v>
          </cell>
          <cell r="L81">
            <v>37.465256088329788</v>
          </cell>
          <cell r="M81">
            <v>40.262943901183739</v>
          </cell>
          <cell r="N81">
            <v>42.383470662547467</v>
          </cell>
          <cell r="O81">
            <v>38.013436321641592</v>
          </cell>
          <cell r="P81">
            <v>37.754319381556357</v>
          </cell>
          <cell r="Q81">
            <v>36.585833519651182</v>
          </cell>
          <cell r="R81">
            <v>35.602998222330619</v>
          </cell>
          <cell r="S81" t="e">
            <v>#REF!</v>
          </cell>
          <cell r="T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</row>
        <row r="82">
          <cell r="C82" t="str">
            <v>Goods and services</v>
          </cell>
          <cell r="G82">
            <v>11.022404463983767</v>
          </cell>
          <cell r="H82">
            <v>8.9335312432119327</v>
          </cell>
          <cell r="I82">
            <v>8.8600139922406669</v>
          </cell>
          <cell r="J82">
            <v>8.17635426653883</v>
          </cell>
          <cell r="K82">
            <v>8.2619696379914362</v>
          </cell>
          <cell r="L82">
            <v>8.5154795991940304</v>
          </cell>
          <cell r="M82">
            <v>8.6493566649511084</v>
          </cell>
          <cell r="N82">
            <v>8.5189055696213138</v>
          </cell>
          <cell r="O82">
            <v>8.39871236935514</v>
          </cell>
          <cell r="P82">
            <v>8.2684421317781069</v>
          </cell>
          <cell r="Q82">
            <v>8.0859425364348514</v>
          </cell>
          <cell r="R82">
            <v>7.8627923948382419</v>
          </cell>
          <cell r="S82">
            <v>7.614497155714985</v>
          </cell>
          <cell r="T82">
            <v>7.3742211193464735</v>
          </cell>
          <cell r="U82">
            <v>7.1417000501631192</v>
          </cell>
          <cell r="V82">
            <v>6.9166785696717303</v>
          </cell>
          <cell r="W82">
            <v>6.6989098553364519</v>
          </cell>
        </row>
        <row r="83">
          <cell r="D83" t="str">
            <v>Wages and salaries</v>
          </cell>
          <cell r="G83">
            <v>4.1057659790328032</v>
          </cell>
          <cell r="H83">
            <v>3.6380421403229306</v>
          </cell>
          <cell r="I83">
            <v>3.6489855625516756</v>
          </cell>
          <cell r="J83">
            <v>3.7311241610738253</v>
          </cell>
          <cell r="K83">
            <v>3.4842907190124004</v>
          </cell>
          <cell r="L83">
            <v>3.7860605342264328</v>
          </cell>
          <cell r="M83">
            <v>3.6777663407102423</v>
          </cell>
          <cell r="N83">
            <v>3.5170788884783186</v>
          </cell>
          <cell r="O83">
            <v>3.4674564383008826</v>
          </cell>
          <cell r="P83">
            <v>3.413673625633832</v>
          </cell>
          <cell r="Q83">
            <v>3.3772081820840674</v>
          </cell>
          <cell r="R83">
            <v>3.3219374167642139</v>
          </cell>
          <cell r="S83">
            <v>3.2355361907907763</v>
          </cell>
          <cell r="T83">
            <v>3.1513821991607793</v>
          </cell>
          <cell r="U83">
            <v>3.0694169929096686</v>
          </cell>
          <cell r="V83">
            <v>2.9895836432888245</v>
          </cell>
          <cell r="W83">
            <v>2.91182670222583</v>
          </cell>
        </row>
        <row r="84">
          <cell r="D84" t="str">
            <v>Other goods and services</v>
          </cell>
          <cell r="G84">
            <v>6.9166384849509637</v>
          </cell>
          <cell r="H84">
            <v>5.2954891028890012</v>
          </cell>
          <cell r="I84">
            <v>5.2110284296889917</v>
          </cell>
          <cell r="J84">
            <v>4.4452301054650052</v>
          </cell>
          <cell r="K84">
            <v>4.7776789189790358</v>
          </cell>
          <cell r="L84">
            <v>4.7294190649675985</v>
          </cell>
          <cell r="M84">
            <v>4.9715903242408643</v>
          </cell>
          <cell r="N84">
            <v>5.0018266811429966</v>
          </cell>
          <cell r="O84">
            <v>4.9312559310542561</v>
          </cell>
          <cell r="P84">
            <v>4.8547685061442749</v>
          </cell>
          <cell r="Q84">
            <v>4.708734354350784</v>
          </cell>
          <cell r="R84">
            <v>4.5408549780740275</v>
          </cell>
          <cell r="S84">
            <v>4.3789609649242083</v>
          </cell>
          <cell r="T84">
            <v>4.2228389201856942</v>
          </cell>
          <cell r="U84">
            <v>4.0722830572534496</v>
          </cell>
          <cell r="V84">
            <v>3.9270949263829049</v>
          </cell>
          <cell r="W84">
            <v>3.7870831531106215</v>
          </cell>
        </row>
        <row r="85">
          <cell r="C85" t="str">
            <v>Transfers</v>
          </cell>
          <cell r="G85">
            <v>17.450541088941499</v>
          </cell>
          <cell r="H85">
            <v>17.511983201795672</v>
          </cell>
          <cell r="I85">
            <v>17.734592634993323</v>
          </cell>
          <cell r="J85">
            <v>19.080476989453498</v>
          </cell>
          <cell r="K85">
            <v>19.278095979536229</v>
          </cell>
          <cell r="L85">
            <v>20.305134344061429</v>
          </cell>
          <cell r="M85">
            <v>20.748790530108081</v>
          </cell>
          <cell r="N85">
            <v>21.102215791525499</v>
          </cell>
          <cell r="O85">
            <v>21.220574418563981</v>
          </cell>
          <cell r="P85">
            <v>21.309256174513852</v>
          </cell>
          <cell r="Q85">
            <v>21.041403246342895</v>
          </cell>
          <cell r="R85">
            <v>20.61868827030494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6">
          <cell r="D86" t="str">
            <v>Health Insurance</v>
          </cell>
          <cell r="G86">
            <v>5.3432532972607376</v>
          </cell>
          <cell r="H86">
            <v>5.3663746289189778</v>
          </cell>
          <cell r="I86">
            <v>5.4876931883228401</v>
          </cell>
          <cell r="J86">
            <v>5.5715484180249275</v>
          </cell>
          <cell r="K86">
            <v>5.6414391369626875</v>
          </cell>
          <cell r="L86">
            <v>5.792136361161031</v>
          </cell>
          <cell r="M86">
            <v>5.8747812660833763</v>
          </cell>
          <cell r="N86">
            <v>6.028720888381522</v>
          </cell>
          <cell r="O86">
            <v>6.0625349264046555</v>
          </cell>
          <cell r="P86">
            <v>6.087870538541087</v>
          </cell>
          <cell r="Q86">
            <v>6.0228388677350564</v>
          </cell>
          <cell r="R86">
            <v>5.9242701992757576</v>
          </cell>
          <cell r="S86">
            <v>5.8103419262127618</v>
          </cell>
          <cell r="T86">
            <v>5.6986045814779018</v>
          </cell>
          <cell r="U86">
            <v>5.5890160318340962</v>
          </cell>
          <cell r="V86">
            <v>5.4815349542988248</v>
          </cell>
          <cell r="W86">
            <v>5.3761208205623099</v>
          </cell>
        </row>
        <row r="87">
          <cell r="D87" t="str">
            <v>Transfers to households</v>
          </cell>
          <cell r="G87">
            <v>11.666892120392291</v>
          </cell>
          <cell r="H87">
            <v>11.473535587575123</v>
          </cell>
          <cell r="I87">
            <v>11.586020479552248</v>
          </cell>
          <cell r="J87">
            <v>12.585450623202302</v>
          </cell>
          <cell r="K87">
            <v>12.663737974753936</v>
          </cell>
          <cell r="L87">
            <v>13.417077834231881</v>
          </cell>
          <cell r="M87">
            <v>13.425542974781266</v>
          </cell>
          <cell r="N87">
            <v>13.824743135085019</v>
          </cell>
          <cell r="O87">
            <v>13.902283694464826</v>
          </cell>
          <cell r="P87">
            <v>13.960381977075869</v>
          </cell>
          <cell r="Q87">
            <v>13.771030975740766</v>
          </cell>
          <cell r="R87">
            <v>13.467301569407446</v>
          </cell>
          <cell r="S87">
            <v>9.6695248734762007</v>
          </cell>
          <cell r="T87">
            <v>9.7910186040975518</v>
          </cell>
          <cell r="U87">
            <v>9.9140388550778056</v>
          </cell>
          <cell r="V87">
            <v>10.038604806537572</v>
          </cell>
          <cell r="W87">
            <v>10.164735879588035</v>
          </cell>
        </row>
        <row r="88">
          <cell r="E88" t="str">
            <v>Pensions</v>
          </cell>
          <cell r="G88">
            <v>7.4568819749746371</v>
          </cell>
          <cell r="H88">
            <v>7.950184635435523</v>
          </cell>
          <cell r="I88">
            <v>8.1142275647141133</v>
          </cell>
          <cell r="J88">
            <v>9.0553092042186005</v>
          </cell>
          <cell r="K88">
            <v>9.237668909525663</v>
          </cell>
          <cell r="L88">
            <v>9.6854544464412147</v>
          </cell>
          <cell r="M88">
            <v>9.4235717961914567</v>
          </cell>
          <cell r="N88">
            <v>9.7179064468230667</v>
          </cell>
          <cell r="O88">
            <v>9.7724124795590335</v>
          </cell>
          <cell r="P88">
            <v>9.8132518405235327</v>
          </cell>
          <cell r="Q88">
            <v>9.7084250116365762</v>
          </cell>
          <cell r="R88">
            <v>9.5495387210933522</v>
          </cell>
          <cell r="S88">
            <v>9.6695248734762007</v>
          </cell>
          <cell r="T88">
            <v>9.7910186040975518</v>
          </cell>
          <cell r="U88">
            <v>9.9140388550778056</v>
          </cell>
          <cell r="V88">
            <v>10.038604806537572</v>
          </cell>
          <cell r="W88">
            <v>10.164735879588035</v>
          </cell>
        </row>
        <row r="89">
          <cell r="E89" t="str">
            <v>Other social transfers</v>
          </cell>
          <cell r="G89">
            <v>4.2100101454176535</v>
          </cell>
          <cell r="H89">
            <v>3.5233509521395998</v>
          </cell>
          <cell r="I89">
            <v>3.4717929148381357</v>
          </cell>
          <cell r="J89">
            <v>3.5301414189836997</v>
          </cell>
          <cell r="K89">
            <v>3.4260690652282704</v>
          </cell>
          <cell r="L89">
            <v>3.731623387790667</v>
          </cell>
          <cell r="M89">
            <v>4.0019711785898089</v>
          </cell>
          <cell r="N89">
            <v>4.1068366882619509</v>
          </cell>
          <cell r="O89">
            <v>4.1298712149057906</v>
          </cell>
          <cell r="P89">
            <v>4.1471301365523363</v>
          </cell>
          <cell r="Q89">
            <v>4.0626059641041907</v>
          </cell>
          <cell r="R89">
            <v>3.9177628483140934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D90" t="str">
            <v>Other transfers</v>
          </cell>
          <cell r="G90">
            <v>0.44039567128846807</v>
          </cell>
          <cell r="H90">
            <v>0.67207298530157122</v>
          </cell>
          <cell r="I90">
            <v>0.66087896711823446</v>
          </cell>
          <cell r="J90">
            <v>0.92347794822627038</v>
          </cell>
          <cell r="K90">
            <v>0.9729188678196079</v>
          </cell>
          <cell r="L90">
            <v>1.0959201486685186</v>
          </cell>
          <cell r="M90">
            <v>1.4484662892434381</v>
          </cell>
          <cell r="N90">
            <v>1.2487517680589608</v>
          </cell>
          <cell r="O90">
            <v>1.2557557976944975</v>
          </cell>
          <cell r="P90">
            <v>1.2610036588968956</v>
          </cell>
          <cell r="Q90">
            <v>1.2475334028670693</v>
          </cell>
          <cell r="R90">
            <v>1.2271165016217354</v>
          </cell>
          <cell r="S90" t="e">
            <v>#REF!</v>
          </cell>
          <cell r="T90" t="e">
            <v>#REF!</v>
          </cell>
          <cell r="U90" t="e">
            <v>#REF!</v>
          </cell>
          <cell r="V90" t="e">
            <v>#REF!</v>
          </cell>
          <cell r="W90" t="e">
            <v>#REF!</v>
          </cell>
        </row>
        <row r="91">
          <cell r="C91" t="str">
            <v>Subsidies to Enterprises</v>
          </cell>
          <cell r="G91">
            <v>7.0273926276631729</v>
          </cell>
          <cell r="H91">
            <v>8.2589240460502484</v>
          </cell>
          <cell r="I91">
            <v>7.9805380652547218</v>
          </cell>
          <cell r="J91">
            <v>7.7556327900287627</v>
          </cell>
          <cell r="K91">
            <v>7.7339709725852206</v>
          </cell>
          <cell r="L91">
            <v>7.5772495692424977</v>
          </cell>
          <cell r="M91">
            <v>9.812557900154399</v>
          </cell>
          <cell r="N91">
            <v>11.525107821048353</v>
          </cell>
          <cell r="O91">
            <v>6.8239025511158919</v>
          </cell>
          <cell r="P91">
            <v>6.4408332769736747</v>
          </cell>
          <cell r="Q91">
            <v>5.8177947705253965</v>
          </cell>
          <cell r="R91">
            <v>5.4821527645335459</v>
          </cell>
          <cell r="S91">
            <v>5.2185877277771251</v>
          </cell>
          <cell r="T91">
            <v>4.9676940870186099</v>
          </cell>
          <cell r="U91">
            <v>4.7288626405273311</v>
          </cell>
          <cell r="V91">
            <v>4.5015134751173633</v>
          </cell>
          <cell r="W91">
            <v>4.2850945580444124</v>
          </cell>
        </row>
        <row r="92">
          <cell r="D92" t="str">
            <v>of which: expenditures of TI</v>
          </cell>
          <cell r="G92">
            <v>0</v>
          </cell>
          <cell r="H92">
            <v>0.24618058069654625</v>
          </cell>
          <cell r="I92">
            <v>0.97945684665776256</v>
          </cell>
          <cell r="J92">
            <v>0.36553211888782355</v>
          </cell>
          <cell r="K92">
            <v>0.99538452983373182</v>
          </cell>
          <cell r="L92">
            <v>0.39753852856287097</v>
          </cell>
          <cell r="M92">
            <v>2.9181677817807516</v>
          </cell>
          <cell r="N92">
            <v>4.7820707661035176</v>
          </cell>
          <cell r="O92">
            <v>0.36412365674789587</v>
          </cell>
          <cell r="P92">
            <v>0.29752608286852439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C93" t="str">
            <v>Interest payments</v>
          </cell>
          <cell r="G93">
            <v>1.3040243490023673</v>
          </cell>
          <cell r="H93">
            <v>1.1991890522047643</v>
          </cell>
          <cell r="I93">
            <v>1.0347897983845322</v>
          </cell>
          <cell r="J93">
            <v>1.2427492809204219</v>
          </cell>
          <cell r="K93">
            <v>1.1792248234443641</v>
          </cell>
          <cell r="L93">
            <v>1.0673925758318357</v>
          </cell>
          <cell r="M93">
            <v>1.0522388059701493</v>
          </cell>
          <cell r="N93">
            <v>1.2372414803522984</v>
          </cell>
          <cell r="O93">
            <v>1.5702469826065799</v>
          </cell>
          <cell r="P93">
            <v>1.7357877982907228</v>
          </cell>
          <cell r="Q93">
            <v>1.6406929663480299</v>
          </cell>
          <cell r="R93">
            <v>1.6393647926538883</v>
          </cell>
          <cell r="S93">
            <v>1.6954564935464984</v>
          </cell>
          <cell r="T93" t="e">
            <v>#REF!</v>
          </cell>
          <cell r="U93" t="e">
            <v>#REF!</v>
          </cell>
          <cell r="V93" t="e">
            <v>#REF!</v>
          </cell>
          <cell r="W93" t="e">
            <v>#REF!</v>
          </cell>
        </row>
        <row r="94">
          <cell r="B94" t="str">
            <v>Capital Expenditures</v>
          </cell>
          <cell r="G94">
            <v>7.0484443692932022</v>
          </cell>
          <cell r="H94">
            <v>7.0985446383317647</v>
          </cell>
          <cell r="I94">
            <v>6.3980156458691093</v>
          </cell>
          <cell r="J94">
            <v>5.5443432406519655</v>
          </cell>
          <cell r="K94">
            <v>5.2313851971306233</v>
          </cell>
          <cell r="L94">
            <v>5.5926539639492487</v>
          </cell>
          <cell r="M94">
            <v>6.0176016469377247</v>
          </cell>
          <cell r="N94">
            <v>6.3606717844497798</v>
          </cell>
          <cell r="O94">
            <v>6.3985593186330805</v>
          </cell>
          <cell r="P94">
            <v>6.2956711884956968</v>
          </cell>
          <cell r="Q94">
            <v>6.0949982784443364</v>
          </cell>
          <cell r="R94">
            <v>5.7503792113277212</v>
          </cell>
          <cell r="S94">
            <v>5.4065205186427052</v>
          </cell>
          <cell r="T94">
            <v>5.0832714734060085</v>
          </cell>
          <cell r="U94">
            <v>4.779393872363328</v>
          </cell>
          <cell r="V94">
            <v>4.4937240821505746</v>
          </cell>
          <cell r="W94">
            <v>4.2251685373526584</v>
          </cell>
        </row>
        <row r="95">
          <cell r="C95" t="str">
            <v>Fixed investment</v>
          </cell>
          <cell r="G95">
            <v>4.5875042272573561</v>
          </cell>
          <cell r="H95">
            <v>4.6000289624212582</v>
          </cell>
          <cell r="I95">
            <v>4.4010048972842339</v>
          </cell>
          <cell r="J95">
            <v>3.6417186001917545</v>
          </cell>
          <cell r="K95">
            <v>3.3422676972696435</v>
          </cell>
          <cell r="L95">
            <v>3.5927135223002797</v>
          </cell>
          <cell r="M95">
            <v>3.7674729799279465</v>
          </cell>
          <cell r="N95">
            <v>3.9946291169245711</v>
          </cell>
          <cell r="O95">
            <v>4.0710901230209542</v>
          </cell>
          <cell r="P95">
            <v>4.0485200108658113</v>
          </cell>
          <cell r="Q95">
            <v>3.9783144615444384</v>
          </cell>
          <cell r="R95">
            <v>3.7487963195322589</v>
          </cell>
          <cell r="S95">
            <v>3.5325196087900137</v>
          </cell>
          <cell r="T95">
            <v>3.328720400590591</v>
          </cell>
          <cell r="U95">
            <v>3.1366788390180562</v>
          </cell>
          <cell r="V95">
            <v>2.9557165983054761</v>
          </cell>
          <cell r="W95">
            <v>2.7851944868647753</v>
          </cell>
        </row>
        <row r="96">
          <cell r="C96" t="str">
            <v>Other investment</v>
          </cell>
          <cell r="G96">
            <v>2.460940142035847</v>
          </cell>
          <cell r="H96">
            <v>2.4985156759105061</v>
          </cell>
          <cell r="I96">
            <v>1.9970107485848758</v>
          </cell>
          <cell r="J96">
            <v>1.902624640460211</v>
          </cell>
          <cell r="K96">
            <v>1.8891174998609797</v>
          </cell>
          <cell r="L96">
            <v>1.9999404416489686</v>
          </cell>
          <cell r="M96">
            <v>2.2501286670097786</v>
          </cell>
          <cell r="N96">
            <v>2.36604266752521</v>
          </cell>
          <cell r="O96">
            <v>2.3274691956121263</v>
          </cell>
          <cell r="P96">
            <v>2.2471511776298843</v>
          </cell>
          <cell r="Q96">
            <v>2.116683816899898</v>
          </cell>
          <cell r="R96">
            <v>2.0015828917954623</v>
          </cell>
          <cell r="S96">
            <v>1.8740009098526911</v>
          </cell>
          <cell r="T96">
            <v>1.7545510728154179</v>
          </cell>
          <cell r="U96">
            <v>1.6427150333452718</v>
          </cell>
          <cell r="V96">
            <v>1.5380074838450977</v>
          </cell>
          <cell r="W96">
            <v>1.4399740504878826</v>
          </cell>
        </row>
        <row r="97">
          <cell r="B97" t="str">
            <v>Lending minus repayments</v>
          </cell>
          <cell r="G97">
            <v>-1.9989009130875888</v>
          </cell>
          <cell r="H97">
            <v>-1.4734631815219754</v>
          </cell>
          <cell r="I97">
            <v>-1.3845958150480187</v>
          </cell>
          <cell r="J97">
            <v>-0.93486337488015347</v>
          </cell>
          <cell r="K97">
            <v>-0.84463092921092131</v>
          </cell>
          <cell r="L97">
            <v>-1.0520006240810322</v>
          </cell>
          <cell r="M97">
            <v>-2.6728769943386514</v>
          </cell>
          <cell r="N97">
            <v>-3.9668064176971254</v>
          </cell>
          <cell r="O97">
            <v>-1.415795742319635</v>
          </cell>
          <cell r="P97">
            <v>-1.1343936504500201</v>
          </cell>
          <cell r="Q97">
            <v>-0.17324231296234927</v>
          </cell>
          <cell r="R97">
            <v>0.36491179506423865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B98" t="str">
            <v>Lending minus repayments (exc. pvt)</v>
          </cell>
          <cell r="G98">
            <v>0.67999661819411561</v>
          </cell>
          <cell r="H98">
            <v>0.49149228875534001</v>
          </cell>
          <cell r="I98">
            <v>0.24848947401895313</v>
          </cell>
          <cell r="J98">
            <v>-0.10498561840843723</v>
          </cell>
          <cell r="K98">
            <v>1.8350775732636496E-2</v>
          </cell>
          <cell r="L98">
            <v>0.36704855089037769</v>
          </cell>
          <cell r="M98">
            <v>7.3031394750386211E-2</v>
          </cell>
          <cell r="N98">
            <v>0.26424384860845651</v>
          </cell>
          <cell r="O98">
            <v>1.5340667933595211</v>
          </cell>
          <cell r="P98">
            <v>0.15919801419573798</v>
          </cell>
          <cell r="Q98">
            <v>0.22889861777662304</v>
          </cell>
          <cell r="R98">
            <v>0.36491179506423865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C99" t="str">
            <v>Privatization revenues</v>
          </cell>
          <cell r="G99">
            <v>-2.6788975312817045</v>
          </cell>
          <cell r="H99">
            <v>-1.9649554702773155</v>
          </cell>
          <cell r="I99">
            <v>-1.6330852890669718</v>
          </cell>
          <cell r="J99">
            <v>-0.82987775647171624</v>
          </cell>
          <cell r="K99">
            <v>-0.86298170494355786</v>
          </cell>
          <cell r="L99">
            <v>-1.41904917497141</v>
          </cell>
          <cell r="M99">
            <v>-2.7459083890890379</v>
          </cell>
          <cell r="N99">
            <v>-4.2310502663055818</v>
          </cell>
          <cell r="O99">
            <v>-2.9498625356791561</v>
          </cell>
          <cell r="P99">
            <v>-1.2935916646457581</v>
          </cell>
          <cell r="Q99">
            <v>-0.40214093073897234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1">
          <cell r="A101" t="str">
            <v>General Government Balance</v>
          </cell>
          <cell r="G101">
            <v>0.78077443354751552</v>
          </cell>
          <cell r="H101">
            <v>0.35008326696112063</v>
          </cell>
          <cell r="I101">
            <v>-0.27208547987025505</v>
          </cell>
          <cell r="J101">
            <v>-1.1876797698945381</v>
          </cell>
          <cell r="K101">
            <v>-1.560362675860538</v>
          </cell>
          <cell r="L101">
            <v>-0.57876889832815881</v>
          </cell>
          <cell r="M101">
            <v>-3.6571796191456554</v>
          </cell>
          <cell r="N101">
            <v>-4.6201403895181068</v>
          </cell>
          <cell r="O101">
            <v>-3.1510017275538664</v>
          </cell>
          <cell r="P101">
            <v>-3.2293090757600207</v>
          </cell>
          <cell r="Q101">
            <v>-3.0914191694098712</v>
          </cell>
          <cell r="R101">
            <v>-2.598763317776597</v>
          </cell>
          <cell r="S101" t="e">
            <v>#REF!</v>
          </cell>
          <cell r="T101" t="e">
            <v>#REF!</v>
          </cell>
          <cell r="U101" t="e">
            <v>#REF!</v>
          </cell>
          <cell r="V101" t="e">
            <v>#REF!</v>
          </cell>
          <cell r="W101" t="e">
            <v>#REF!</v>
          </cell>
        </row>
        <row r="102">
          <cell r="B102" t="str">
            <v>Primary Balance</v>
          </cell>
          <cell r="G102">
            <v>2.0847987825498828</v>
          </cell>
          <cell r="H102">
            <v>1.549272319165885</v>
          </cell>
          <cell r="I102">
            <v>0.76270431851427722</v>
          </cell>
          <cell r="J102">
            <v>5.5069511025883922E-2</v>
          </cell>
          <cell r="K102">
            <v>-0.38113785241617387</v>
          </cell>
          <cell r="L102">
            <v>0.48862367750367697</v>
          </cell>
          <cell r="M102">
            <v>-2.6049408131755061</v>
          </cell>
          <cell r="N102">
            <v>-3.3828989091658093</v>
          </cell>
          <cell r="O102">
            <v>-1.5807547449472863</v>
          </cell>
          <cell r="P102">
            <v>-1.4935212774692979</v>
          </cell>
          <cell r="Q102">
            <v>-1.4507262030618415</v>
          </cell>
          <cell r="R102">
            <v>-0.9593985251227084</v>
          </cell>
        </row>
        <row r="103">
          <cell r="A103" t="str">
            <v>General Gvt Balance (exc. privatization)</v>
          </cell>
          <cell r="G103">
            <v>-1.898123097734189</v>
          </cell>
          <cell r="H103">
            <v>-1.6148722033161951</v>
          </cell>
          <cell r="I103">
            <v>-1.9051707689372268</v>
          </cell>
          <cell r="J103">
            <v>-2.0175575263662546</v>
          </cell>
          <cell r="K103">
            <v>-2.9502308847244652</v>
          </cell>
          <cell r="L103">
            <v>-3.6643758253008758</v>
          </cell>
          <cell r="M103">
            <v>-7.0773031394750427</v>
          </cell>
          <cell r="N103">
            <v>-8.8511906558236895</v>
          </cell>
          <cell r="O103">
            <v>-6.1008642632330226</v>
          </cell>
          <cell r="P103">
            <v>-4.5229007404057793</v>
          </cell>
          <cell r="Q103">
            <v>-3.4935601001488439</v>
          </cell>
          <cell r="R103">
            <v>-2.598763317776597</v>
          </cell>
          <cell r="S103" t="e">
            <v>#REF!</v>
          </cell>
          <cell r="T103" t="e">
            <v>#REF!</v>
          </cell>
          <cell r="U103" t="e">
            <v>#REF!</v>
          </cell>
          <cell r="V103" t="e">
            <v>#REF!</v>
          </cell>
          <cell r="W103" t="e">
            <v>#REF!</v>
          </cell>
        </row>
        <row r="104">
          <cell r="B104" t="str">
            <v>Primary Balance</v>
          </cell>
          <cell r="G104">
            <v>-0.59409874873182167</v>
          </cell>
          <cell r="H104">
            <v>-0.41568315111143073</v>
          </cell>
          <cell r="I104">
            <v>-0.87038097055269459</v>
          </cell>
          <cell r="J104">
            <v>-0.77480824544583271</v>
          </cell>
          <cell r="K104">
            <v>-1.7710060612801011</v>
          </cell>
          <cell r="L104">
            <v>-2.5969832494690399</v>
          </cell>
          <cell r="M104">
            <v>-6.0250643335048935</v>
          </cell>
          <cell r="N104">
            <v>-7.6139491754713911</v>
          </cell>
          <cell r="O104">
            <v>-4.5306172806264424</v>
          </cell>
          <cell r="P104">
            <v>-2.7871129421150567</v>
          </cell>
          <cell r="Q104">
            <v>-1.852867133800814</v>
          </cell>
          <cell r="R104">
            <v>-0.95939852512270862</v>
          </cell>
        </row>
        <row r="105">
          <cell r="A105" t="str">
            <v>General Gvt Balance (exc. pvt and exp. of TI)</v>
          </cell>
          <cell r="G105">
            <v>-1.898123097734189</v>
          </cell>
          <cell r="H105">
            <v>-1.3686916226196488</v>
          </cell>
          <cell r="I105">
            <v>-0.92571392227946447</v>
          </cell>
          <cell r="J105">
            <v>-1.6520254074784309</v>
          </cell>
          <cell r="K105">
            <v>-1.9548463548907331</v>
          </cell>
          <cell r="L105">
            <v>-3.266837296738005</v>
          </cell>
          <cell r="M105">
            <v>-4.1591353576942911</v>
          </cell>
          <cell r="N105">
            <v>-4.069119889720171</v>
          </cell>
          <cell r="O105">
            <v>-5.7367406064851263</v>
          </cell>
          <cell r="P105">
            <v>-4.2253746575372544</v>
          </cell>
          <cell r="Q105">
            <v>-3.4935601001488439</v>
          </cell>
          <cell r="R105">
            <v>-2.598763317776597</v>
          </cell>
          <cell r="S105" t="e">
            <v>#REF!</v>
          </cell>
          <cell r="T105" t="e">
            <v>#REF!</v>
          </cell>
          <cell r="U105" t="e">
            <v>#REF!</v>
          </cell>
          <cell r="V105" t="e">
            <v>#REF!</v>
          </cell>
          <cell r="W105" t="e">
            <v>#REF!</v>
          </cell>
        </row>
        <row r="106">
          <cell r="B106" t="str">
            <v>Primary Balance</v>
          </cell>
          <cell r="G106">
            <v>-0.59409874873182167</v>
          </cell>
          <cell r="H106">
            <v>-0.16950257041488448</v>
          </cell>
          <cell r="I106">
            <v>0.10907587610506775</v>
          </cell>
          <cell r="J106">
            <v>-0.40927612655800893</v>
          </cell>
          <cell r="K106">
            <v>-0.77562153144636903</v>
          </cell>
          <cell r="L106">
            <v>-2.1994447209061692</v>
          </cell>
          <cell r="M106">
            <v>-3.1068965517241418</v>
          </cell>
          <cell r="N106">
            <v>-2.8318784093678726</v>
          </cell>
          <cell r="O106">
            <v>-4.1664936238785462</v>
          </cell>
          <cell r="P106">
            <v>-2.4895868592465318</v>
          </cell>
          <cell r="Q106">
            <v>-1.852867133800814</v>
          </cell>
          <cell r="R106">
            <v>-0.95939852512270862</v>
          </cell>
        </row>
        <row r="107">
          <cell r="A107" t="str">
            <v>General Gvt Balance (exc.pvt, exp of TI, calls on guarantees)</v>
          </cell>
          <cell r="G107">
            <v>-1.862698681095704</v>
          </cell>
          <cell r="H107">
            <v>-1.3115632466874205</v>
          </cell>
          <cell r="I107">
            <v>-0.91992622273103231</v>
          </cell>
          <cell r="J107">
            <v>-1.5328978906999073</v>
          </cell>
          <cell r="K107">
            <v>-1.5832175943947091</v>
          </cell>
          <cell r="L107">
            <v>-3.2135235680444367</v>
          </cell>
          <cell r="M107">
            <v>-4.0047349459598598</v>
          </cell>
          <cell r="N107">
            <v>-3.8048760411117146</v>
          </cell>
          <cell r="O107">
            <v>-4.202673813125605</v>
          </cell>
          <cell r="P107">
            <v>-4.0661766433415156</v>
          </cell>
          <cell r="Q107">
            <v>-3.2646614823722206</v>
          </cell>
          <cell r="R107">
            <v>-2.2338515227123583</v>
          </cell>
          <cell r="S107" t="e">
            <v>#REF!</v>
          </cell>
          <cell r="T107" t="e">
            <v>#REF!</v>
          </cell>
          <cell r="U107" t="e">
            <v>#REF!</v>
          </cell>
          <cell r="V107" t="e">
            <v>#REF!</v>
          </cell>
          <cell r="W107" t="e">
            <v>#REF!</v>
          </cell>
        </row>
        <row r="108">
          <cell r="G108">
            <v>-1.8626986810957085</v>
          </cell>
          <cell r="H108">
            <v>-1.3115632466874254</v>
          </cell>
          <cell r="I108">
            <v>-0.91992622273103453</v>
          </cell>
          <cell r="J108">
            <v>-1.5328978906999051</v>
          </cell>
          <cell r="K108">
            <v>-1.5832175943947111</v>
          </cell>
          <cell r="L108">
            <v>-3.2135235680444358</v>
          </cell>
          <cell r="M108">
            <v>-4.0047349459598554</v>
          </cell>
          <cell r="N108">
            <v>-3.8048760411117191</v>
          </cell>
          <cell r="O108">
            <v>-4.2026738131256058</v>
          </cell>
          <cell r="P108">
            <v>-4.0661766433415174</v>
          </cell>
          <cell r="Q108">
            <v>-3.2646614823722206</v>
          </cell>
          <cell r="R108">
            <v>-2.2338515227123579</v>
          </cell>
          <cell r="S108" t="e">
            <v>#REF!</v>
          </cell>
          <cell r="T108" t="e">
            <v>#REF!</v>
          </cell>
          <cell r="U108" t="e">
            <v>#REF!</v>
          </cell>
          <cell r="V108" t="e">
            <v>#REF!</v>
          </cell>
          <cell r="W108" t="e">
            <v>#REF!</v>
          </cell>
        </row>
        <row r="109">
          <cell r="A109" t="str">
            <v>Debt</v>
          </cell>
          <cell r="G109">
            <v>17.604582346973285</v>
          </cell>
          <cell r="H109">
            <v>15.272319165882267</v>
          </cell>
          <cell r="I109">
            <v>13.148797104189402</v>
          </cell>
          <cell r="J109">
            <v>13.033435642377755</v>
          </cell>
          <cell r="K109">
            <v>13.366735249958294</v>
          </cell>
          <cell r="L109">
            <v>14.95501824320645</v>
          </cell>
          <cell r="M109">
            <v>17.790941842511586</v>
          </cell>
          <cell r="N109">
            <v>21.626896133192311</v>
          </cell>
          <cell r="O109">
            <v>23.412253116025866</v>
          </cell>
          <cell r="P109">
            <v>25.131994227693433</v>
          </cell>
          <cell r="Q109">
            <v>26.529890117238867</v>
          </cell>
          <cell r="R109">
            <v>27.437623812532486</v>
          </cell>
          <cell r="S109" t="e">
            <v>#REF!</v>
          </cell>
          <cell r="T109" t="e">
            <v>#REF!</v>
          </cell>
          <cell r="U109" t="e">
            <v>#REF!</v>
          </cell>
          <cell r="V109" t="e">
            <v>#REF!</v>
          </cell>
          <cell r="W109" t="e">
            <v>#REF!</v>
          </cell>
        </row>
      </sheetData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  <sheetName val="Macroframework-Ver.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udget-G"/>
      <sheetName val="Expenditures"/>
      <sheetName val="Revenues"/>
      <sheetName val="Input 1- Basics"/>
      <sheetName val="Lists-Modules-Char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mak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J(Priv.Cap)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J(Priv.Cap)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J(Priv.Cap)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tech_prac"/>
      <sheetName val="TAB34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DP"/>
      <sheetName val="LS"/>
      <sheetName val="ZPIZ"/>
      <sheetName val="ZZZS"/>
      <sheetName val="Ha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992"/>
      <sheetName val="1993"/>
      <sheetName val="1994"/>
      <sheetName val="1995"/>
      <sheetName val="1996"/>
      <sheetName val="1997"/>
      <sheetName val="1998"/>
      <sheetName val="99budg"/>
      <sheetName val="1999"/>
      <sheetName val="00budg"/>
      <sheetName val="92_2000"/>
      <sheetName val="2000"/>
      <sheetName val="01budg"/>
      <sheetName val="output"/>
      <sheetName val="fctnl"/>
      <sheetName val="Figures"/>
      <sheetName val="%GDP"/>
      <sheetName val="ControlSheet"/>
      <sheetName val="old-new"/>
      <sheetName val="projections"/>
      <sheetName val="hist series"/>
      <sheetName val="Nclassif92-01"/>
      <sheetName val="proj_levels_base"/>
      <sheetName val="proj_percent_base"/>
      <sheetName val="assumptions_base"/>
      <sheetName val="exp.analysis"/>
      <sheetName val="proj_levels_adj"/>
      <sheetName val="proj_percent_adj"/>
      <sheetName val="assumption_adj"/>
      <sheetName val="WEO Q1"/>
      <sheetName val="BP99Exp"/>
      <sheetName val="Prehľad"/>
      <sheetName val="SV FISCAL2"/>
      <sheetName val="NOVA legislativa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B3" t="str">
            <v>Table 4.  Slovenia: Summary of General Government Operations</v>
          </cell>
        </row>
        <row r="6">
          <cell r="G6">
            <v>1992</v>
          </cell>
          <cell r="H6">
            <v>1993</v>
          </cell>
          <cell r="I6">
            <v>1994</v>
          </cell>
          <cell r="J6">
            <v>1995</v>
          </cell>
          <cell r="K6">
            <v>1996</v>
          </cell>
          <cell r="L6">
            <v>1997</v>
          </cell>
          <cell r="M6">
            <v>1998</v>
          </cell>
          <cell r="N6">
            <v>1999</v>
          </cell>
          <cell r="O6">
            <v>2000</v>
          </cell>
        </row>
        <row r="7">
          <cell r="O7" t="str">
            <v>Budget</v>
          </cell>
          <cell r="P7" t="str">
            <v xml:space="preserve"> MoF estimate</v>
          </cell>
        </row>
        <row r="8">
          <cell r="P8" t="str">
            <v>Dec</v>
          </cell>
        </row>
        <row r="9">
          <cell r="J9">
            <v>36465</v>
          </cell>
          <cell r="K9">
            <v>36465</v>
          </cell>
          <cell r="L9">
            <v>36465</v>
          </cell>
          <cell r="M9">
            <v>36465</v>
          </cell>
          <cell r="N9">
            <v>36465</v>
          </cell>
          <cell r="O9">
            <v>36465</v>
          </cell>
        </row>
        <row r="12">
          <cell r="L12" t="str">
            <v>(billions of SIT)</v>
          </cell>
        </row>
        <row r="14">
          <cell r="B14" t="str">
            <v>TOTAL REVENUE</v>
          </cell>
          <cell r="G14">
            <v>440.96214500000002</v>
          </cell>
          <cell r="H14">
            <v>640.89461700000004</v>
          </cell>
          <cell r="I14">
            <v>803.560384</v>
          </cell>
          <cell r="J14">
            <v>958.18595700000003</v>
          </cell>
          <cell r="K14">
            <v>1091.815149</v>
          </cell>
          <cell r="L14">
            <v>1222.58737</v>
          </cell>
          <cell r="M14">
            <v>1397.9027610000001</v>
          </cell>
          <cell r="N14">
            <v>1590.0169627999999</v>
          </cell>
          <cell r="O14">
            <v>1728.9488249999999</v>
          </cell>
          <cell r="P14">
            <v>1724.3682823673282</v>
          </cell>
        </row>
        <row r="15">
          <cell r="B15" t="str">
            <v xml:space="preserve">    Tax revenue</v>
          </cell>
          <cell r="G15">
            <v>412.07938000000001</v>
          </cell>
          <cell r="H15">
            <v>602.72928400000001</v>
          </cell>
          <cell r="I15">
            <v>772.78198299999997</v>
          </cell>
          <cell r="J15">
            <v>916.32753000000002</v>
          </cell>
          <cell r="K15">
            <v>1032.285488</v>
          </cell>
          <cell r="L15">
            <v>1156.0987620000001</v>
          </cell>
          <cell r="M15">
            <v>1302.7524040000001</v>
          </cell>
          <cell r="N15">
            <v>1499.4297969999998</v>
          </cell>
          <cell r="O15">
            <v>1625.0686259999998</v>
          </cell>
          <cell r="P15">
            <v>1600.7326379490526</v>
          </cell>
        </row>
        <row r="16">
          <cell r="C16" t="str">
            <v>Taxes on Income and Profits</v>
          </cell>
          <cell r="G16">
            <v>75.221118000000004</v>
          </cell>
          <cell r="H16">
            <v>104.769683</v>
          </cell>
          <cell r="I16">
            <v>140.82634200000001</v>
          </cell>
          <cell r="J16">
            <v>160.369674</v>
          </cell>
          <cell r="K16">
            <v>196.930286</v>
          </cell>
          <cell r="L16">
            <v>227.62366700000001</v>
          </cell>
          <cell r="M16">
            <v>252.93563599999999</v>
          </cell>
          <cell r="N16">
            <v>273.81802199999998</v>
          </cell>
          <cell r="O16">
            <v>307.63614999999999</v>
          </cell>
          <cell r="P16">
            <v>311.42752254005012</v>
          </cell>
        </row>
        <row r="17">
          <cell r="C17" t="str">
            <v>Social Security Contributions</v>
          </cell>
          <cell r="G17">
            <v>189.611312</v>
          </cell>
          <cell r="H17">
            <v>274.82218599999999</v>
          </cell>
          <cell r="I17">
            <v>317.41732000000002</v>
          </cell>
          <cell r="J17">
            <v>362.99981300000002</v>
          </cell>
          <cell r="K17">
            <v>376.18419999999998</v>
          </cell>
          <cell r="L17">
            <v>400.63002</v>
          </cell>
          <cell r="M17">
            <v>448.39757800000001</v>
          </cell>
          <cell r="N17">
            <v>496.37094400000001</v>
          </cell>
          <cell r="O17">
            <v>536.98416299999997</v>
          </cell>
          <cell r="P17">
            <v>552.57374863226994</v>
          </cell>
        </row>
        <row r="18">
          <cell r="C18" t="str">
            <v xml:space="preserve">of which: </v>
          </cell>
          <cell r="D18" t="str">
            <v>Pension fund</v>
          </cell>
          <cell r="G18">
            <v>123.697</v>
          </cell>
          <cell r="H18">
            <v>192.816</v>
          </cell>
          <cell r="I18">
            <v>238.21199999999999</v>
          </cell>
          <cell r="J18">
            <v>282.570899</v>
          </cell>
          <cell r="K18">
            <v>277.610905</v>
          </cell>
          <cell r="L18">
            <v>289.29401999999999</v>
          </cell>
          <cell r="M18">
            <v>323.79459400000002</v>
          </cell>
          <cell r="N18">
            <v>358.25232799999998</v>
          </cell>
          <cell r="O18">
            <v>389.57315299999999</v>
          </cell>
          <cell r="P18">
            <v>399.46236699999997</v>
          </cell>
        </row>
        <row r="19">
          <cell r="D19" t="str">
            <v>Health fund</v>
          </cell>
          <cell r="G19">
            <v>66.756</v>
          </cell>
          <cell r="H19">
            <v>85.97</v>
          </cell>
          <cell r="I19">
            <v>96.114000000000004</v>
          </cell>
          <cell r="J19">
            <v>114.00843500000001</v>
          </cell>
          <cell r="K19">
            <v>137.67559900000001</v>
          </cell>
          <cell r="L19">
            <v>154.05053000000001</v>
          </cell>
          <cell r="M19">
            <v>172.05265299999999</v>
          </cell>
          <cell r="N19">
            <v>190.33185800000001</v>
          </cell>
          <cell r="O19">
            <v>206.281834</v>
          </cell>
          <cell r="P19">
            <v>213.23368300000001</v>
          </cell>
        </row>
        <row r="20">
          <cell r="C20" t="str">
            <v>Domestic taxes on goods and services</v>
          </cell>
          <cell r="G20">
            <v>111.136363</v>
          </cell>
          <cell r="H20">
            <v>167.25313700000001</v>
          </cell>
          <cell r="I20">
            <v>240.01373599999999</v>
          </cell>
          <cell r="J20">
            <v>298.158613</v>
          </cell>
          <cell r="K20">
            <v>349.45069699999999</v>
          </cell>
          <cell r="L20">
            <v>412.09367500000002</v>
          </cell>
          <cell r="M20">
            <v>479.71348499999999</v>
          </cell>
          <cell r="N20">
            <v>601.46990600000004</v>
          </cell>
          <cell r="O20">
            <v>635.49816199999998</v>
          </cell>
          <cell r="P20">
            <v>603.40310787391991</v>
          </cell>
        </row>
        <row r="21">
          <cell r="C21" t="str">
            <v>Taxes on international trade</v>
          </cell>
          <cell r="G21">
            <v>32.46002</v>
          </cell>
          <cell r="H21">
            <v>51.462902</v>
          </cell>
          <cell r="I21">
            <v>64.266930000000002</v>
          </cell>
          <cell r="J21">
            <v>78.176456000000002</v>
          </cell>
          <cell r="K21">
            <v>76.592528999999999</v>
          </cell>
          <cell r="L21">
            <v>58.463051</v>
          </cell>
          <cell r="M21">
            <v>47.290784000000002</v>
          </cell>
          <cell r="N21">
            <v>45.657438999999997</v>
          </cell>
          <cell r="O21">
            <v>40.484099999999998</v>
          </cell>
          <cell r="P21">
            <v>38.089449247640005</v>
          </cell>
        </row>
        <row r="22">
          <cell r="C22" t="str">
            <v>Payroll, property and other taxes</v>
          </cell>
          <cell r="G22">
            <v>3.6505670000000001</v>
          </cell>
          <cell r="H22">
            <v>4.4213760000000004</v>
          </cell>
          <cell r="I22">
            <v>10.257655</v>
          </cell>
          <cell r="J22">
            <v>16.622973999999999</v>
          </cell>
          <cell r="K22">
            <v>33.127776000000004</v>
          </cell>
          <cell r="L22">
            <v>57.288349000000004</v>
          </cell>
          <cell r="M22">
            <v>74.414920999999993</v>
          </cell>
          <cell r="N22">
            <v>81.018560399999998</v>
          </cell>
          <cell r="O22">
            <v>82.113485999999995</v>
          </cell>
          <cell r="P22">
            <v>104.46605100000001</v>
          </cell>
        </row>
        <row r="23">
          <cell r="B23" t="str">
            <v xml:space="preserve">    Nontax revenue</v>
          </cell>
          <cell r="G23">
            <v>27.062266999999999</v>
          </cell>
          <cell r="H23">
            <v>36.693831000000003</v>
          </cell>
          <cell r="I23">
            <v>29.184964000000001</v>
          </cell>
          <cell r="J23">
            <v>39.462023000000002</v>
          </cell>
          <cell r="K23">
            <v>56.731934000000003</v>
          </cell>
          <cell r="L23">
            <v>60.923986999999997</v>
          </cell>
          <cell r="M23">
            <v>88.230056000000005</v>
          </cell>
          <cell r="N23">
            <v>79.824922799999996</v>
          </cell>
          <cell r="O23">
            <v>82.669442000000004</v>
          </cell>
          <cell r="P23">
            <v>95.13675034613</v>
          </cell>
        </row>
        <row r="24">
          <cell r="B24" t="str">
            <v xml:space="preserve">    Capital revenue</v>
          </cell>
          <cell r="G24">
            <v>1.8204979999999999</v>
          </cell>
          <cell r="H24">
            <v>1.4715020000000001</v>
          </cell>
          <cell r="I24">
            <v>1.5476430000000001</v>
          </cell>
          <cell r="J24">
            <v>1.823879</v>
          </cell>
          <cell r="K24">
            <v>1.7382690000000001</v>
          </cell>
          <cell r="L24">
            <v>3.8049059999999999</v>
          </cell>
          <cell r="M24">
            <v>4.4712360000000002</v>
          </cell>
          <cell r="N24">
            <v>6.4298489999999999</v>
          </cell>
          <cell r="O24">
            <v>10.934607</v>
          </cell>
          <cell r="P24">
            <v>6.6947404754958395</v>
          </cell>
        </row>
        <row r="25">
          <cell r="B25" t="str">
            <v xml:space="preserve">    Other revenue</v>
          </cell>
          <cell r="G25">
            <v>0</v>
          </cell>
          <cell r="H25">
            <v>0</v>
          </cell>
          <cell r="I25">
            <v>4.5794000000000001E-2</v>
          </cell>
          <cell r="J25">
            <v>0.57252500000000395</v>
          </cell>
          <cell r="K25">
            <v>1.0594580000000302</v>
          </cell>
          <cell r="L25">
            <v>1.7597149999998889</v>
          </cell>
          <cell r="M25">
            <v>2.4490649999999805</v>
          </cell>
          <cell r="N25">
            <v>4.3323940000000976</v>
          </cell>
          <cell r="O25">
            <v>10.276150000000172</v>
          </cell>
          <cell r="P25">
            <v>21.804153596649819</v>
          </cell>
        </row>
        <row r="27">
          <cell r="B27" t="str">
            <v>TOTAL EXPENDITURE</v>
          </cell>
          <cell r="G27">
            <v>428.52446800000001</v>
          </cell>
          <cell r="H27">
            <v>628.362753</v>
          </cell>
          <cell r="I27">
            <v>803.3546</v>
          </cell>
          <cell r="J27">
            <v>956.46376403643342</v>
          </cell>
          <cell r="K27">
            <v>1082.8661760281511</v>
          </cell>
          <cell r="L27">
            <v>1255.8933610266563</v>
          </cell>
          <cell r="M27">
            <v>1418.925315</v>
          </cell>
          <cell r="N27">
            <v>1613.3136164999999</v>
          </cell>
          <cell r="O27">
            <v>1769.1953280000002</v>
          </cell>
          <cell r="P27">
            <v>1776.827588999103</v>
          </cell>
        </row>
        <row r="28">
          <cell r="B28" t="str">
            <v xml:space="preserve"> Current expenditure</v>
          </cell>
          <cell r="G28">
            <v>194.129727</v>
          </cell>
          <cell r="H28">
            <v>288.79020400000007</v>
          </cell>
          <cell r="I28">
            <v>352.89589599999999</v>
          </cell>
          <cell r="J28">
            <v>421.34788500000002</v>
          </cell>
          <cell r="K28">
            <v>486.94798400000008</v>
          </cell>
          <cell r="L28">
            <v>564.34127499999988</v>
          </cell>
          <cell r="M28">
            <v>641.97773699999993</v>
          </cell>
          <cell r="N28">
            <v>707.92544169999996</v>
          </cell>
          <cell r="O28">
            <v>782.74008500000002</v>
          </cell>
          <cell r="P28">
            <v>789.93752311159312</v>
          </cell>
        </row>
        <row r="29">
          <cell r="C29" t="str">
            <v>Salaries and wages</v>
          </cell>
          <cell r="G29">
            <v>90.055728999999999</v>
          </cell>
          <cell r="H29">
            <v>131.201717</v>
          </cell>
          <cell r="I29">
            <v>153.68315000000001</v>
          </cell>
          <cell r="J29">
            <v>193.68697599999999</v>
          </cell>
          <cell r="K29">
            <v>234.452009</v>
          </cell>
          <cell r="L29">
            <v>284.76898599999998</v>
          </cell>
          <cell r="M29">
            <v>312.605231</v>
          </cell>
          <cell r="N29">
            <v>350.63891899999999</v>
          </cell>
          <cell r="O29">
            <v>375.41611499999999</v>
          </cell>
          <cell r="P29">
            <v>387.21596793630999</v>
          </cell>
        </row>
        <row r="30">
          <cell r="C30" t="str">
            <v>Central and local governments</v>
          </cell>
          <cell r="G30">
            <v>28.203444999999999</v>
          </cell>
          <cell r="H30">
            <v>57.758754000000003</v>
          </cell>
          <cell r="I30">
            <v>61.069495000000003</v>
          </cell>
          <cell r="J30">
            <v>104.147353</v>
          </cell>
          <cell r="K30">
            <v>104.147353</v>
          </cell>
          <cell r="L30">
            <v>104.147353</v>
          </cell>
          <cell r="M30">
            <v>104.147353</v>
          </cell>
          <cell r="N30">
            <v>116.560287</v>
          </cell>
          <cell r="O30">
            <v>126.31165300000001</v>
          </cell>
          <cell r="P30" t="e">
            <v>#REF!</v>
          </cell>
        </row>
        <row r="31">
          <cell r="C31" t="str">
            <v>Other public institutions</v>
          </cell>
          <cell r="G31">
            <v>61.852283999999997</v>
          </cell>
          <cell r="H31">
            <v>73.442963000000006</v>
          </cell>
          <cell r="I31">
            <v>92.613654999999994</v>
          </cell>
          <cell r="J31">
            <v>208.45787799999999</v>
          </cell>
          <cell r="K31">
            <v>208.45787799999999</v>
          </cell>
          <cell r="L31">
            <v>208.45787799999999</v>
          </cell>
          <cell r="M31">
            <v>208.45787799999999</v>
          </cell>
          <cell r="N31">
            <v>234.078632</v>
          </cell>
          <cell r="O31">
            <v>249.10446200000001</v>
          </cell>
          <cell r="P31" t="e">
            <v>#REF!</v>
          </cell>
        </row>
        <row r="32">
          <cell r="C32" t="str">
            <v>Expenditures on goods and services</v>
          </cell>
          <cell r="G32">
            <v>96.976861</v>
          </cell>
          <cell r="H32">
            <v>137.47432800000001</v>
          </cell>
          <cell r="I32">
            <v>171.28947500000001</v>
          </cell>
          <cell r="J32">
            <v>200.83797899999999</v>
          </cell>
          <cell r="K32">
            <v>219.591657</v>
          </cell>
          <cell r="L32">
            <v>243.14981599999999</v>
          </cell>
          <cell r="M32">
            <v>276.93859200000003</v>
          </cell>
          <cell r="N32">
            <v>295.78891599999997</v>
          </cell>
          <cell r="O32">
            <v>333.729624</v>
          </cell>
          <cell r="P32">
            <v>328.90277394587997</v>
          </cell>
        </row>
        <row r="33">
          <cell r="C33" t="str">
            <v>Central and local governments</v>
          </cell>
          <cell r="G33">
            <v>39.248182</v>
          </cell>
          <cell r="H33">
            <v>49.942731000000002</v>
          </cell>
          <cell r="I33">
            <v>62.231974000000001</v>
          </cell>
          <cell r="J33">
            <v>106.07646</v>
          </cell>
          <cell r="K33">
            <v>106.07646</v>
          </cell>
          <cell r="L33">
            <v>106.07646</v>
          </cell>
          <cell r="M33">
            <v>106.07646</v>
          </cell>
          <cell r="N33">
            <v>130.94306599999999</v>
          </cell>
          <cell r="O33">
            <v>147.19872100000001</v>
          </cell>
          <cell r="P33" t="e">
            <v>#REF!</v>
          </cell>
        </row>
        <row r="34">
          <cell r="C34" t="str">
            <v>Other public institutions</v>
          </cell>
          <cell r="G34">
            <v>57.728679</v>
          </cell>
          <cell r="H34">
            <v>87.531597000000005</v>
          </cell>
          <cell r="I34">
            <v>109.057501</v>
          </cell>
          <cell r="J34">
            <v>170.862132</v>
          </cell>
          <cell r="K34">
            <v>170.862132</v>
          </cell>
          <cell r="L34">
            <v>170.862132</v>
          </cell>
          <cell r="M34">
            <v>170.862132</v>
          </cell>
          <cell r="N34">
            <v>164.84585000000001</v>
          </cell>
          <cell r="O34">
            <v>186.530903</v>
          </cell>
          <cell r="P34" t="e">
            <v>#REF!</v>
          </cell>
        </row>
        <row r="35">
          <cell r="C35" t="str">
            <v>Interest Payments</v>
          </cell>
          <cell r="G35">
            <v>5.0294889999999999</v>
          </cell>
          <cell r="H35">
            <v>18.057379999999998</v>
          </cell>
          <cell r="I35">
            <v>26.908200000000001</v>
          </cell>
          <cell r="J35">
            <v>25.597857000000001</v>
          </cell>
          <cell r="K35">
            <v>31.121320000000001</v>
          </cell>
          <cell r="L35">
            <v>34.686349</v>
          </cell>
          <cell r="M35">
            <v>41.720860999999999</v>
          </cell>
          <cell r="N35">
            <v>50.945395700000006</v>
          </cell>
          <cell r="O35">
            <v>61.680346</v>
          </cell>
          <cell r="P35">
            <v>61.205472310403124</v>
          </cell>
        </row>
        <row r="36">
          <cell r="C36" t="str">
            <v>Reserves</v>
          </cell>
          <cell r="G36">
            <v>2.0676480000000002</v>
          </cell>
          <cell r="H36">
            <v>2.0567790000000001</v>
          </cell>
          <cell r="I36">
            <v>1.0150710000000001</v>
          </cell>
          <cell r="J36">
            <v>1.2250730000000001</v>
          </cell>
          <cell r="K36">
            <v>1.7829980000000001</v>
          </cell>
          <cell r="L36">
            <v>1.736124</v>
          </cell>
          <cell r="M36">
            <v>10.713053</v>
          </cell>
          <cell r="N36">
            <v>10.552211</v>
          </cell>
          <cell r="O36">
            <v>11.914</v>
          </cell>
          <cell r="P36">
            <v>12.613308919</v>
          </cell>
        </row>
        <row r="37">
          <cell r="B37" t="str">
            <v>Current transfers (old)</v>
          </cell>
          <cell r="G37">
            <v>319.277669</v>
          </cell>
          <cell r="H37">
            <v>450.60153300000002</v>
          </cell>
          <cell r="I37">
            <v>571.89810999999997</v>
          </cell>
          <cell r="J37">
            <v>1125.120539</v>
          </cell>
          <cell r="K37">
            <v>1125.120539</v>
          </cell>
          <cell r="L37">
            <v>1125.120539</v>
          </cell>
          <cell r="M37">
            <v>1125.120539</v>
          </cell>
          <cell r="N37">
            <v>1125.120539</v>
          </cell>
          <cell r="O37">
            <v>1125.120539</v>
          </cell>
          <cell r="P37">
            <v>1125.120539</v>
          </cell>
        </row>
        <row r="38">
          <cell r="B38" t="str">
            <v xml:space="preserve">Current transfers </v>
          </cell>
          <cell r="G38">
            <v>199.69670600000001</v>
          </cell>
          <cell r="H38">
            <v>289.62697300000002</v>
          </cell>
          <cell r="I38">
            <v>370.22695400000003</v>
          </cell>
          <cell r="J38">
            <v>441.81222303643335</v>
          </cell>
          <cell r="K38">
            <v>488.53927302815106</v>
          </cell>
          <cell r="L38">
            <v>570.3708830266562</v>
          </cell>
          <cell r="M38">
            <v>636.58390700000007</v>
          </cell>
          <cell r="N38">
            <v>737.61875379999992</v>
          </cell>
          <cell r="O38">
            <v>790.75900500000012</v>
          </cell>
          <cell r="P38">
            <v>820.1479111903999</v>
          </cell>
        </row>
        <row r="39">
          <cell r="C39" t="str">
            <v xml:space="preserve">of which:      </v>
          </cell>
          <cell r="D39" t="str">
            <v>Subsidies</v>
          </cell>
          <cell r="G39">
            <v>29.783621</v>
          </cell>
          <cell r="H39">
            <v>37.574637000000003</v>
          </cell>
          <cell r="I39">
            <v>36.153944000000003</v>
          </cell>
          <cell r="J39">
            <v>41.746823999999997</v>
          </cell>
          <cell r="K39">
            <v>34.546824999999998</v>
          </cell>
          <cell r="L39">
            <v>39.960650999999999</v>
          </cell>
          <cell r="M39">
            <v>49.238903000000001</v>
          </cell>
          <cell r="N39">
            <v>63.088216799999998</v>
          </cell>
          <cell r="O39">
            <v>68.317768000000001</v>
          </cell>
          <cell r="P39">
            <v>59.156514227999999</v>
          </cell>
        </row>
        <row r="40">
          <cell r="D40" t="str">
            <v>Transfers to households</v>
          </cell>
          <cell r="G40">
            <v>167.835703</v>
          </cell>
          <cell r="H40">
            <v>246.81121999999999</v>
          </cell>
          <cell r="I40">
            <v>327.36340899999999</v>
          </cell>
          <cell r="J40">
            <v>391.78452600000003</v>
          </cell>
          <cell r="K40">
            <v>444.18384500000002</v>
          </cell>
          <cell r="L40">
            <v>519.10858699999994</v>
          </cell>
          <cell r="M40">
            <v>573.82047</v>
          </cell>
          <cell r="N40">
            <v>648.07120799999996</v>
          </cell>
          <cell r="O40">
            <v>698.30644700000005</v>
          </cell>
          <cell r="P40">
            <v>730.86730211249994</v>
          </cell>
        </row>
        <row r="41">
          <cell r="B41" t="str">
            <v>Capital expenditure</v>
          </cell>
          <cell r="G41">
            <v>26.371621000000001</v>
          </cell>
          <cell r="H41">
            <v>40.418894999999999</v>
          </cell>
          <cell r="I41">
            <v>50.292402000000003</v>
          </cell>
          <cell r="J41">
            <v>57.376116000000003</v>
          </cell>
          <cell r="K41">
            <v>63.642853000000002</v>
          </cell>
          <cell r="L41">
            <v>67.636694000000006</v>
          </cell>
          <cell r="M41">
            <v>82.206108</v>
          </cell>
          <cell r="N41">
            <v>109.47584999999999</v>
          </cell>
          <cell r="O41">
            <v>125.193485</v>
          </cell>
          <cell r="P41">
            <v>107.90885466527</v>
          </cell>
        </row>
        <row r="42">
          <cell r="B42" t="str">
            <v>Capital transfers</v>
          </cell>
          <cell r="G42">
            <v>8.3264139999999998</v>
          </cell>
          <cell r="H42">
            <v>9.526681</v>
          </cell>
          <cell r="I42">
            <v>29.939347999999999</v>
          </cell>
          <cell r="J42">
            <v>35.92754</v>
          </cell>
          <cell r="K42">
            <v>43.736066000000001</v>
          </cell>
          <cell r="L42">
            <v>53.544508999999998</v>
          </cell>
          <cell r="M42">
            <v>58.157563000000003</v>
          </cell>
          <cell r="N42">
            <v>58.293571</v>
          </cell>
          <cell r="O42">
            <v>70.502752999999998</v>
          </cell>
          <cell r="P42">
            <v>58.833300031840004</v>
          </cell>
        </row>
        <row r="44">
          <cell r="B44" t="str">
            <v>GENERAL SURPLUS/DEFICIT (authorities) 1/</v>
          </cell>
          <cell r="G44">
            <v>12.437677000000008</v>
          </cell>
          <cell r="H44">
            <v>12.531864000000041</v>
          </cell>
          <cell r="I44">
            <v>0.20578399999999419</v>
          </cell>
          <cell r="J44">
            <v>1.7221929635666129</v>
          </cell>
          <cell r="K44">
            <v>8.9489729718488888</v>
          </cell>
          <cell r="L44">
            <v>-33.305991026656329</v>
          </cell>
          <cell r="M44">
            <v>-21.0225539999999</v>
          </cell>
          <cell r="N44">
            <v>-23.296653699999979</v>
          </cell>
          <cell r="O44">
            <v>-40.246503000000303</v>
          </cell>
          <cell r="P44">
            <v>-52.45930663177478</v>
          </cell>
        </row>
        <row r="46">
          <cell r="B46" t="str">
            <v>Lending minus repayments</v>
          </cell>
          <cell r="G46">
            <v>-9.2984050000000007</v>
          </cell>
          <cell r="H46">
            <v>-4.0443740000000004</v>
          </cell>
          <cell r="I46">
            <v>-4.1670169999999995</v>
          </cell>
          <cell r="J46">
            <v>2.2682459999999995</v>
          </cell>
          <cell r="K46">
            <v>-2.8513809999999999</v>
          </cell>
          <cell r="L46">
            <v>-0.30382300000000129</v>
          </cell>
          <cell r="M46">
            <v>3.9093270000000011</v>
          </cell>
          <cell r="N46">
            <v>-1.2071950000000022</v>
          </cell>
          <cell r="O46">
            <v>0.14178499999999872</v>
          </cell>
          <cell r="P46">
            <v>5.5221069245899432</v>
          </cell>
        </row>
        <row r="47">
          <cell r="B47" t="str">
            <v>Net Lending</v>
          </cell>
          <cell r="G47">
            <v>9.2984050000000007</v>
          </cell>
          <cell r="H47">
            <v>4.0443740000000004</v>
          </cell>
          <cell r="I47">
            <v>4.1670169999999995</v>
          </cell>
          <cell r="J47">
            <v>6.2872979999999998</v>
          </cell>
          <cell r="K47">
            <v>13.212266</v>
          </cell>
          <cell r="L47">
            <v>16.085260000000002</v>
          </cell>
          <cell r="M47">
            <v>9.6909949999999991</v>
          </cell>
          <cell r="N47">
            <v>10.594877400000003</v>
          </cell>
          <cell r="O47">
            <v>3.3582150000000013</v>
          </cell>
          <cell r="P47">
            <v>-1.7670459758699435</v>
          </cell>
        </row>
        <row r="48">
          <cell r="B48" t="str">
            <v>Revenues from privatization  2/</v>
          </cell>
          <cell r="G48">
            <v>0</v>
          </cell>
          <cell r="H48">
            <v>0</v>
          </cell>
          <cell r="I48">
            <v>0</v>
          </cell>
          <cell r="J48">
            <v>8.5555439999999994</v>
          </cell>
          <cell r="K48">
            <v>10.360885</v>
          </cell>
          <cell r="L48">
            <v>15.781437</v>
          </cell>
          <cell r="M48">
            <v>13.600322</v>
          </cell>
          <cell r="N48">
            <v>9.387682400000001</v>
          </cell>
          <cell r="O48">
            <v>3.5</v>
          </cell>
          <cell r="P48">
            <v>3.7550609487199997</v>
          </cell>
        </row>
        <row r="50">
          <cell r="B50" t="str">
            <v>OVERALL SURPLUS/DEFICIT (authorities)</v>
          </cell>
          <cell r="G50">
            <v>3.1392720000000072</v>
          </cell>
          <cell r="H50">
            <v>8.4874900000000402</v>
          </cell>
          <cell r="I50">
            <v>-3.9612330000000053</v>
          </cell>
          <cell r="J50">
            <v>3.9904389635666124</v>
          </cell>
          <cell r="K50">
            <v>6.0975919718488889</v>
          </cell>
          <cell r="L50">
            <v>-33.609814026656338</v>
          </cell>
          <cell r="M50">
            <v>-17.113226999999902</v>
          </cell>
          <cell r="N50">
            <v>-24.503848699999978</v>
          </cell>
          <cell r="O50">
            <v>-40.104718000000304</v>
          </cell>
          <cell r="P50">
            <v>-46.937199707184838</v>
          </cell>
        </row>
        <row r="52">
          <cell r="B52" t="str">
            <v>FINANCING (NET) 3/</v>
          </cell>
          <cell r="G52">
            <v>-3.1392720000000001</v>
          </cell>
          <cell r="H52">
            <v>-8.4874900000000011</v>
          </cell>
          <cell r="I52">
            <v>3.961233</v>
          </cell>
          <cell r="J52">
            <v>-3.9904389635666435</v>
          </cell>
          <cell r="K52">
            <v>-6.0975919718488125</v>
          </cell>
          <cell r="L52">
            <v>33.609814026656224</v>
          </cell>
          <cell r="M52">
            <v>17.113226999999913</v>
          </cell>
          <cell r="N52">
            <v>24.503848700000027</v>
          </cell>
          <cell r="O52">
            <v>40.104718000000332</v>
          </cell>
          <cell r="P52">
            <v>46.937199707184924</v>
          </cell>
        </row>
        <row r="53">
          <cell r="B53" t="str">
            <v>Total borrowing</v>
          </cell>
          <cell r="G53">
            <v>-2.1650520000000002</v>
          </cell>
          <cell r="H53">
            <v>5.9036829999999991</v>
          </cell>
          <cell r="I53">
            <v>-1.9670079999999999</v>
          </cell>
          <cell r="J53">
            <v>-5.4795459999999983</v>
          </cell>
          <cell r="K53">
            <v>11.167202000000001</v>
          </cell>
          <cell r="L53">
            <v>31.954277999999999</v>
          </cell>
          <cell r="M53">
            <v>35.658591999999999</v>
          </cell>
          <cell r="N53">
            <v>43.094978999999995</v>
          </cell>
          <cell r="O53">
            <v>38.571850000000012</v>
          </cell>
          <cell r="P53">
            <v>55.714709251721672</v>
          </cell>
        </row>
        <row r="54">
          <cell r="C54" t="str">
            <v>Foreign borrowing (net)</v>
          </cell>
          <cell r="G54">
            <v>0.84380000000000033</v>
          </cell>
          <cell r="H54">
            <v>8.4752549999999989</v>
          </cell>
          <cell r="I54">
            <v>5.5618669999999995</v>
          </cell>
          <cell r="J54">
            <v>6.2749730000000001</v>
          </cell>
          <cell r="K54">
            <v>23.100342000000001</v>
          </cell>
          <cell r="L54">
            <v>20.098545999999999</v>
          </cell>
          <cell r="M54">
            <v>11.317893</v>
          </cell>
          <cell r="N54">
            <v>61.370336000000002</v>
          </cell>
          <cell r="O54">
            <v>-14.300572000000001</v>
          </cell>
          <cell r="P54">
            <v>69.847129641570007</v>
          </cell>
        </row>
        <row r="55">
          <cell r="C55" t="str">
            <v>Domestic borrowing (net)</v>
          </cell>
          <cell r="G55">
            <v>-3.0088520000000005</v>
          </cell>
          <cell r="H55">
            <v>-2.5715719999999997</v>
          </cell>
          <cell r="I55">
            <v>-7.5288749999999993</v>
          </cell>
          <cell r="J55">
            <v>-11.754518999999998</v>
          </cell>
          <cell r="K55">
            <v>-11.93314</v>
          </cell>
          <cell r="L55">
            <v>11.855732</v>
          </cell>
          <cell r="M55">
            <v>24.340699000000001</v>
          </cell>
          <cell r="N55">
            <v>-18.275357000000007</v>
          </cell>
          <cell r="O55">
            <v>52.872422000000014</v>
          </cell>
          <cell r="P55">
            <v>-14.132420389848335</v>
          </cell>
        </row>
        <row r="56">
          <cell r="B56" t="str">
            <v>Changes in cash deposits (increase = +)</v>
          </cell>
          <cell r="G56">
            <v>0.97421999999999997</v>
          </cell>
          <cell r="H56">
            <v>14.391173</v>
          </cell>
          <cell r="I56">
            <v>-5.9282409999999999</v>
          </cell>
          <cell r="J56">
            <v>-1.4891070364333547</v>
          </cell>
          <cell r="K56">
            <v>17.264793971848814</v>
          </cell>
          <cell r="L56">
            <v>-1.6555360266562289</v>
          </cell>
          <cell r="M56">
            <v>18.545365000000086</v>
          </cell>
          <cell r="N56">
            <v>18.591130299999968</v>
          </cell>
          <cell r="O56">
            <v>-1.5328680000003203</v>
          </cell>
          <cell r="P56">
            <v>8.7775095445367484</v>
          </cell>
        </row>
        <row r="58">
          <cell r="B58" t="str">
            <v>Memorandum items</v>
          </cell>
        </row>
        <row r="59">
          <cell r="B59" t="str">
            <v>Surplus/Deficit (priv. receipts as financing)</v>
          </cell>
          <cell r="G59">
            <v>3.1392720000000072</v>
          </cell>
          <cell r="H59">
            <v>8.4874900000000402</v>
          </cell>
          <cell r="I59">
            <v>-3.9612330000000053</v>
          </cell>
          <cell r="J59">
            <v>-4.5651050364333869</v>
          </cell>
          <cell r="K59">
            <v>-4.2632930281511108</v>
          </cell>
          <cell r="L59">
            <v>-49.391251026656334</v>
          </cell>
          <cell r="M59">
            <v>-30.713548999999901</v>
          </cell>
          <cell r="N59">
            <v>-33.89153109999998</v>
          </cell>
          <cell r="O59">
            <v>-43.604718000000304</v>
          </cell>
          <cell r="P59">
            <v>-50.692260655904839</v>
          </cell>
        </row>
        <row r="63">
          <cell r="A63" t="str">
            <v>Table 5.  Slovenia: Summary of General Government Operations (percent of GDP)</v>
          </cell>
        </row>
        <row r="66">
          <cell r="G66">
            <v>1992</v>
          </cell>
          <cell r="H66">
            <v>1993</v>
          </cell>
          <cell r="I66">
            <v>1994</v>
          </cell>
          <cell r="J66">
            <v>1995</v>
          </cell>
          <cell r="K66">
            <v>1996</v>
          </cell>
          <cell r="L66">
            <v>1997</v>
          </cell>
          <cell r="M66">
            <v>1998</v>
          </cell>
          <cell r="O66">
            <v>2000</v>
          </cell>
        </row>
        <row r="67">
          <cell r="N67" t="str">
            <v>Outturn</v>
          </cell>
          <cell r="O67" t="str">
            <v>Budget</v>
          </cell>
          <cell r="P67" t="str">
            <v xml:space="preserve"> MoF estimate</v>
          </cell>
        </row>
        <row r="68">
          <cell r="P68" t="str">
            <v>Dec</v>
          </cell>
        </row>
        <row r="70">
          <cell r="L70" t="str">
            <v>(percent of GDP)</v>
          </cell>
        </row>
        <row r="72">
          <cell r="B72" t="str">
            <v>TOTAL REVENUE</v>
          </cell>
          <cell r="G72">
            <v>43.31800651299406</v>
          </cell>
          <cell r="H72">
            <v>44.658689285378323</v>
          </cell>
          <cell r="I72">
            <v>43.365444412484209</v>
          </cell>
          <cell r="J72">
            <v>43.133201573020955</v>
          </cell>
          <cell r="K72">
            <v>42.726337224227592</v>
          </cell>
          <cell r="L72">
            <v>42.052661992648098</v>
          </cell>
          <cell r="M72">
            <v>42.962806957262565</v>
          </cell>
          <cell r="N72">
            <v>43.712563621033155</v>
          </cell>
          <cell r="O72">
            <v>43.682385674583124</v>
          </cell>
          <cell r="P72">
            <v>41.490183327929408</v>
          </cell>
        </row>
        <row r="73">
          <cell r="B73" t="str">
            <v xml:space="preserve">    Tax revenue</v>
          </cell>
          <cell r="G73">
            <v>40.480702185242123</v>
          </cell>
          <cell r="H73">
            <v>41.999260258031697</v>
          </cell>
          <cell r="I73">
            <v>41.704437891696529</v>
          </cell>
          <cell r="J73">
            <v>41.248924355085705</v>
          </cell>
          <cell r="K73">
            <v>40.396744735004901</v>
          </cell>
          <cell r="L73">
            <v>39.765690094201553</v>
          </cell>
          <cell r="M73">
            <v>40.03847878955704</v>
          </cell>
          <cell r="N73">
            <v>41.222151668881132</v>
          </cell>
          <cell r="O73">
            <v>41.057822789287513</v>
          </cell>
          <cell r="P73">
            <v>38.515374752966174</v>
          </cell>
        </row>
        <row r="74">
          <cell r="C74" t="str">
            <v>Taxes on Income and Profits</v>
          </cell>
          <cell r="G74">
            <v>7.3893619132288437</v>
          </cell>
          <cell r="H74">
            <v>7.3005398945714397</v>
          </cell>
          <cell r="I74">
            <v>7.5999228277217927</v>
          </cell>
          <cell r="J74">
            <v>7.2191179846749272</v>
          </cell>
          <cell r="K74">
            <v>7.7065333055747738</v>
          </cell>
          <cell r="L74">
            <v>7.8294454570376342</v>
          </cell>
          <cell r="M74">
            <v>7.7736629508527235</v>
          </cell>
          <cell r="N74">
            <v>7.5277735944292639</v>
          </cell>
          <cell r="O74">
            <v>7.7725151591712978</v>
          </cell>
          <cell r="P74">
            <v>7.4932861707537795</v>
          </cell>
        </row>
        <row r="75">
          <cell r="C75" t="str">
            <v>Social Security Contributions</v>
          </cell>
          <cell r="G75">
            <v>18.626506019362157</v>
          </cell>
          <cell r="H75">
            <v>19.150104069765415</v>
          </cell>
          <cell r="I75">
            <v>17.129942466177766</v>
          </cell>
          <cell r="J75">
            <v>16.340611121164567</v>
          </cell>
          <cell r="K75">
            <v>14.721331722084646</v>
          </cell>
          <cell r="L75">
            <v>13.780249353604765</v>
          </cell>
          <cell r="M75">
            <v>13.780943225219142</v>
          </cell>
          <cell r="N75">
            <v>13.646172950899219</v>
          </cell>
          <cell r="O75">
            <v>13.567058185952499</v>
          </cell>
          <cell r="P75">
            <v>13.295527624458034</v>
          </cell>
        </row>
        <row r="76">
          <cell r="C76" t="str">
            <v xml:space="preserve">of which: </v>
          </cell>
          <cell r="D76" t="str">
            <v>Pension fund</v>
          </cell>
          <cell r="G76">
            <v>12.151400097252854</v>
          </cell>
          <cell r="H76">
            <v>13.435765576494935</v>
          </cell>
          <cell r="I76">
            <v>12.855498416888963</v>
          </cell>
          <cell r="J76">
            <v>12.720064885314056</v>
          </cell>
          <cell r="K76">
            <v>10.863832723897302</v>
          </cell>
          <cell r="L76">
            <v>9.9506865014926333</v>
          </cell>
          <cell r="M76">
            <v>9.9514251090510619</v>
          </cell>
          <cell r="N76">
            <v>9.8490318320289809</v>
          </cell>
          <cell r="O76">
            <v>9.8426769327943404</v>
          </cell>
          <cell r="P76">
            <v>9.6115006341250027</v>
          </cell>
        </row>
        <row r="77">
          <cell r="D77" t="str">
            <v>Health fund</v>
          </cell>
          <cell r="G77">
            <v>6.5577893149568007</v>
          </cell>
          <cell r="H77">
            <v>5.9905441800020203</v>
          </cell>
          <cell r="I77">
            <v>5.1869484947897924</v>
          </cell>
          <cell r="J77">
            <v>5.1321445195002546</v>
          </cell>
          <cell r="K77">
            <v>5.3877014582635461</v>
          </cell>
          <cell r="L77">
            <v>5.2987909304823733</v>
          </cell>
          <cell r="M77">
            <v>5.2878248212601395</v>
          </cell>
          <cell r="N77">
            <v>5.2325815677357435</v>
          </cell>
          <cell r="O77">
            <v>5.2117694290045478</v>
          </cell>
          <cell r="P77">
            <v>5.130635195408308</v>
          </cell>
        </row>
        <row r="78">
          <cell r="C78" t="str">
            <v>Domestic taxes on goods and services</v>
          </cell>
          <cell r="G78">
            <v>10.917503352276354</v>
          </cell>
          <cell r="H78">
            <v>11.654499318860424</v>
          </cell>
          <cell r="I78">
            <v>12.952732033565084</v>
          </cell>
          <cell r="J78">
            <v>13.421753325968796</v>
          </cell>
          <cell r="K78">
            <v>13.675161346624048</v>
          </cell>
          <cell r="L78">
            <v>14.174558358216297</v>
          </cell>
          <cell r="M78">
            <v>14.743398772678058</v>
          </cell>
          <cell r="N78">
            <v>16.535541536526956</v>
          </cell>
          <cell r="O78">
            <v>16.056042496210207</v>
          </cell>
          <cell r="P78">
            <v>14.518537497083372</v>
          </cell>
        </row>
        <row r="79">
          <cell r="C79" t="str">
            <v>Taxes on international trade</v>
          </cell>
          <cell r="G79">
            <v>3.1887167044053575</v>
          </cell>
          <cell r="H79">
            <v>3.586027545214777</v>
          </cell>
          <cell r="I79">
            <v>3.468269511499479</v>
          </cell>
          <cell r="J79">
            <v>3.5191507559449686</v>
          </cell>
          <cell r="K79">
            <v>2.9973189380159728</v>
          </cell>
          <cell r="L79">
            <v>2.0109212503658922</v>
          </cell>
          <cell r="M79">
            <v>1.4534235717484223</v>
          </cell>
          <cell r="N79">
            <v>1.255209066163895</v>
          </cell>
          <cell r="O79">
            <v>1.0228423446184942</v>
          </cell>
          <cell r="P79">
            <v>0.91647373029551016</v>
          </cell>
        </row>
        <row r="80">
          <cell r="C80" t="str">
            <v>Payroll, property and other taxes</v>
          </cell>
          <cell r="G80">
            <v>0.35861419596940958</v>
          </cell>
          <cell r="H80">
            <v>0.30808942961964192</v>
          </cell>
          <cell r="I80">
            <v>0.55357105273241136</v>
          </cell>
          <cell r="J80">
            <v>0.74829116733244549</v>
          </cell>
          <cell r="K80">
            <v>1.296399422705458</v>
          </cell>
          <cell r="L80">
            <v>1.970515674976963</v>
          </cell>
          <cell r="M80">
            <v>2.2870502690586956</v>
          </cell>
          <cell r="N80">
            <v>2.2273529520923661</v>
          </cell>
          <cell r="O80">
            <v>2.0746206670035372</v>
          </cell>
          <cell r="P80">
            <v>2.5135672303044134</v>
          </cell>
        </row>
        <row r="81">
          <cell r="B81" t="str">
            <v xml:space="preserve">    Nontax revenue</v>
          </cell>
          <cell r="G81">
            <v>2.6584673343386065</v>
          </cell>
          <cell r="H81">
            <v>2.5568921221243195</v>
          </cell>
          <cell r="I81">
            <v>1.5750140987815953</v>
          </cell>
          <cell r="J81">
            <v>1.7764019396270374</v>
          </cell>
          <cell r="K81">
            <v>2.2201081801133928</v>
          </cell>
          <cell r="L81">
            <v>2.0955687056995256</v>
          </cell>
          <cell r="M81">
            <v>2.7116413026073602</v>
          </cell>
          <cell r="N81">
            <v>2.1945376043626319</v>
          </cell>
          <cell r="O81">
            <v>2.0886670540677112</v>
          </cell>
          <cell r="P81">
            <v>2.2890940719840591</v>
          </cell>
        </row>
        <row r="82">
          <cell r="B82" t="str">
            <v xml:space="preserve">    Capital revenue</v>
          </cell>
          <cell r="G82">
            <v>0.17883699341332951</v>
          </cell>
          <cell r="H82">
            <v>0.10253690522230235</v>
          </cell>
          <cell r="I82">
            <v>8.3521074238112641E-2</v>
          </cell>
          <cell r="J82">
            <v>8.2102790149532409E-2</v>
          </cell>
          <cell r="K82">
            <v>6.80242141249323E-2</v>
          </cell>
          <cell r="L82">
            <v>0.13087524855732699</v>
          </cell>
          <cell r="M82">
            <v>0.13741789092035625</v>
          </cell>
          <cell r="N82">
            <v>0.17676866980788947</v>
          </cell>
          <cell r="O82">
            <v>0.27626596766043454</v>
          </cell>
          <cell r="P82">
            <v>0.16108276433842539</v>
          </cell>
        </row>
        <row r="83">
          <cell r="B83" t="str">
            <v xml:space="preserve">    Other revenue</v>
          </cell>
          <cell r="G83">
            <v>0</v>
          </cell>
          <cell r="H83">
            <v>0</v>
          </cell>
          <cell r="I83">
            <v>2.4713477679672445E-3</v>
          </cell>
          <cell r="J83">
            <v>2.5772488158677942E-2</v>
          </cell>
          <cell r="K83">
            <v>4.1460094984363517E-2</v>
          </cell>
          <cell r="L83">
            <v>6.0527944189696717E-2</v>
          </cell>
          <cell r="M83">
            <v>7.5268974177802206E-2</v>
          </cell>
          <cell r="N83">
            <v>0.1191056779815045</v>
          </cell>
          <cell r="O83">
            <v>0.25962986356746265</v>
          </cell>
          <cell r="P83">
            <v>0.52463173864074841</v>
          </cell>
        </row>
        <row r="85">
          <cell r="B85" t="str">
            <v>TOTAL EXPENDITURE</v>
          </cell>
          <cell r="G85">
            <v>42.096188768769068</v>
          </cell>
          <cell r="H85">
            <v>43.785446468700677</v>
          </cell>
          <cell r="I85">
            <v>43.354338943883882</v>
          </cell>
          <cell r="J85">
            <v>43.055676228694537</v>
          </cell>
          <cell r="K85">
            <v>42.376134319133335</v>
          </cell>
          <cell r="L85">
            <v>43.198269756430378</v>
          </cell>
          <cell r="M85">
            <v>43.608909071407126</v>
          </cell>
          <cell r="N85">
            <v>44.353032547367825</v>
          </cell>
          <cell r="O85">
            <v>44.699225063163226</v>
          </cell>
          <cell r="P85">
            <v>42.752411514138153</v>
          </cell>
        </row>
        <row r="86">
          <cell r="B86" t="str">
            <v xml:space="preserve"> Current expenditure</v>
          </cell>
          <cell r="G86">
            <v>19.070373441130098</v>
          </cell>
          <cell r="H86">
            <v>20.12342067946722</v>
          </cell>
          <cell r="I86">
            <v>19.044601583272936</v>
          </cell>
          <cell r="J86">
            <v>18.967177637389497</v>
          </cell>
          <cell r="K86">
            <v>19.055884866680653</v>
          </cell>
          <cell r="L86">
            <v>19.411334902040632</v>
          </cell>
          <cell r="M86">
            <v>19.730389233841191</v>
          </cell>
          <cell r="N86">
            <v>19.462204890421468</v>
          </cell>
          <cell r="O86">
            <v>19.776151718039415</v>
          </cell>
          <cell r="P86">
            <v>19.006759163138419</v>
          </cell>
        </row>
        <row r="87">
          <cell r="C87" t="str">
            <v>Salaries and wages</v>
          </cell>
          <cell r="G87">
            <v>8.8466429592373004</v>
          </cell>
          <cell r="H87">
            <v>9.1423715503154845</v>
          </cell>
          <cell r="I87">
            <v>8.2937614038231029</v>
          </cell>
          <cell r="J87">
            <v>8.7189123539585225</v>
          </cell>
          <cell r="K87">
            <v>9.1748824044129851</v>
          </cell>
          <cell r="L87">
            <v>9.7950414081630335</v>
          </cell>
          <cell r="M87">
            <v>9.607533920081778</v>
          </cell>
          <cell r="N87">
            <v>9.6397248667124682</v>
          </cell>
          <cell r="O87">
            <v>9.4849953259221831</v>
          </cell>
          <cell r="P87">
            <v>9.3168389035334851</v>
          </cell>
        </row>
        <row r="88">
          <cell r="C88" t="str">
            <v>Central and local governments</v>
          </cell>
          <cell r="G88">
            <v>2.7705711885968576</v>
          </cell>
          <cell r="H88">
            <v>4.0247338329518252</v>
          </cell>
          <cell r="I88">
            <v>3.2957147259277808</v>
          </cell>
          <cell r="J88">
            <v>4.6882431718267901</v>
          </cell>
          <cell r="K88">
            <v>4.0756303201730635</v>
          </cell>
          <cell r="L88">
            <v>3.5822989347076319</v>
          </cell>
          <cell r="M88">
            <v>3.2008396770373642</v>
          </cell>
          <cell r="N88">
            <v>3.2044620154245971</v>
          </cell>
          <cell r="O88">
            <v>3.1912999747347146</v>
          </cell>
          <cell r="P88" t="e">
            <v>#REF!</v>
          </cell>
        </row>
        <row r="89">
          <cell r="C89" t="str">
            <v>Other public institutions</v>
          </cell>
          <cell r="G89">
            <v>6.0760717706404437</v>
          </cell>
          <cell r="H89">
            <v>5.1176377173636594</v>
          </cell>
          <cell r="I89">
            <v>4.9980466778953225</v>
          </cell>
          <cell r="J89">
            <v>9.383831609690569</v>
          </cell>
          <cell r="K89">
            <v>8.1576461002877068</v>
          </cell>
          <cell r="L89">
            <v>7.1702104065075325</v>
          </cell>
          <cell r="M89">
            <v>6.4066942430444129</v>
          </cell>
          <cell r="N89">
            <v>6.4352628512878702</v>
          </cell>
          <cell r="O89">
            <v>6.2936953511874689</v>
          </cell>
          <cell r="P89" t="e">
            <v>#REF!</v>
          </cell>
        </row>
        <row r="90">
          <cell r="C90" t="str">
            <v>Expenditures on goods and services</v>
          </cell>
          <cell r="G90">
            <v>9.5265417769766145</v>
          </cell>
          <cell r="H90">
            <v>9.5794583633836101</v>
          </cell>
          <cell r="I90">
            <v>9.2439153975964352</v>
          </cell>
          <cell r="J90">
            <v>9.0408181923763564</v>
          </cell>
          <cell r="K90">
            <v>8.593347690039165</v>
          </cell>
          <cell r="L90">
            <v>8.3634898222632366</v>
          </cell>
          <cell r="M90">
            <v>8.5113640226311134</v>
          </cell>
          <cell r="N90">
            <v>8.131794887444098</v>
          </cell>
          <cell r="O90">
            <v>8.4317742294087914</v>
          </cell>
          <cell r="P90">
            <v>7.9137597969179865</v>
          </cell>
        </row>
        <row r="91">
          <cell r="C91" t="str">
            <v>Central and local governments</v>
          </cell>
          <cell r="G91">
            <v>3.8555531869956234</v>
          </cell>
          <cell r="H91">
            <v>3.4800992965622486</v>
          </cell>
          <cell r="I91">
            <v>3.3584497978140275</v>
          </cell>
          <cell r="J91">
            <v>4.7750828509924546</v>
          </cell>
          <cell r="K91">
            <v>4.1511226563062538</v>
          </cell>
          <cell r="L91">
            <v>3.6486533618915566</v>
          </cell>
          <cell r="M91">
            <v>3.260128387206028</v>
          </cell>
          <cell r="N91">
            <v>3.5998717228642034</v>
          </cell>
          <cell r="O91">
            <v>3.7190177109651343</v>
          </cell>
          <cell r="P91" t="e">
            <v>#REF!</v>
          </cell>
        </row>
        <row r="92">
          <cell r="C92" t="str">
            <v>Other public institutions</v>
          </cell>
          <cell r="G92">
            <v>5.6709885899809915</v>
          </cell>
          <cell r="H92">
            <v>6.0993590668213606</v>
          </cell>
          <cell r="I92">
            <v>5.8854655997824068</v>
          </cell>
          <cell r="J92">
            <v>7.6914410265690343</v>
          </cell>
          <cell r="K92">
            <v>6.6864002366782405</v>
          </cell>
          <cell r="L92">
            <v>5.8770503120273716</v>
          </cell>
          <cell r="M92">
            <v>5.2512356354250844</v>
          </cell>
          <cell r="N92">
            <v>4.5319231645798954</v>
          </cell>
          <cell r="O92">
            <v>4.7127565184436584</v>
          </cell>
          <cell r="P92" t="e">
            <v>#REF!</v>
          </cell>
        </row>
        <row r="93">
          <cell r="C93" t="str">
            <v>Interest Payments</v>
          </cell>
          <cell r="G93">
            <v>0.49407288069825583</v>
          </cell>
          <cell r="H93">
            <v>1.2582707068173187</v>
          </cell>
          <cell r="I93">
            <v>1.4521448226845484</v>
          </cell>
          <cell r="J93">
            <v>1.1522998409152905</v>
          </cell>
          <cell r="K93">
            <v>1.2178801644225019</v>
          </cell>
          <cell r="L93">
            <v>1.1930871740119706</v>
          </cell>
          <cell r="M93">
            <v>1.2822388990429816</v>
          </cell>
          <cell r="N93">
            <v>1.4005849640832271</v>
          </cell>
          <cell r="O93">
            <v>1.5583715512885297</v>
          </cell>
          <cell r="P93">
            <v>1.4726704804294117</v>
          </cell>
        </row>
        <row r="94">
          <cell r="C94" t="str">
            <v>Reserves</v>
          </cell>
          <cell r="G94">
            <v>0.20311582421792496</v>
          </cell>
          <cell r="H94">
            <v>0.14332005895080119</v>
          </cell>
          <cell r="I94">
            <v>5.4779959168849167E-2</v>
          </cell>
          <cell r="J94">
            <v>5.5147250139322902E-2</v>
          </cell>
          <cell r="K94">
            <v>6.9774607805998978E-2</v>
          </cell>
          <cell r="L94">
            <v>5.9716497602395641E-2</v>
          </cell>
          <cell r="M94">
            <v>0.32925239208531937</v>
          </cell>
          <cell r="N94">
            <v>0.29010017218167627</v>
          </cell>
          <cell r="O94">
            <v>0.30101061141990904</v>
          </cell>
          <cell r="P94">
            <v>0.30348998225753532</v>
          </cell>
        </row>
        <row r="95">
          <cell r="B95" t="str">
            <v>Current transfers (old)</v>
          </cell>
          <cell r="G95">
            <v>31.364307122543504</v>
          </cell>
          <cell r="H95">
            <v>31.398725032140728</v>
          </cell>
          <cell r="I95">
            <v>30.863412622902249</v>
          </cell>
          <cell r="J95">
            <v>50.647842047880253</v>
          </cell>
          <cell r="K95">
            <v>44.02968727009182</v>
          </cell>
          <cell r="L95">
            <v>38.700149280581108</v>
          </cell>
          <cell r="M95">
            <v>34.579183809701483</v>
          </cell>
          <cell r="N95">
            <v>30.931684562509265</v>
          </cell>
          <cell r="O95">
            <v>28.426491637190498</v>
          </cell>
          <cell r="P95">
            <v>27.071628437192853</v>
          </cell>
        </row>
        <row r="96">
          <cell r="B96" t="str">
            <v xml:space="preserve">Current transfers </v>
          </cell>
          <cell r="G96">
            <v>19.617246761922068</v>
          </cell>
          <cell r="H96">
            <v>20.181728247955711</v>
          </cell>
          <cell r="I96">
            <v>19.979900345224522</v>
          </cell>
          <cell r="J96">
            <v>19.88838965384145</v>
          </cell>
          <cell r="K96">
            <v>19.118157268469787</v>
          </cell>
          <cell r="L96">
            <v>19.618731996526513</v>
          </cell>
          <cell r="M96">
            <v>19.564616561009128</v>
          </cell>
          <cell r="N96">
            <v>20.278530014403</v>
          </cell>
          <cell r="O96">
            <v>19.978752021222842</v>
          </cell>
          <cell r="P96">
            <v>19.733654080317471</v>
          </cell>
        </row>
        <row r="97">
          <cell r="C97" t="str">
            <v xml:space="preserve">of which:      </v>
          </cell>
          <cell r="D97" t="str">
            <v>Subsidies</v>
          </cell>
          <cell r="G97">
            <v>2.925800101182261</v>
          </cell>
          <cell r="H97">
            <v>2.6182682679543863</v>
          </cell>
          <cell r="I97">
            <v>1.951106450792959</v>
          </cell>
          <cell r="J97">
            <v>1.8792533552288624</v>
          </cell>
          <cell r="K97">
            <v>1.3519315026250622</v>
          </cell>
          <cell r="L97">
            <v>1.3745044245869931</v>
          </cell>
          <cell r="M97">
            <v>1.5132965921485695</v>
          </cell>
          <cell r="N97">
            <v>1.7344140063456768</v>
          </cell>
          <cell r="O97">
            <v>1.7260679130874181</v>
          </cell>
          <cell r="P97">
            <v>1.4233703121652179</v>
          </cell>
        </row>
        <row r="98">
          <cell r="D98" t="str">
            <v>Transfers to households</v>
          </cell>
          <cell r="G98">
            <v>16.487374615040792</v>
          </cell>
          <cell r="H98">
            <v>17.198249593232504</v>
          </cell>
          <cell r="I98">
            <v>17.66669935245443</v>
          </cell>
          <cell r="J98">
            <v>17.636368817236246</v>
          </cell>
          <cell r="K98">
            <v>17.382382693999457</v>
          </cell>
          <cell r="L98">
            <v>17.855491134831663</v>
          </cell>
          <cell r="M98">
            <v>17.63566019649322</v>
          </cell>
          <cell r="N98">
            <v>17.816699175820776</v>
          </cell>
          <cell r="O98">
            <v>17.642911748357758</v>
          </cell>
          <cell r="P98">
            <v>17.58546516026508</v>
          </cell>
        </row>
        <row r="99">
          <cell r="B99" t="str">
            <v>Capital expenditure</v>
          </cell>
          <cell r="G99">
            <v>2.5906215832567918</v>
          </cell>
          <cell r="H99">
            <v>2.816461279566858</v>
          </cell>
          <cell r="I99">
            <v>2.7141113558197882</v>
          </cell>
          <cell r="J99">
            <v>2.5828134495452981</v>
          </cell>
          <cell r="K99">
            <v>2.4905552937972146</v>
          </cell>
          <cell r="L99">
            <v>2.3264619779952169</v>
          </cell>
          <cell r="M99">
            <v>2.5265027348435698</v>
          </cell>
          <cell r="N99">
            <v>3.009697487544114</v>
          </cell>
          <cell r="O99">
            <v>3.1630491409802932</v>
          </cell>
          <cell r="P99">
            <v>2.5964048449223389</v>
          </cell>
        </row>
        <row r="100">
          <cell r="B100" t="str">
            <v>Capital transfers</v>
          </cell>
          <cell r="G100">
            <v>0.81794698246010422</v>
          </cell>
          <cell r="H100">
            <v>0.66383626171089716</v>
          </cell>
          <cell r="I100">
            <v>1.6157256595666372</v>
          </cell>
          <cell r="J100">
            <v>1.6172954879182948</v>
          </cell>
          <cell r="K100">
            <v>1.7115368901856796</v>
          </cell>
          <cell r="L100">
            <v>1.8417408798679999</v>
          </cell>
          <cell r="M100">
            <v>1.7874005417132415</v>
          </cell>
          <cell r="N100">
            <v>1.6026001549992479</v>
          </cell>
          <cell r="O100">
            <v>1.7812721829206668</v>
          </cell>
          <cell r="P100">
            <v>1.415593425759921</v>
          </cell>
        </row>
        <row r="102">
          <cell r="B102" t="str">
            <v>GENERAL SURPLUS/DEFICIT (authorities) 1/</v>
          </cell>
          <cell r="G102">
            <v>1.2218177442249987</v>
          </cell>
          <cell r="H102">
            <v>0.87324281667764436</v>
          </cell>
          <cell r="I102">
            <v>1.1105468600326617E-2</v>
          </cell>
          <cell r="J102">
            <v>7.7525344326411422E-2</v>
          </cell>
          <cell r="K102">
            <v>0.35020290509425211</v>
          </cell>
          <cell r="L102">
            <v>-1.1456077637822721</v>
          </cell>
          <cell r="M102">
            <v>-0.6461021141445642</v>
          </cell>
          <cell r="N102">
            <v>-0.64046892633466868</v>
          </cell>
          <cell r="O102">
            <v>-1.0168393885800986</v>
          </cell>
          <cell r="P102">
            <v>-1.2622281862087432</v>
          </cell>
        </row>
        <row r="104">
          <cell r="B104" t="str">
            <v>Lending minus repayments</v>
          </cell>
          <cell r="G104">
            <v>-0.91343071716611079</v>
          </cell>
          <cell r="H104">
            <v>-0.28181925238398853</v>
          </cell>
          <cell r="I104">
            <v>-0.22487985679415559</v>
          </cell>
          <cell r="J104">
            <v>0.10210618431678649</v>
          </cell>
          <cell r="K104">
            <v>-0.11158396755379263</v>
          </cell>
          <cell r="L104">
            <v>-1.045043179580072E-2</v>
          </cell>
          <cell r="M104">
            <v>0.12014831497554673</v>
          </cell>
          <cell r="N104">
            <v>-3.3188066212555774E-2</v>
          </cell>
          <cell r="O104">
            <v>3.582238504295066E-3</v>
          </cell>
          <cell r="P104">
            <v>0.13286792096588743</v>
          </cell>
        </row>
        <row r="105">
          <cell r="B105" t="str">
            <v>Net Lending</v>
          </cell>
          <cell r="G105">
            <v>0.91343071716611079</v>
          </cell>
          <cell r="H105">
            <v>0.28181925238398853</v>
          </cell>
          <cell r="I105">
            <v>0.22487985679415559</v>
          </cell>
          <cell r="J105">
            <v>0.28302574255286383</v>
          </cell>
          <cell r="K105">
            <v>0.51703965925847073</v>
          </cell>
          <cell r="L105">
            <v>0.55327579724945375</v>
          </cell>
          <cell r="M105">
            <v>0.29784070754031272</v>
          </cell>
          <cell r="N105">
            <v>0.29127315194737408</v>
          </cell>
          <cell r="O105">
            <v>8.4846260737746371E-2</v>
          </cell>
          <cell r="P105">
            <v>-4.2517055223882952E-2</v>
          </cell>
        </row>
        <row r="106">
          <cell r="B106" t="str">
            <v>Revenues from privatization  2/</v>
          </cell>
          <cell r="G106">
            <v>0</v>
          </cell>
          <cell r="H106">
            <v>0</v>
          </cell>
          <cell r="I106">
            <v>0</v>
          </cell>
          <cell r="J106">
            <v>0.38513192686965037</v>
          </cell>
          <cell r="K106">
            <v>0.40545569170467816</v>
          </cell>
          <cell r="L106">
            <v>0.54282536545365301</v>
          </cell>
          <cell r="M106">
            <v>0.41798902251585945</v>
          </cell>
          <cell r="N106">
            <v>0.25808508573481825</v>
          </cell>
          <cell r="O106">
            <v>8.8428499242041436E-2</v>
          </cell>
          <cell r="P106">
            <v>9.035086574200446E-2</v>
          </cell>
        </row>
        <row r="108">
          <cell r="B108" t="str">
            <v>OVERALL SURPLUS/DEFICIT (authorities)</v>
          </cell>
          <cell r="G108">
            <v>0.30838702705888782</v>
          </cell>
          <cell r="H108">
            <v>0.59142356429365583</v>
          </cell>
          <cell r="I108">
            <v>-0.21377438819382899</v>
          </cell>
          <cell r="J108">
            <v>0.17963152864319792</v>
          </cell>
          <cell r="K108">
            <v>0.23861893754045949</v>
          </cell>
          <cell r="L108">
            <v>-1.1560581955780731</v>
          </cell>
          <cell r="M108">
            <v>-0.52595379916901774</v>
          </cell>
          <cell r="N108">
            <v>-0.67365699254722422</v>
          </cell>
          <cell r="O108">
            <v>-1.0132571500758036</v>
          </cell>
          <cell r="P108">
            <v>-1.1293602652428558</v>
          </cell>
        </row>
        <row r="110">
          <cell r="B110" t="str">
            <v>FINANCING (NET) 3/</v>
          </cell>
          <cell r="G110">
            <v>-0.3083870270588871</v>
          </cell>
          <cell r="H110">
            <v>-0.59142356429365306</v>
          </cell>
          <cell r="I110">
            <v>0.21377438819382868</v>
          </cell>
          <cell r="J110">
            <v>-0.17963152864319931</v>
          </cell>
          <cell r="K110">
            <v>-0.23861893754045649</v>
          </cell>
          <cell r="L110">
            <v>1.1560581955780693</v>
          </cell>
          <cell r="M110">
            <v>0.52595379916901797</v>
          </cell>
          <cell r="N110">
            <v>0.67365699254722566</v>
          </cell>
          <cell r="O110">
            <v>1.0132571500758043</v>
          </cell>
          <cell r="P110">
            <v>1.129360265242858</v>
          </cell>
        </row>
        <row r="111">
          <cell r="B111" t="str">
            <v>Total borrowing</v>
          </cell>
          <cell r="G111">
            <v>-0.21268432608193799</v>
          </cell>
          <cell r="H111">
            <v>0.41137924667008097</v>
          </cell>
          <cell r="I111">
            <v>-0.10615278923819088</v>
          </cell>
          <cell r="J111">
            <v>-0.24666439788643299</v>
          </cell>
          <cell r="K111">
            <v>0.43700954226553673</v>
          </cell>
          <cell r="L111">
            <v>1.0991136379505635</v>
          </cell>
          <cell r="M111">
            <v>1.095922582889717</v>
          </cell>
          <cell r="N111">
            <v>1.1847622103145703</v>
          </cell>
          <cell r="O111">
            <v>0.9745288024254678</v>
          </cell>
          <cell r="P111">
            <v>1.3405567270946779</v>
          </cell>
        </row>
        <row r="112">
          <cell r="C112" t="str">
            <v>Foreign borrowing (net)</v>
          </cell>
          <cell r="G112">
            <v>8.2890865599504926E-2</v>
          </cell>
          <cell r="H112">
            <v>0.59057100749427727</v>
          </cell>
          <cell r="I112">
            <v>0.30015520802246298</v>
          </cell>
          <cell r="J112">
            <v>0.28247092675170987</v>
          </cell>
          <cell r="K112">
            <v>0.90399277129556299</v>
          </cell>
          <cell r="L112">
            <v>0.6913185774867685</v>
          </cell>
          <cell r="M112">
            <v>0.34784139904989658</v>
          </cell>
          <cell r="N112">
            <v>1.6871862248060931</v>
          </cell>
          <cell r="O112">
            <v>-0.36130803436078829</v>
          </cell>
          <cell r="P112">
            <v>1.6805981897207389</v>
          </cell>
        </row>
        <row r="113">
          <cell r="C113" t="str">
            <v>Domestic borrowing (net)</v>
          </cell>
          <cell r="G113">
            <v>-0.29557519168144292</v>
          </cell>
          <cell r="H113">
            <v>-0.1791917608241963</v>
          </cell>
          <cell r="I113">
            <v>-0.40630799726065392</v>
          </cell>
          <cell r="J113">
            <v>-0.52913532463814283</v>
          </cell>
          <cell r="K113">
            <v>-0.4669832290300262</v>
          </cell>
          <cell r="L113">
            <v>0.40779506046379477</v>
          </cell>
          <cell r="M113">
            <v>0.74808118383982058</v>
          </cell>
          <cell r="N113">
            <v>-0.50242401449152263</v>
          </cell>
          <cell r="O113">
            <v>1.3358368367862561</v>
          </cell>
          <cell r="P113">
            <v>-0.34004146262606111</v>
          </cell>
        </row>
        <row r="114">
          <cell r="B114" t="str">
            <v>Changes in cash deposits (increase = +)</v>
          </cell>
          <cell r="G114">
            <v>9.5702700976949107E-2</v>
          </cell>
          <cell r="H114">
            <v>1.0028028109637341</v>
          </cell>
          <cell r="I114">
            <v>-0.31992717743201959</v>
          </cell>
          <cell r="J114">
            <v>-6.7032869243233692E-2</v>
          </cell>
          <cell r="K114">
            <v>0.67562847980599328</v>
          </cell>
          <cell r="L114">
            <v>-5.6944557627506047E-2</v>
          </cell>
          <cell r="M114">
            <v>0.56996878372069926</v>
          </cell>
          <cell r="N114">
            <v>0.51110521776734463</v>
          </cell>
          <cell r="O114">
            <v>-3.8728347650336538E-2</v>
          </cell>
          <cell r="P114">
            <v>0.21119646185182003</v>
          </cell>
        </row>
        <row r="116">
          <cell r="B116" t="str">
            <v>Memorandum items</v>
          </cell>
        </row>
        <row r="117">
          <cell r="B117" t="str">
            <v>Surplus/Deficit (priv. receipts as financing)</v>
          </cell>
          <cell r="G117">
            <v>0.30838702705888782</v>
          </cell>
          <cell r="H117">
            <v>0.59142356429365583</v>
          </cell>
          <cell r="I117">
            <v>-0.21377438819382899</v>
          </cell>
          <cell r="J117">
            <v>-0.20550039822645241</v>
          </cell>
          <cell r="K117">
            <v>-0.16683675416421864</v>
          </cell>
          <cell r="L117">
            <v>-1.6988835610317259</v>
          </cell>
          <cell r="M117">
            <v>-0.94394282168487698</v>
          </cell>
          <cell r="N117">
            <v>-0.9317420782820427</v>
          </cell>
          <cell r="O117">
            <v>-1.1016856493178451</v>
          </cell>
          <cell r="P117">
            <v>-1.2197111309848603</v>
          </cell>
        </row>
        <row r="118">
          <cell r="B118" t="str">
            <v>Nominal GDP</v>
          </cell>
          <cell r="G118">
            <v>1017.965</v>
          </cell>
          <cell r="H118">
            <v>1435.095</v>
          </cell>
          <cell r="I118">
            <v>1852.9970000000001</v>
          </cell>
          <cell r="J118">
            <v>2221.4580000000005</v>
          </cell>
          <cell r="K118">
            <v>2555.3679999999999</v>
          </cell>
          <cell r="L118">
            <v>2907.277</v>
          </cell>
          <cell r="M118">
            <v>3253.7509999999997</v>
          </cell>
          <cell r="N118">
            <v>3637.4369999999999</v>
          </cell>
          <cell r="O118">
            <v>3958</v>
          </cell>
          <cell r="P118">
            <v>4156.0874020206065</v>
          </cell>
        </row>
        <row r="121">
          <cell r="B121" t="str">
            <v xml:space="preserve">   Source:  Ministry of Finance of the Republic of Slovenia, and staff estimates.</v>
          </cell>
        </row>
        <row r="123">
          <cell r="B123" t="str">
            <v>1/  Revenue minus expenditure.</v>
          </cell>
        </row>
        <row r="124">
          <cell r="B124" t="str">
            <v xml:space="preserve">2/  Privatization revenues consist in receipts from the sale of socially-owned capital (accounted for in repayment of loans </v>
          </cell>
        </row>
        <row r="125">
          <cell r="B125" t="str">
            <v xml:space="preserve">     and sale of equity in the authorities' accounts).</v>
          </cell>
        </row>
        <row r="126">
          <cell r="B126" t="str">
            <v>3/  Including net lending and privatization receipts.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atrenia_komentár"/>
      <sheetName val="Sekcia_IV_opatrenia"/>
      <sheetName val="Opatrenia_rozbitie(texty_spolu)"/>
      <sheetName val="Opatrenia_rozbitie_(texty)"/>
      <sheetName val="Opatrenia_rozbitie_(len príjmy)"/>
      <sheetName val="Aktualizacia_sep"/>
      <sheetName val="Aktualizacia_sep_vs_RVS_neuplne"/>
      <sheetName val="NOVA legislativa"/>
      <sheetName val="NOVA legislativa 2014"/>
      <sheetName val="Opatrenia_aktualne"/>
      <sheetName val="Opatrenia NPC (len ostatne)"/>
      <sheetName val="DANE_rozpocet_19%"/>
      <sheetName val="DANE_23%"/>
      <sheetName val="ostatne"/>
      <sheetName val="sumar"/>
      <sheetName val="sumar_23%"/>
      <sheetName val="Hárok1"/>
      <sheetName val="opatrenia_PS"/>
      <sheetName val="M"/>
      <sheetName val="Opatrenia RVS_2014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0.67</v>
          </cell>
        </row>
        <row r="3">
          <cell r="M3">
            <v>0.219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fpeter2"/>
      <sheetName val="Sheet1"/>
      <sheetName val="Sheet2"/>
      <sheetName val="Sheet3"/>
      <sheetName val="Debt service request"/>
      <sheetName val="M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-Dec"/>
      <sheetName val="projections"/>
      <sheetName val="output"/>
    </sheetNames>
    <sheetDataSet>
      <sheetData sheetId="0"/>
      <sheetData sheetId="1" refreshError="1">
        <row r="3">
          <cell r="B3" t="str">
            <v>Table 4.  Slovenia: Summary of General Government Operations - Projections (percent of GDP)</v>
          </cell>
        </row>
        <row r="6">
          <cell r="G6">
            <v>1992</v>
          </cell>
          <cell r="H6">
            <v>1993</v>
          </cell>
          <cell r="I6">
            <v>1994</v>
          </cell>
          <cell r="J6">
            <v>1995</v>
          </cell>
          <cell r="K6">
            <v>1996</v>
          </cell>
          <cell r="L6">
            <v>1998</v>
          </cell>
          <cell r="M6">
            <v>1999</v>
          </cell>
          <cell r="N6">
            <v>2000</v>
          </cell>
          <cell r="O6">
            <v>2001</v>
          </cell>
          <cell r="P6">
            <v>2002</v>
          </cell>
          <cell r="Q6">
            <v>2003</v>
          </cell>
          <cell r="R6">
            <v>2004</v>
          </cell>
        </row>
        <row r="7">
          <cell r="N7" t="str">
            <v>MoF estimate</v>
          </cell>
          <cell r="P7" t="str">
            <v xml:space="preserve"> </v>
          </cell>
          <cell r="Q7" t="str">
            <v xml:space="preserve"> </v>
          </cell>
          <cell r="R7" t="str">
            <v xml:space="preserve"> </v>
          </cell>
        </row>
        <row r="8">
          <cell r="N8" t="str">
            <v>December</v>
          </cell>
        </row>
        <row r="9">
          <cell r="J9">
            <v>36465</v>
          </cell>
          <cell r="K9">
            <v>36465</v>
          </cell>
          <cell r="N9">
            <v>36465</v>
          </cell>
          <cell r="O9">
            <v>36465</v>
          </cell>
          <cell r="P9">
            <v>36465</v>
          </cell>
          <cell r="Q9">
            <v>36465</v>
          </cell>
          <cell r="R9">
            <v>36465</v>
          </cell>
        </row>
        <row r="12">
          <cell r="N12" t="str">
            <v>(percent of GDP)</v>
          </cell>
        </row>
        <row r="14">
          <cell r="B14" t="str">
            <v>TOTAL REVENUE</v>
          </cell>
          <cell r="G14">
            <v>440.96214500000002</v>
          </cell>
          <cell r="H14">
            <v>640.89461700000004</v>
          </cell>
          <cell r="I14">
            <v>803.560384</v>
          </cell>
          <cell r="J14">
            <v>958.18595700000003</v>
          </cell>
          <cell r="K14">
            <v>1091.815149</v>
          </cell>
          <cell r="N14">
            <v>42.292687440389066</v>
          </cell>
          <cell r="O14" t="e">
            <v>#REF!</v>
          </cell>
          <cell r="P14" t="e">
            <v>#REF!</v>
          </cell>
          <cell r="Q14" t="e">
            <v>#REF!</v>
          </cell>
          <cell r="R14" t="e">
            <v>#REF!</v>
          </cell>
        </row>
        <row r="15">
          <cell r="B15" t="str">
            <v xml:space="preserve">    Tax revenue</v>
          </cell>
          <cell r="G15">
            <v>412.07938000000001</v>
          </cell>
          <cell r="H15">
            <v>602.72928400000001</v>
          </cell>
          <cell r="I15">
            <v>772.78198299999997</v>
          </cell>
          <cell r="J15">
            <v>916.32753000000002</v>
          </cell>
          <cell r="K15">
            <v>1032.285488</v>
          </cell>
          <cell r="N15">
            <v>39.289039253860928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</row>
        <row r="16">
          <cell r="C16" t="str">
            <v>Taxes on Income and Profits</v>
          </cell>
          <cell r="G16">
            <v>75.221118000000004</v>
          </cell>
          <cell r="H16">
            <v>104.769683</v>
          </cell>
          <cell r="I16">
            <v>140.82634200000001</v>
          </cell>
          <cell r="J16">
            <v>160.369674</v>
          </cell>
          <cell r="K16">
            <v>196.930286</v>
          </cell>
          <cell r="N16">
            <v>7.6485349654373351</v>
          </cell>
          <cell r="O16">
            <v>7.5796876341014041</v>
          </cell>
          <cell r="P16">
            <v>7.5597434976495359</v>
          </cell>
          <cell r="Q16">
            <v>7.5361619070912589</v>
          </cell>
          <cell r="R16">
            <v>7.5051487920894031</v>
          </cell>
        </row>
        <row r="17">
          <cell r="C17" t="str">
            <v>of which:</v>
          </cell>
          <cell r="D17" t="str">
            <v>Individual income tax</v>
          </cell>
          <cell r="N17">
            <v>6.3890539274095977</v>
          </cell>
          <cell r="O17">
            <v>6.2961283174296589</v>
          </cell>
          <cell r="P17">
            <v>6.2648042959499097</v>
          </cell>
          <cell r="Q17">
            <v>6.233636115373046</v>
          </cell>
          <cell r="R17">
            <v>6.2026230003711902</v>
          </cell>
        </row>
        <row r="18">
          <cell r="D18" t="str">
            <v>Corporate profit tax</v>
          </cell>
          <cell r="N18">
            <v>1.259481038027737</v>
          </cell>
          <cell r="O18">
            <v>1.2835593166717452</v>
          </cell>
          <cell r="P18">
            <v>1.2949392016996262</v>
          </cell>
          <cell r="Q18">
            <v>1.3025257917182129</v>
          </cell>
          <cell r="R18">
            <v>1.3025257917182129</v>
          </cell>
        </row>
        <row r="19">
          <cell r="C19" t="str">
            <v>Social Security Contributions</v>
          </cell>
          <cell r="G19">
            <v>189.611312</v>
          </cell>
          <cell r="H19">
            <v>274.82218599999999</v>
          </cell>
          <cell r="I19">
            <v>317.41732000000002</v>
          </cell>
          <cell r="J19">
            <v>362.99981300000002</v>
          </cell>
          <cell r="K19">
            <v>376.18419999999998</v>
          </cell>
          <cell r="N19">
            <v>13.466841259794657</v>
          </cell>
          <cell r="O19">
            <v>13.270972755194821</v>
          </cell>
          <cell r="P19">
            <v>13.204948015119227</v>
          </cell>
          <cell r="Q19">
            <v>13.139251756337542</v>
          </cell>
          <cell r="R19">
            <v>13.07388234461447</v>
          </cell>
        </row>
        <row r="20">
          <cell r="C20" t="str">
            <v xml:space="preserve">of which: </v>
          </cell>
          <cell r="D20" t="str">
            <v>Pension fund</v>
          </cell>
          <cell r="G20">
            <v>123.697</v>
          </cell>
          <cell r="H20">
            <v>192.816</v>
          </cell>
          <cell r="I20">
            <v>238.21199999999999</v>
          </cell>
          <cell r="J20">
            <v>282.61200000000002</v>
          </cell>
          <cell r="K20">
            <v>277.61799999999999</v>
          </cell>
          <cell r="N20">
            <v>8.6739453993372155</v>
          </cell>
        </row>
        <row r="21">
          <cell r="D21" t="str">
            <v>Health fund</v>
          </cell>
          <cell r="G21">
            <v>66.756</v>
          </cell>
          <cell r="H21">
            <v>85.97</v>
          </cell>
          <cell r="I21">
            <v>96.114000000000004</v>
          </cell>
          <cell r="J21">
            <v>114.008</v>
          </cell>
          <cell r="K21">
            <v>137.67599999999999</v>
          </cell>
          <cell r="N21">
            <v>4.6208167784592664</v>
          </cell>
        </row>
        <row r="22">
          <cell r="C22" t="str">
            <v>Domestic taxes on goods and services</v>
          </cell>
          <cell r="G22">
            <v>111.136363</v>
          </cell>
          <cell r="H22">
            <v>167.25313700000001</v>
          </cell>
          <cell r="I22">
            <v>240.01373599999999</v>
          </cell>
          <cell r="J22">
            <v>298.158613</v>
          </cell>
          <cell r="K22">
            <v>349.45069699999999</v>
          </cell>
          <cell r="N22">
            <v>14.873782187853813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3">
          <cell r="C23" t="str">
            <v>Taxes on international trade</v>
          </cell>
          <cell r="G23">
            <v>32.46002</v>
          </cell>
          <cell r="H23">
            <v>51.462902</v>
          </cell>
          <cell r="I23">
            <v>64.266930000000002</v>
          </cell>
          <cell r="J23">
            <v>78.176456000000002</v>
          </cell>
          <cell r="K23">
            <v>76.592528999999999</v>
          </cell>
          <cell r="N23">
            <v>0.93833520490034372</v>
          </cell>
          <cell r="O23">
            <v>1.1000000000000001</v>
          </cell>
          <cell r="P23">
            <v>1</v>
          </cell>
          <cell r="Q23">
            <v>1</v>
          </cell>
          <cell r="R23">
            <v>1</v>
          </cell>
        </row>
        <row r="24">
          <cell r="C24" t="str">
            <v>Payroll, property and other taxes</v>
          </cell>
          <cell r="G24">
            <v>3.6505670000000001</v>
          </cell>
          <cell r="H24">
            <v>4.4213760000000004</v>
          </cell>
          <cell r="I24">
            <v>10.257655</v>
          </cell>
          <cell r="J24">
            <v>16.622973999999999</v>
          </cell>
          <cell r="K24">
            <v>33.127775999999997</v>
          </cell>
          <cell r="N24">
            <v>2.3615456358747804</v>
          </cell>
          <cell r="O24">
            <v>2.3615456358747804</v>
          </cell>
          <cell r="P24">
            <v>2.3615456358747804</v>
          </cell>
          <cell r="Q24">
            <v>2.3615456358747804</v>
          </cell>
          <cell r="R24">
            <v>2.3615456358747804</v>
          </cell>
        </row>
        <row r="25">
          <cell r="B25" t="str">
            <v xml:space="preserve">    Nontax revenue</v>
          </cell>
          <cell r="G25">
            <v>27.062266999999999</v>
          </cell>
          <cell r="H25">
            <v>36.693831000000003</v>
          </cell>
          <cell r="I25">
            <v>29.184964000000001</v>
          </cell>
          <cell r="J25">
            <v>39.462023000000002</v>
          </cell>
          <cell r="K25">
            <v>56.731934000000003</v>
          </cell>
          <cell r="N25">
            <v>2.3269690569536619</v>
          </cell>
          <cell r="O25">
            <v>2.3269690569536619</v>
          </cell>
          <cell r="P25">
            <v>2.3269690569536619</v>
          </cell>
          <cell r="Q25">
            <v>2.3269690569536619</v>
          </cell>
          <cell r="R25">
            <v>2.3269690569536619</v>
          </cell>
        </row>
        <row r="26">
          <cell r="B26" t="str">
            <v xml:space="preserve">    Capital revenue</v>
          </cell>
          <cell r="G26">
            <v>1.8204979999999999</v>
          </cell>
          <cell r="H26">
            <v>1.4715020000000001</v>
          </cell>
          <cell r="I26">
            <v>1.5476430000000001</v>
          </cell>
          <cell r="J26">
            <v>1.823879</v>
          </cell>
          <cell r="K26">
            <v>1.7382690000000001</v>
          </cell>
          <cell r="N26">
            <v>0.14796060348303697</v>
          </cell>
          <cell r="O26">
            <v>0.14796060348303697</v>
          </cell>
          <cell r="P26">
            <v>0.14796060348303697</v>
          </cell>
          <cell r="Q26">
            <v>0.14796060348303697</v>
          </cell>
          <cell r="R26">
            <v>0.14796060348303697</v>
          </cell>
        </row>
        <row r="27">
          <cell r="B27" t="str">
            <v xml:space="preserve">    Other revenue</v>
          </cell>
          <cell r="G27">
            <v>0</v>
          </cell>
          <cell r="H27">
            <v>0</v>
          </cell>
          <cell r="I27">
            <v>4.5794000000000001E-2</v>
          </cell>
          <cell r="J27">
            <v>0.57252499999999995</v>
          </cell>
          <cell r="K27">
            <v>1.059458</v>
          </cell>
          <cell r="N27">
            <v>0.52871852609143999</v>
          </cell>
          <cell r="O27">
            <v>0.52871852609143999</v>
          </cell>
          <cell r="P27">
            <v>0.52871852609143999</v>
          </cell>
          <cell r="Q27">
            <v>0.52871852609143999</v>
          </cell>
          <cell r="R27">
            <v>0.52871852609143999</v>
          </cell>
        </row>
        <row r="29">
          <cell r="B29" t="str">
            <v>TOTAL EXPENDITURE</v>
          </cell>
          <cell r="G29">
            <v>428.52446800000001</v>
          </cell>
          <cell r="H29">
            <v>628.362753</v>
          </cell>
          <cell r="I29">
            <v>803.3546</v>
          </cell>
          <cell r="J29">
            <v>957.27311699999996</v>
          </cell>
          <cell r="K29">
            <v>1083.5855389999999</v>
          </cell>
          <cell r="N29">
            <v>43.593255073202492</v>
          </cell>
          <cell r="O29">
            <v>43.222880809526082</v>
          </cell>
          <cell r="P29" t="e">
            <v>#REF!</v>
          </cell>
          <cell r="Q29" t="e">
            <v>#REF!</v>
          </cell>
          <cell r="R29" t="e">
            <v>#REF!</v>
          </cell>
        </row>
        <row r="30">
          <cell r="B30" t="str">
            <v xml:space="preserve"> Current expenditure</v>
          </cell>
          <cell r="G30">
            <v>194.129727</v>
          </cell>
          <cell r="H30">
            <v>288.79020400000007</v>
          </cell>
          <cell r="I30">
            <v>352.89589599999999</v>
          </cell>
          <cell r="J30">
            <v>421.34788500000002</v>
          </cell>
          <cell r="K30">
            <v>486.94798400000002</v>
          </cell>
          <cell r="N30">
            <v>19.321840132693112</v>
          </cell>
          <cell r="O30">
            <v>18.951465869016705</v>
          </cell>
          <cell r="P30" t="e">
            <v>#REF!</v>
          </cell>
          <cell r="Q30" t="e">
            <v>#REF!</v>
          </cell>
          <cell r="R30" t="e">
            <v>#REF!</v>
          </cell>
        </row>
        <row r="31">
          <cell r="C31" t="str">
            <v>Salaries and wages</v>
          </cell>
          <cell r="G31">
            <v>90.055728999999999</v>
          </cell>
          <cell r="H31">
            <v>131.201717</v>
          </cell>
          <cell r="I31">
            <v>153.68315000000001</v>
          </cell>
          <cell r="J31">
            <v>193.68697600000002</v>
          </cell>
          <cell r="K31">
            <v>234.45200899999998</v>
          </cell>
          <cell r="N31">
            <v>9.5210435401256461</v>
          </cell>
          <cell r="O31">
            <v>9.3825646998053163</v>
          </cell>
          <cell r="P31">
            <v>9.3358852734381266</v>
          </cell>
          <cell r="Q31">
            <v>9.289438083023013</v>
          </cell>
          <cell r="R31">
            <v>9.2432219731572278</v>
          </cell>
        </row>
        <row r="32">
          <cell r="C32" t="str">
            <v>Central and local governments</v>
          </cell>
          <cell r="G32">
            <v>28.203444999999999</v>
          </cell>
          <cell r="H32">
            <v>57.758754000000003</v>
          </cell>
          <cell r="I32">
            <v>61.069495000000003</v>
          </cell>
          <cell r="J32">
            <v>66.825976999999995</v>
          </cell>
          <cell r="K32">
            <v>81.983445000000003</v>
          </cell>
          <cell r="N32">
            <v>3.2190680338469306</v>
          </cell>
        </row>
        <row r="33">
          <cell r="C33" t="str">
            <v>Other public institutions</v>
          </cell>
          <cell r="G33">
            <v>61.852283999999997</v>
          </cell>
          <cell r="H33">
            <v>73.442963000000006</v>
          </cell>
          <cell r="I33">
            <v>92.613654999999994</v>
          </cell>
          <cell r="J33">
            <v>126.86099900000001</v>
          </cell>
          <cell r="K33">
            <v>152.46856399999999</v>
          </cell>
          <cell r="N33">
            <v>6.3019755062787164</v>
          </cell>
        </row>
        <row r="34">
          <cell r="C34" t="str">
            <v>Expenditures on goods and services</v>
          </cell>
          <cell r="G34">
            <v>96.976861</v>
          </cell>
          <cell r="H34">
            <v>137.47432800000001</v>
          </cell>
          <cell r="I34">
            <v>171.28947500000001</v>
          </cell>
          <cell r="J34">
            <v>200.83797900000002</v>
          </cell>
          <cell r="K34">
            <v>219.591657</v>
          </cell>
          <cell r="N34">
            <v>8.0211990148351671</v>
          </cell>
          <cell r="O34">
            <v>8.0211990148351671</v>
          </cell>
          <cell r="P34">
            <v>8.0211990148351671</v>
          </cell>
          <cell r="Q34">
            <v>8.0211990148351671</v>
          </cell>
          <cell r="R34">
            <v>8.0211990148351671</v>
          </cell>
        </row>
        <row r="35">
          <cell r="C35" t="str">
            <v>Central and local governments</v>
          </cell>
          <cell r="G35">
            <v>39.248182</v>
          </cell>
          <cell r="H35">
            <v>49.942731000000002</v>
          </cell>
          <cell r="I35">
            <v>62.231974000000001</v>
          </cell>
          <cell r="J35">
            <v>76.102281000000005</v>
          </cell>
          <cell r="K35">
            <v>77.928461999999996</v>
          </cell>
          <cell r="N35">
            <v>3.5628566896574543</v>
          </cell>
          <cell r="O35">
            <v>3.5628566896574543</v>
          </cell>
          <cell r="P35">
            <v>3.5628566896574543</v>
          </cell>
          <cell r="Q35">
            <v>3.5628566896574543</v>
          </cell>
          <cell r="R35">
            <v>3.5628566896574543</v>
          </cell>
        </row>
        <row r="36">
          <cell r="C36" t="str">
            <v>Other public institutions</v>
          </cell>
          <cell r="G36">
            <v>57.728679</v>
          </cell>
          <cell r="H36">
            <v>87.531597000000005</v>
          </cell>
          <cell r="I36">
            <v>109.057501</v>
          </cell>
          <cell r="J36">
            <v>124.735698</v>
          </cell>
          <cell r="K36">
            <v>141.663195</v>
          </cell>
          <cell r="N36">
            <v>4.4583423251777123</v>
          </cell>
          <cell r="O36">
            <v>4.4583423251777123</v>
          </cell>
          <cell r="P36">
            <v>4.4583423251777123</v>
          </cell>
          <cell r="Q36">
            <v>4.4583423251777123</v>
          </cell>
          <cell r="R36">
            <v>4.4583423251777123</v>
          </cell>
        </row>
        <row r="37">
          <cell r="C37" t="str">
            <v>Interest Payments</v>
          </cell>
          <cell r="G37">
            <v>5.0294889999999999</v>
          </cell>
          <cell r="H37">
            <v>18.057379999999998</v>
          </cell>
          <cell r="I37">
            <v>26.908200000000001</v>
          </cell>
          <cell r="J37">
            <v>25.597857000000001</v>
          </cell>
          <cell r="K37">
            <v>31.121320000000001</v>
          </cell>
          <cell r="N37">
            <v>1.5074645842168377</v>
          </cell>
          <cell r="O37">
            <v>1.2755691608607593</v>
          </cell>
          <cell r="P37" t="e">
            <v>#REF!</v>
          </cell>
          <cell r="Q37" t="e">
            <v>#REF!</v>
          </cell>
          <cell r="R37" t="e">
            <v>#REF!</v>
          </cell>
        </row>
        <row r="38">
          <cell r="C38" t="str">
            <v>Reserves</v>
          </cell>
          <cell r="G38">
            <v>2.0676480000000002</v>
          </cell>
          <cell r="H38">
            <v>2.0567790000000001</v>
          </cell>
          <cell r="I38">
            <v>1.0150710000000001</v>
          </cell>
          <cell r="J38">
            <v>1.2250730000000001</v>
          </cell>
          <cell r="K38">
            <v>1.7829980000000001</v>
          </cell>
          <cell r="N38">
            <v>0.27213299351546388</v>
          </cell>
          <cell r="O38">
            <v>0.27213299351546388</v>
          </cell>
          <cell r="P38">
            <v>0.27213299351546388</v>
          </cell>
          <cell r="Q38">
            <v>0.27213299351546388</v>
          </cell>
          <cell r="R38">
            <v>0.27213299351546388</v>
          </cell>
        </row>
        <row r="39">
          <cell r="B39" t="str">
            <v>Current transfers (old)</v>
          </cell>
          <cell r="G39">
            <v>319.277669</v>
          </cell>
          <cell r="H39">
            <v>450.60153300000002</v>
          </cell>
          <cell r="I39">
            <v>571.89810999999997</v>
          </cell>
          <cell r="J39">
            <v>694.21827199999996</v>
          </cell>
          <cell r="K39">
            <v>783.39039500000001</v>
          </cell>
          <cell r="N39">
            <v>27.071628437192853</v>
          </cell>
        </row>
        <row r="40">
          <cell r="B40" t="str">
            <v xml:space="preserve">Current transfers </v>
          </cell>
          <cell r="G40">
            <v>199.69670600000001</v>
          </cell>
          <cell r="H40">
            <v>289.62697300000002</v>
          </cell>
          <cell r="I40">
            <v>370.22695400000003</v>
          </cell>
          <cell r="J40">
            <v>441.81222303643335</v>
          </cell>
          <cell r="K40">
            <v>488.53927302815106</v>
          </cell>
          <cell r="N40">
            <v>19.892001761344957</v>
          </cell>
          <cell r="O40">
            <v>19.892001761344957</v>
          </cell>
          <cell r="P40">
            <v>19.892001761344957</v>
          </cell>
          <cell r="Q40">
            <v>19.892001761344957</v>
          </cell>
          <cell r="R40">
            <v>19.892001761344957</v>
          </cell>
        </row>
        <row r="41">
          <cell r="C41" t="str">
            <v xml:space="preserve">of which:      </v>
          </cell>
          <cell r="D41" t="str">
            <v>Subsidies</v>
          </cell>
          <cell r="G41">
            <v>29.783621</v>
          </cell>
          <cell r="H41">
            <v>37.574637000000003</v>
          </cell>
          <cell r="I41">
            <v>36.153944000000003</v>
          </cell>
          <cell r="J41">
            <v>41.746823999999997</v>
          </cell>
          <cell r="K41">
            <v>34.546824999999998</v>
          </cell>
          <cell r="N41">
            <v>1.3729615859106532</v>
          </cell>
          <cell r="O41">
            <v>1.3729615859106532</v>
          </cell>
          <cell r="P41">
            <v>1.3729615859106532</v>
          </cell>
          <cell r="Q41">
            <v>1.3729615859106532</v>
          </cell>
          <cell r="R41">
            <v>1.3729615859106532</v>
          </cell>
        </row>
        <row r="42">
          <cell r="D42" t="str">
            <v>Transfers to households</v>
          </cell>
          <cell r="G42">
            <v>167.835703</v>
          </cell>
          <cell r="H42">
            <v>246.81121999999999</v>
          </cell>
          <cell r="I42">
            <v>327.36340899999999</v>
          </cell>
          <cell r="J42">
            <v>391.78452600000003</v>
          </cell>
          <cell r="K42">
            <v>444.18384500000002</v>
          </cell>
          <cell r="N42">
            <v>17.818772944137301</v>
          </cell>
          <cell r="O42">
            <v>17.818772944137301</v>
          </cell>
          <cell r="P42">
            <v>17.818772944137301</v>
          </cell>
          <cell r="Q42">
            <v>17.818772944137301</v>
          </cell>
          <cell r="R42">
            <v>17.818772944137301</v>
          </cell>
        </row>
        <row r="43">
          <cell r="D43" t="str">
            <v>of which:</v>
          </cell>
          <cell r="E43" t="str">
            <v>pension</v>
          </cell>
          <cell r="N43">
            <v>12.027519901873834</v>
          </cell>
        </row>
        <row r="44">
          <cell r="E44" t="str">
            <v>health</v>
          </cell>
          <cell r="N44">
            <v>0.5417113824405988</v>
          </cell>
        </row>
        <row r="45">
          <cell r="E45" t="str">
            <v>other</v>
          </cell>
          <cell r="N45">
            <v>5.2495416598228681</v>
          </cell>
        </row>
        <row r="46">
          <cell r="D46" t="str">
            <v>Other transfers</v>
          </cell>
          <cell r="N46">
            <v>0.70026723129700563</v>
          </cell>
          <cell r="O46">
            <v>0.70026723129700563</v>
          </cell>
          <cell r="P46">
            <v>0.70026723129700563</v>
          </cell>
          <cell r="Q46">
            <v>0.70026723129700563</v>
          </cell>
          <cell r="R46">
            <v>0.70026723129700563</v>
          </cell>
        </row>
        <row r="47">
          <cell r="B47" t="str">
            <v>Capital expenditure</v>
          </cell>
          <cell r="G47">
            <v>26.371621000000001</v>
          </cell>
          <cell r="H47">
            <v>40.418894999999999</v>
          </cell>
          <cell r="I47">
            <v>50.292402000000003</v>
          </cell>
          <cell r="J47">
            <v>57.376116000000003</v>
          </cell>
          <cell r="K47">
            <v>63.642853000000002</v>
          </cell>
          <cell r="N47">
            <v>2.9510384934739813</v>
          </cell>
          <cell r="O47">
            <v>2.9510384934739813</v>
          </cell>
          <cell r="P47">
            <v>2.9510384934739813</v>
          </cell>
          <cell r="Q47">
            <v>2.9510384934739813</v>
          </cell>
          <cell r="R47">
            <v>2.9510384934739813</v>
          </cell>
        </row>
        <row r="48">
          <cell r="B48" t="str">
            <v>Capital transfers</v>
          </cell>
          <cell r="G48">
            <v>8.3264139999999998</v>
          </cell>
          <cell r="H48">
            <v>9.526681</v>
          </cell>
          <cell r="I48">
            <v>29.939347999999999</v>
          </cell>
          <cell r="J48">
            <v>35.92754</v>
          </cell>
          <cell r="K48">
            <v>43.736066000000001</v>
          </cell>
          <cell r="N48">
            <v>1.428374685690442</v>
          </cell>
          <cell r="O48">
            <v>1.428374685690442</v>
          </cell>
          <cell r="P48">
            <v>1.428374685690442</v>
          </cell>
          <cell r="Q48">
            <v>1.428374685690442</v>
          </cell>
          <cell r="R48">
            <v>1.428374685690442</v>
          </cell>
        </row>
        <row r="50">
          <cell r="B50" t="str">
            <v>GENERAL SURPLUS/DEFICIT (authorities) 1/</v>
          </cell>
          <cell r="G50">
            <v>12.437677000000008</v>
          </cell>
          <cell r="H50">
            <v>12.531864000000041</v>
          </cell>
          <cell r="I50">
            <v>0.20578399999999419</v>
          </cell>
          <cell r="J50">
            <v>0.91284000000007381</v>
          </cell>
          <cell r="K50">
            <v>8.2296100000000934</v>
          </cell>
          <cell r="N50">
            <v>-1.3005676328134292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</row>
        <row r="52">
          <cell r="B52" t="str">
            <v>Lending minus repayments</v>
          </cell>
          <cell r="G52">
            <v>-9.2984050000000007</v>
          </cell>
          <cell r="H52">
            <v>-4.0443740000000004</v>
          </cell>
          <cell r="I52">
            <v>-4.1670169999999995</v>
          </cell>
          <cell r="J52">
            <v>2.2682459999999995</v>
          </cell>
          <cell r="K52">
            <v>-2.8513809999999999</v>
          </cell>
          <cell r="N52">
            <v>0.13286792096588743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B53" t="str">
            <v>Net Lending</v>
          </cell>
          <cell r="G53">
            <v>9.2984050000000007</v>
          </cell>
          <cell r="H53">
            <v>4.0443740000000004</v>
          </cell>
          <cell r="I53">
            <v>4.1670169999999995</v>
          </cell>
          <cell r="J53">
            <v>6.2872979999999998</v>
          </cell>
          <cell r="K53">
            <v>13.212266</v>
          </cell>
          <cell r="N53">
            <v>-4.2517055223882952E-2</v>
          </cell>
        </row>
        <row r="54">
          <cell r="B54" t="str">
            <v>Revenues from privatization  2/</v>
          </cell>
          <cell r="G54">
            <v>0</v>
          </cell>
          <cell r="H54">
            <v>0</v>
          </cell>
          <cell r="I54">
            <v>0</v>
          </cell>
          <cell r="J54">
            <v>8.5555439999999994</v>
          </cell>
          <cell r="K54">
            <v>10.360885</v>
          </cell>
          <cell r="N54">
            <v>9.035086574200446E-2</v>
          </cell>
        </row>
        <row r="56">
          <cell r="B56" t="str">
            <v>OVERALL SURPLUS/DEFICIT (authorities)</v>
          </cell>
          <cell r="G56">
            <v>3.1392720000000072</v>
          </cell>
          <cell r="H56">
            <v>8.4874900000000402</v>
          </cell>
          <cell r="I56">
            <v>-3.9612330000000053</v>
          </cell>
          <cell r="J56">
            <v>3.1810860000000734</v>
          </cell>
          <cell r="K56">
            <v>5.3782290000000934</v>
          </cell>
          <cell r="N56">
            <v>-1.3005676328134292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</row>
        <row r="58">
          <cell r="B58" t="str">
            <v>FINANCING (NET) 3/</v>
          </cell>
          <cell r="G58">
            <v>-3.1392720000000001</v>
          </cell>
          <cell r="H58">
            <v>-8.4874900000000011</v>
          </cell>
          <cell r="I58">
            <v>3.961233</v>
          </cell>
          <cell r="J58">
            <v>-3.1810859999999992</v>
          </cell>
          <cell r="K58">
            <v>-5.3782289999999993</v>
          </cell>
          <cell r="N58">
            <v>1.3005676328134292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</row>
        <row r="59">
          <cell r="B59" t="str">
            <v>Total borrowing</v>
          </cell>
          <cell r="G59">
            <v>-2.1650520000000002</v>
          </cell>
          <cell r="H59">
            <v>5.9036829999999991</v>
          </cell>
          <cell r="I59">
            <v>-1.9670079999999999</v>
          </cell>
          <cell r="J59">
            <v>-5.4795459999999991</v>
          </cell>
          <cell r="K59">
            <v>11.167202000000001</v>
          </cell>
          <cell r="N59">
            <v>1.3005676328134292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</row>
        <row r="60">
          <cell r="C60" t="str">
            <v>Foreign borrowing (net)</v>
          </cell>
          <cell r="G60">
            <v>0.84380000000000033</v>
          </cell>
          <cell r="H60">
            <v>8.4752549999999989</v>
          </cell>
          <cell r="I60">
            <v>5.5618669999999995</v>
          </cell>
          <cell r="J60">
            <v>6.2749729999999992</v>
          </cell>
          <cell r="K60">
            <v>23.100342000000001</v>
          </cell>
          <cell r="N60">
            <v>0.55924408210977461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</row>
        <row r="61">
          <cell r="C61" t="str">
            <v>Domestic borrowing (net)</v>
          </cell>
          <cell r="G61">
            <v>-3.0088520000000005</v>
          </cell>
          <cell r="H61">
            <v>-2.5715719999999997</v>
          </cell>
          <cell r="I61">
            <v>-7.5288749999999993</v>
          </cell>
          <cell r="J61">
            <v>-11.754518999999998</v>
          </cell>
          <cell r="K61">
            <v>-11.93314</v>
          </cell>
          <cell r="N61">
            <v>0.74132355070365463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</row>
        <row r="62">
          <cell r="B62" t="str">
            <v>Changes in cash deposits (increase = +)</v>
          </cell>
          <cell r="G62">
            <v>0.97421999999999997</v>
          </cell>
          <cell r="H62">
            <v>14.391173</v>
          </cell>
          <cell r="I62">
            <v>-5.9282409999999999</v>
          </cell>
          <cell r="J62">
            <v>-2.2984599999999999</v>
          </cell>
          <cell r="K62">
            <v>16.545431000000001</v>
          </cell>
          <cell r="N62">
            <v>0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</row>
        <row r="64">
          <cell r="B64" t="str">
            <v>Memorandum items</v>
          </cell>
        </row>
        <row r="65">
          <cell r="B65" t="str">
            <v>Surplus/Deficit (priv. receipts as financing)</v>
          </cell>
          <cell r="G65">
            <v>3.1392720000000072</v>
          </cell>
          <cell r="H65">
            <v>8.4874900000000402</v>
          </cell>
          <cell r="I65">
            <v>-3.9612330000000053</v>
          </cell>
          <cell r="J65">
            <v>-5.374457999999926</v>
          </cell>
          <cell r="K65">
            <v>-4.9826559999999063</v>
          </cell>
          <cell r="N65">
            <v>-1.2197111309848603</v>
          </cell>
        </row>
        <row r="66">
          <cell r="B66" t="str">
            <v>Nominal GDP</v>
          </cell>
          <cell r="N66">
            <v>4156.0874020206065</v>
          </cell>
        </row>
        <row r="71">
          <cell r="B71" t="str">
            <v>Nominal GDP, SIT billions</v>
          </cell>
          <cell r="L71">
            <v>3253.7509999999997</v>
          </cell>
          <cell r="M71">
            <v>3637.4369999999999</v>
          </cell>
          <cell r="N71">
            <v>4149.3244154174999</v>
          </cell>
          <cell r="O71">
            <v>4639.5670950990771</v>
          </cell>
          <cell r="P71">
            <v>5115.0067331693544</v>
          </cell>
          <cell r="Q71">
            <v>5580.3598157396355</v>
          </cell>
          <cell r="R71">
            <v>6047.1290125271762</v>
          </cell>
        </row>
        <row r="74">
          <cell r="B74" t="str">
            <v>General government debt, % of GDP</v>
          </cell>
          <cell r="L74">
            <v>24.6</v>
          </cell>
          <cell r="M74">
            <v>25.8</v>
          </cell>
          <cell r="N74">
            <v>23.457707416219549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</row>
        <row r="75">
          <cell r="B75" t="str">
            <v>Foreign debt, % of total debt</v>
          </cell>
          <cell r="L75">
            <v>38.1431334622824</v>
          </cell>
          <cell r="M75">
            <v>43.996701361802657</v>
          </cell>
          <cell r="N75">
            <v>45.209083988640657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</row>
        <row r="76">
          <cell r="B76" t="str">
            <v>Domestic debt, % of total debt</v>
          </cell>
          <cell r="L76">
            <v>61.8568665377176</v>
          </cell>
          <cell r="M76">
            <v>56.003298638197343</v>
          </cell>
          <cell r="N76">
            <v>54.79091601135935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</row>
        <row r="77">
          <cell r="B77" t="str">
            <v xml:space="preserve">General gov't debt stock, SIT billions </v>
          </cell>
          <cell r="L77">
            <v>775.5</v>
          </cell>
          <cell r="M77">
            <v>897.34</v>
          </cell>
          <cell r="N77">
            <v>973.33638111839923</v>
          </cell>
          <cell r="O77" t="e">
            <v>#REF!</v>
          </cell>
          <cell r="P77" t="e">
            <v>#REF!</v>
          </cell>
          <cell r="Q77" t="e">
            <v>#REF!</v>
          </cell>
          <cell r="R77" t="e">
            <v>#REF!</v>
          </cell>
        </row>
        <row r="78">
          <cell r="C78" t="str">
            <v>of which</v>
          </cell>
          <cell r="D78" t="str">
            <v>foreign</v>
          </cell>
          <cell r="L78">
            <v>295.8</v>
          </cell>
          <cell r="M78">
            <v>394.8</v>
          </cell>
          <cell r="N78">
            <v>440.03646203181262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</row>
        <row r="79">
          <cell r="D79" t="str">
            <v>domestic</v>
          </cell>
          <cell r="L79">
            <v>479.7</v>
          </cell>
          <cell r="M79">
            <v>502.54</v>
          </cell>
          <cell r="N79">
            <v>533.29991908658667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</row>
        <row r="80">
          <cell r="B80" t="str">
            <v>Interest payments, SIT billion</v>
          </cell>
          <cell r="N80">
            <v>59.175900454015611</v>
          </cell>
          <cell r="O80">
            <v>59.180887062527205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C81" t="str">
            <v>of which</v>
          </cell>
          <cell r="D81" t="str">
            <v>foreign</v>
          </cell>
          <cell r="N81">
            <v>26.017781999999997</v>
          </cell>
          <cell r="O81">
            <v>26.996236945651699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D82" t="str">
            <v>domestic</v>
          </cell>
          <cell r="N82">
            <v>33.158118454015614</v>
          </cell>
          <cell r="O82">
            <v>32.184650116875503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B83" t="str">
            <v>Nominal wage bill, % of GDP</v>
          </cell>
          <cell r="L83">
            <v>45.565185321777605</v>
          </cell>
          <cell r="M83">
            <v>45.257601583548691</v>
          </cell>
          <cell r="N83">
            <v>44.825548107810754</v>
          </cell>
          <cell r="O83">
            <v>44.173582817185597</v>
          </cell>
          <cell r="P83">
            <v>43.95381374844338</v>
          </cell>
          <cell r="Q83">
            <v>43.735138058152629</v>
          </cell>
          <cell r="R83">
            <v>43.517550306619533</v>
          </cell>
        </row>
        <row r="84">
          <cell r="B84" t="str">
            <v>Net operating surplus (profit), % of GDP</v>
          </cell>
          <cell r="L84">
            <v>6</v>
          </cell>
          <cell r="M84">
            <v>6.3</v>
          </cell>
          <cell r="N84">
            <v>6.2121371741570908</v>
          </cell>
          <cell r="O84">
            <v>6.3308984459332693</v>
          </cell>
          <cell r="P84">
            <v>6.3870274424682503</v>
          </cell>
          <cell r="Q84">
            <v>6.4244467734915682</v>
          </cell>
          <cell r="R84">
            <v>6.4244467734915682</v>
          </cell>
        </row>
        <row r="85">
          <cell r="B85" t="str">
            <v>Percentage of GDP not related to wages</v>
          </cell>
          <cell r="L85">
            <v>54.434814678222395</v>
          </cell>
          <cell r="M85">
            <v>54.742398416451309</v>
          </cell>
          <cell r="N85">
            <v>55.174451892189246</v>
          </cell>
          <cell r="O85">
            <v>55.826417182814403</v>
          </cell>
          <cell r="P85">
            <v>56.04618625155662</v>
          </cell>
          <cell r="Q85">
            <v>56.264861941847371</v>
          </cell>
          <cell r="R85">
            <v>56.482449693380467</v>
          </cell>
        </row>
        <row r="86">
          <cell r="B86" t="str">
            <v>Nominal GDP not related to wages, SIT bn</v>
          </cell>
          <cell r="L86">
            <v>1771.1733269408078</v>
          </cell>
          <cell r="M86">
            <v>1991.2202546874139</v>
          </cell>
          <cell r="N86">
            <v>2289.3670034353913</v>
          </cell>
          <cell r="O86">
            <v>2590.1040819865943</v>
          </cell>
          <cell r="P86">
            <v>2866.7662004517583</v>
          </cell>
          <cell r="Q86">
            <v>3139.7817461842346</v>
          </cell>
          <cell r="R86">
            <v>3415.5666023944773</v>
          </cell>
        </row>
        <row r="87">
          <cell r="B87" t="str">
            <v>POLICY VARIABLES</v>
          </cell>
        </row>
        <row r="88">
          <cell r="B88" t="str">
            <v>Implicit tax rate on wages</v>
          </cell>
          <cell r="N88">
            <v>44.295933960357772</v>
          </cell>
          <cell r="O88">
            <v>44.295933960357772</v>
          </cell>
          <cell r="P88">
            <v>44.295933960357772</v>
          </cell>
          <cell r="Q88">
            <v>44.295933960357772</v>
          </cell>
          <cell r="R88">
            <v>44.295933960357772</v>
          </cell>
        </row>
        <row r="89">
          <cell r="C89" t="str">
            <v>of which:</v>
          </cell>
          <cell r="D89" t="str">
            <v>Soc. Security</v>
          </cell>
          <cell r="N89">
            <v>30.042781021673864</v>
          </cell>
          <cell r="O89">
            <v>30.042781021673864</v>
          </cell>
          <cell r="P89">
            <v>30.042781021673864</v>
          </cell>
          <cell r="Q89">
            <v>30.042781021673864</v>
          </cell>
          <cell r="R89">
            <v>30.042781021673864</v>
          </cell>
        </row>
        <row r="90">
          <cell r="D90" t="str">
            <v>income tax</v>
          </cell>
          <cell r="N90">
            <v>14.253152938683908</v>
          </cell>
          <cell r="O90">
            <v>14.253152938683908</v>
          </cell>
          <cell r="P90">
            <v>14.253152938683908</v>
          </cell>
          <cell r="Q90">
            <v>14.253152938683908</v>
          </cell>
          <cell r="R90">
            <v>14.253152938683908</v>
          </cell>
        </row>
        <row r="91">
          <cell r="B91" t="str">
            <v>Implicit tax rate on profits</v>
          </cell>
          <cell r="N91">
            <v>20.274520711926051</v>
          </cell>
          <cell r="O91">
            <v>20.274520711926051</v>
          </cell>
          <cell r="P91">
            <v>20.274520711926051</v>
          </cell>
          <cell r="Q91">
            <v>20.274520711926051</v>
          </cell>
          <cell r="R91">
            <v>20.274520711926051</v>
          </cell>
        </row>
        <row r="94">
          <cell r="B94" t="str">
            <v>Consolidation items</v>
          </cell>
        </row>
        <row r="95">
          <cell r="C95" t="str">
            <v>State to Pension Fund</v>
          </cell>
          <cell r="N95">
            <v>3.8387211094747178</v>
          </cell>
        </row>
        <row r="96">
          <cell r="C96" t="str">
            <v>State to Health Fund</v>
          </cell>
          <cell r="N96">
            <v>4.4240622366470306E-2</v>
          </cell>
        </row>
        <row r="97">
          <cell r="C97" t="str">
            <v>Local to Pension Fund</v>
          </cell>
          <cell r="N97">
            <v>0</v>
          </cell>
        </row>
        <row r="98">
          <cell r="C98" t="str">
            <v>Local to Health Fund</v>
          </cell>
          <cell r="N98">
            <v>5.1744893267550322E-2</v>
          </cell>
        </row>
        <row r="99">
          <cell r="C99" t="str">
            <v>Pension to health</v>
          </cell>
          <cell r="N99">
            <v>1.0887466930051199</v>
          </cell>
        </row>
        <row r="101">
          <cell r="B101" t="str">
            <v xml:space="preserve">   Source:  Ministry of Finance of the Republic of Slovenia, and staff estimates.</v>
          </cell>
        </row>
        <row r="103">
          <cell r="B103" t="str">
            <v>1/  Revenue minus expenditure.</v>
          </cell>
        </row>
        <row r="104">
          <cell r="B104" t="str">
            <v xml:space="preserve">2/  Privatization revenues consist in receipts from the sale of socially-owned capital (accounted for in repayment of loans </v>
          </cell>
        </row>
        <row r="105">
          <cell r="B105" t="str">
            <v xml:space="preserve">     and sale of equity in the authorities' accounts).</v>
          </cell>
        </row>
        <row r="106">
          <cell r="B106" t="str">
            <v>3/  Including net lending and privatization receipts.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CNB, seigniorage"/>
      <sheetName val="Input MS, NFA"/>
      <sheetName val="MS"/>
      <sheetName val="BaseMoney"/>
      <sheetName val="BaseGrowth"/>
      <sheetName val="Indicators"/>
      <sheetName val="Quarter"/>
      <sheetName val="Interest"/>
      <sheetName val="EDSS data"/>
      <sheetName val="Int Chts SR99"/>
      <sheetName val="PRIBOR Yield Curve"/>
      <sheetName val="deposit growth"/>
      <sheetName val="credit growth"/>
      <sheetName val="real rates"/>
      <sheetName val="interest differential"/>
      <sheetName val="Inflation"/>
      <sheetName val="R and inflation"/>
      <sheetName val="intermediation"/>
      <sheetName val="NFA, const XR"/>
      <sheetName val="Chart2"/>
      <sheetName val="Chart6"/>
      <sheetName val="Chart7"/>
      <sheetName val="NFA banks"/>
      <sheetName val="Forex--banks"/>
      <sheetName val="Sterilization"/>
      <sheetName val="Monthly sterilization"/>
      <sheetName val="M2 growth"/>
      <sheetName val="M2 components"/>
      <sheetName val="M2-contr"/>
      <sheetName val="Base-contributions"/>
      <sheetName val="Forex dep &amp; cred"/>
      <sheetName val="Velo"/>
      <sheetName val="real int. rates"/>
      <sheetName val="Yield"/>
      <sheetName val="Month"/>
      <sheetName val="AREMOSchart"/>
      <sheetName val="DataShare"/>
      <sheetName val="tech_prac"/>
      <sheetName val="proje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_OR"/>
      <sheetName val="Prorač"/>
      <sheetName val="Občine"/>
      <sheetName val="ZPIZ"/>
      <sheetName val="ZZZS"/>
      <sheetName val="pro2001"/>
      <sheetName val="output"/>
      <sheetName val="Index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</row>
        <row r="2">
          <cell r="A2" t="str">
            <v xml:space="preserve"> </v>
          </cell>
          <cell r="B2" t="str">
            <v xml:space="preserve">A.    BILANCA PRIHODKOV IN ODHODKOV </v>
          </cell>
        </row>
        <row r="4">
          <cell r="B4" t="str">
            <v xml:space="preserve">I.    P R I H O D K I   P R O R A Č U N A </v>
          </cell>
        </row>
        <row r="5">
          <cell r="A5" t="str">
            <v xml:space="preserve"> </v>
          </cell>
          <cell r="Q5" t="str">
            <v xml:space="preserve"> - V  TISOČIH   TOLARJEV</v>
          </cell>
          <cell r="X5" t="str">
            <v>- V TISOČ TOLARJIH</v>
          </cell>
        </row>
        <row r="6">
          <cell r="A6" t="str">
            <v xml:space="preserve"> </v>
          </cell>
          <cell r="B6" t="str">
            <v xml:space="preserve"> </v>
          </cell>
          <cell r="D6" t="str">
            <v>O C E N A</v>
          </cell>
          <cell r="E6" t="str">
            <v xml:space="preserve"> </v>
          </cell>
          <cell r="F6" t="str">
            <v>RAZLIKA</v>
          </cell>
          <cell r="G6" t="str">
            <v>NOMINALNI</v>
          </cell>
          <cell r="H6" t="str">
            <v>REALNE</v>
          </cell>
          <cell r="I6" t="str">
            <v xml:space="preserve"> </v>
          </cell>
          <cell r="L6" t="str">
            <v xml:space="preserve"> </v>
          </cell>
          <cell r="M6" t="str">
            <v xml:space="preserve"> </v>
          </cell>
          <cell r="N6" t="str">
            <v xml:space="preserve"> </v>
          </cell>
          <cell r="O6" t="str">
            <v xml:space="preserve"> </v>
          </cell>
          <cell r="P6" t="str">
            <v xml:space="preserve"> </v>
          </cell>
          <cell r="Q6" t="str">
            <v xml:space="preserve"> </v>
          </cell>
          <cell r="R6" t="str">
            <v xml:space="preserve"> </v>
          </cell>
          <cell r="S6" t="str">
            <v xml:space="preserve"> </v>
          </cell>
          <cell r="T6" t="str">
            <v xml:space="preserve"> </v>
          </cell>
          <cell r="U6" t="str">
            <v xml:space="preserve"> </v>
          </cell>
          <cell r="Y6" t="str">
            <v xml:space="preserve"> </v>
          </cell>
          <cell r="Z6" t="str">
            <v xml:space="preserve"> </v>
          </cell>
          <cell r="AA6" t="str">
            <v>NOMINALNI</v>
          </cell>
          <cell r="AB6" t="str">
            <v>REALNE</v>
          </cell>
        </row>
        <row r="7">
          <cell r="A7" t="str">
            <v xml:space="preserve"> </v>
          </cell>
          <cell r="B7" t="str">
            <v xml:space="preserve"> </v>
          </cell>
          <cell r="C7" t="str">
            <v xml:space="preserve"> </v>
          </cell>
          <cell r="D7" t="str">
            <v>REALIZACIJE</v>
          </cell>
          <cell r="E7" t="str">
            <v>SPREJETI</v>
          </cell>
          <cell r="F7" t="str">
            <v xml:space="preserve">OCENA </v>
          </cell>
          <cell r="G7" t="str">
            <v>INDEKSI</v>
          </cell>
          <cell r="H7" t="str">
            <v>STOPNJE</v>
          </cell>
          <cell r="I7" t="str">
            <v>PROJEKCIJE</v>
          </cell>
          <cell r="J7" t="str">
            <v>PROJEKCIJE</v>
          </cell>
          <cell r="K7" t="str">
            <v>PROJEKCIJE</v>
          </cell>
          <cell r="L7" t="str">
            <v>SKUPAJ</v>
          </cell>
          <cell r="M7" t="str">
            <v>INDEKSI</v>
          </cell>
          <cell r="N7" t="str">
            <v>PROJEKCIJE</v>
          </cell>
          <cell r="O7" t="str">
            <v>PROJEKCIJE</v>
          </cell>
          <cell r="P7" t="str">
            <v>PROJEKCIJE</v>
          </cell>
          <cell r="Q7" t="str">
            <v>SKUPAJ</v>
          </cell>
          <cell r="R7" t="str">
            <v>PROJEKCIJE</v>
          </cell>
          <cell r="S7" t="str">
            <v>PROJEKCIJE</v>
          </cell>
          <cell r="T7" t="str">
            <v>PROJEKCIJE</v>
          </cell>
          <cell r="U7" t="str">
            <v>PROJEKCIJE</v>
          </cell>
          <cell r="V7" t="str">
            <v>PROJEKCIJE</v>
          </cell>
          <cell r="W7" t="str">
            <v>PROJEKCIJE</v>
          </cell>
          <cell r="X7" t="str">
            <v>PROJEKCIJE</v>
          </cell>
          <cell r="Y7" t="str">
            <v>PROJEKCIJE</v>
          </cell>
          <cell r="Z7" t="str">
            <v>PREDLOG</v>
          </cell>
          <cell r="AA7" t="str">
            <v>INDEKSI</v>
          </cell>
          <cell r="AB7" t="str">
            <v>STOPNJE</v>
          </cell>
        </row>
        <row r="8">
          <cell r="A8" t="str">
            <v>KONTO</v>
          </cell>
          <cell r="B8" t="str">
            <v xml:space="preserve"> </v>
          </cell>
          <cell r="C8" t="str">
            <v xml:space="preserve"> </v>
          </cell>
          <cell r="D8" t="str">
            <v>JANUAR -</v>
          </cell>
          <cell r="E8" t="str">
            <v>PRORAČUN</v>
          </cell>
          <cell r="F8">
            <v>2000</v>
          </cell>
          <cell r="G8" t="str">
            <v>RASTI</v>
          </cell>
          <cell r="H8" t="str">
            <v>RASTI</v>
          </cell>
          <cell r="I8" t="str">
            <v>JANUAR</v>
          </cell>
          <cell r="J8" t="str">
            <v>FEBRUAR</v>
          </cell>
          <cell r="K8" t="str">
            <v>MAREC</v>
          </cell>
          <cell r="L8" t="str">
            <v>JANUAR -</v>
          </cell>
          <cell r="M8" t="str">
            <v>RASTI</v>
          </cell>
          <cell r="N8" t="str">
            <v>APRIL</v>
          </cell>
          <cell r="O8" t="str">
            <v>MAJ</v>
          </cell>
          <cell r="P8" t="str">
            <v>JUNIJ</v>
          </cell>
          <cell r="Q8" t="str">
            <v>JANUAR -</v>
          </cell>
          <cell r="R8" t="str">
            <v>JULIJ</v>
          </cell>
          <cell r="S8" t="str">
            <v>AVGUST</v>
          </cell>
          <cell r="T8" t="str">
            <v>SEPTEMBER</v>
          </cell>
          <cell r="U8" t="str">
            <v>OKTOBER</v>
          </cell>
          <cell r="V8" t="str">
            <v>NOVEMBER</v>
          </cell>
          <cell r="W8" t="str">
            <v>DECEMBER</v>
          </cell>
          <cell r="X8" t="str">
            <v>JANUAR</v>
          </cell>
          <cell r="Y8" t="str">
            <v>JANUAR -</v>
          </cell>
          <cell r="Z8" t="str">
            <v>PRORAČUNA</v>
          </cell>
          <cell r="AA8" t="str">
            <v>RASTI</v>
          </cell>
          <cell r="AB8" t="str">
            <v>RASTI</v>
          </cell>
        </row>
        <row r="9">
          <cell r="A9" t="str">
            <v xml:space="preserve"> </v>
          </cell>
          <cell r="B9" t="str">
            <v xml:space="preserve"> </v>
          </cell>
          <cell r="C9" t="str">
            <v xml:space="preserve"> </v>
          </cell>
          <cell r="D9" t="str">
            <v>DECEMBER</v>
          </cell>
          <cell r="E9" t="str">
            <v>ZA LETO</v>
          </cell>
          <cell r="F9" t="str">
            <v>MINUS</v>
          </cell>
          <cell r="G9" t="str">
            <v>I.XII.2000/</v>
          </cell>
          <cell r="H9" t="str">
            <v>I.XII.2000/</v>
          </cell>
          <cell r="I9">
            <v>2001</v>
          </cell>
          <cell r="J9">
            <v>2001</v>
          </cell>
          <cell r="K9">
            <v>2001</v>
          </cell>
          <cell r="L9" t="str">
            <v>MAREC</v>
          </cell>
          <cell r="M9" t="str">
            <v>I.-III.2001/</v>
          </cell>
          <cell r="N9">
            <v>2001</v>
          </cell>
          <cell r="O9">
            <v>2001</v>
          </cell>
          <cell r="P9">
            <v>2001</v>
          </cell>
          <cell r="Q9" t="str">
            <v>JUNIJ</v>
          </cell>
          <cell r="R9">
            <v>2001</v>
          </cell>
          <cell r="S9">
            <v>2001</v>
          </cell>
          <cell r="T9">
            <v>2001</v>
          </cell>
          <cell r="U9">
            <v>2001</v>
          </cell>
          <cell r="V9">
            <v>2001</v>
          </cell>
          <cell r="W9">
            <v>2001</v>
          </cell>
          <cell r="X9">
            <v>2002</v>
          </cell>
          <cell r="Y9" t="str">
            <v>DECEMBER</v>
          </cell>
          <cell r="Z9" t="str">
            <v>ZA LETO</v>
          </cell>
          <cell r="AA9" t="str">
            <v>I.XII.2001/</v>
          </cell>
          <cell r="AB9" t="str">
            <v>I.XII.2001/</v>
          </cell>
        </row>
        <row r="10">
          <cell r="C10" t="str">
            <v xml:space="preserve"> </v>
          </cell>
          <cell r="D10" t="str">
            <v>2 0 0 0</v>
          </cell>
          <cell r="E10" t="str">
            <v>2 0 0 0</v>
          </cell>
          <cell r="F10" t="str">
            <v>SPR.PROR.</v>
          </cell>
          <cell r="G10" t="str">
            <v>I.-XII.1999</v>
          </cell>
          <cell r="H10" t="str">
            <v>I.-XII.1999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>2 0 0 1</v>
          </cell>
          <cell r="M10" t="str">
            <v>I.-III.2000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>2 0 0 1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  <cell r="V10" t="str">
            <v xml:space="preserve"> </v>
          </cell>
          <cell r="W10" t="str">
            <v xml:space="preserve"> </v>
          </cell>
          <cell r="X10" t="str">
            <v>ZA LETO 2001</v>
          </cell>
          <cell r="Y10" t="str">
            <v>2 0 0 1</v>
          </cell>
          <cell r="Z10" t="str">
            <v>2 0 0 1</v>
          </cell>
          <cell r="AA10" t="str">
            <v>I.-XII.2000</v>
          </cell>
          <cell r="AB10" t="str">
            <v>I.-XII.2000</v>
          </cell>
        </row>
        <row r="11">
          <cell r="A11" t="str">
            <v xml:space="preserve"> </v>
          </cell>
          <cell r="D11" t="str">
            <v xml:space="preserve"> </v>
          </cell>
          <cell r="E11" t="str">
            <v>(2)</v>
          </cell>
          <cell r="F11" t="str">
            <v>(3=1-2)</v>
          </cell>
          <cell r="G11" t="str">
            <v xml:space="preserve"> </v>
          </cell>
          <cell r="H11">
            <v>108.9</v>
          </cell>
          <cell r="I11" t="str">
            <v xml:space="preserve"> </v>
          </cell>
          <cell r="J11" t="str">
            <v xml:space="preserve"> </v>
          </cell>
          <cell r="K11" t="str">
            <v xml:space="preserve"> </v>
          </cell>
          <cell r="L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  <cell r="S11" t="str">
            <v xml:space="preserve"> </v>
          </cell>
          <cell r="T11" t="str">
            <v xml:space="preserve"> </v>
          </cell>
          <cell r="U11" t="str">
            <v xml:space="preserve"> </v>
          </cell>
          <cell r="V11" t="str">
            <v xml:space="preserve"> </v>
          </cell>
          <cell r="W11" t="str">
            <v xml:space="preserve"> </v>
          </cell>
          <cell r="X11" t="str">
            <v xml:space="preserve"> 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107.8</v>
          </cell>
        </row>
        <row r="12">
          <cell r="A12" t="str">
            <v xml:space="preserve"> </v>
          </cell>
          <cell r="B12" t="str">
            <v>I.</v>
          </cell>
          <cell r="C12" t="str">
            <v xml:space="preserve">S K U P A J    P R I H O D K I  </v>
          </cell>
          <cell r="D12">
            <v>990790467.71345019</v>
          </cell>
          <cell r="E12">
            <v>1021315000.3696719</v>
          </cell>
          <cell r="F12">
            <v>-30524532.656221747</v>
          </cell>
          <cell r="G12">
            <v>105.05845923225441</v>
          </cell>
          <cell r="H12">
            <v>-3.5275856453127545</v>
          </cell>
          <cell r="I12">
            <v>35925387.887083814</v>
          </cell>
          <cell r="J12">
            <v>61798353.088627823</v>
          </cell>
          <cell r="K12">
            <v>85459043.183150321</v>
          </cell>
          <cell r="L12">
            <v>183182784.15886196</v>
          </cell>
          <cell r="M12">
            <v>95.567986235900264</v>
          </cell>
          <cell r="N12">
            <v>104202194.74316141</v>
          </cell>
          <cell r="O12">
            <v>91311285.415827885</v>
          </cell>
          <cell r="P12">
            <v>71218905.009697124</v>
          </cell>
          <cell r="Q12">
            <v>449915169.32754838</v>
          </cell>
          <cell r="R12">
            <v>115240544.54694641</v>
          </cell>
          <cell r="S12">
            <v>88973428.31712915</v>
          </cell>
          <cell r="T12">
            <v>55926230.869703755</v>
          </cell>
          <cell r="U12">
            <v>101756369.31297135</v>
          </cell>
          <cell r="V12">
            <v>106382342.02322105</v>
          </cell>
          <cell r="W12">
            <v>97999370.69433786</v>
          </cell>
          <cell r="X12">
            <v>60072807.423999995</v>
          </cell>
          <cell r="Y12">
            <v>1076266262.5158579</v>
          </cell>
          <cell r="Z12" t="e">
            <v>#VALUE!</v>
          </cell>
          <cell r="AA12">
            <v>108.62703039520242</v>
          </cell>
          <cell r="AB12">
            <v>0.76718960593917984</v>
          </cell>
        </row>
        <row r="13">
          <cell r="C13" t="str">
            <v xml:space="preserve">                            - dinamizirani sprejeti proračun(18/4-00)</v>
          </cell>
          <cell r="D13">
            <v>523920362</v>
          </cell>
          <cell r="I13">
            <v>33803833</v>
          </cell>
          <cell r="J13">
            <v>33803833</v>
          </cell>
          <cell r="K13">
            <v>33803833</v>
          </cell>
          <cell r="L13">
            <v>101411499</v>
          </cell>
          <cell r="N13">
            <v>33803833</v>
          </cell>
          <cell r="O13">
            <v>33803833</v>
          </cell>
          <cell r="P13">
            <v>33803833</v>
          </cell>
          <cell r="Q13">
            <v>202822998</v>
          </cell>
          <cell r="R13">
            <v>33803833</v>
          </cell>
          <cell r="S13">
            <v>33803833</v>
          </cell>
          <cell r="T13">
            <v>33803833</v>
          </cell>
          <cell r="U13">
            <v>33803833</v>
          </cell>
          <cell r="V13">
            <v>106939268</v>
          </cell>
          <cell r="W13">
            <v>74418199</v>
          </cell>
          <cell r="X13">
            <v>77660000</v>
          </cell>
          <cell r="Y13">
            <v>597055797</v>
          </cell>
        </row>
        <row r="15">
          <cell r="B15" t="str">
            <v xml:space="preserve">   </v>
          </cell>
          <cell r="C15" t="str">
            <v>TEKOČI PRIHODKI  (70+71)</v>
          </cell>
          <cell r="D15">
            <v>983553694.50667</v>
          </cell>
          <cell r="E15">
            <v>1007523500.3696719</v>
          </cell>
          <cell r="F15">
            <v>-23969805.863001943</v>
          </cell>
          <cell r="G15">
            <v>104.70210541350727</v>
          </cell>
          <cell r="H15">
            <v>-3.8548159655580605</v>
          </cell>
          <cell r="I15">
            <v>35565279.90439859</v>
          </cell>
          <cell r="J15">
            <v>61508809.795108341</v>
          </cell>
          <cell r="K15">
            <v>84943814.379380643</v>
          </cell>
          <cell r="L15">
            <v>182017904.07888758</v>
          </cell>
          <cell r="M15">
            <v>95.497047994211528</v>
          </cell>
          <cell r="N15">
            <v>101522623.86107793</v>
          </cell>
          <cell r="O15">
            <v>90902297.496378541</v>
          </cell>
          <cell r="P15">
            <v>70483688.328515068</v>
          </cell>
          <cell r="Q15">
            <v>444926513.76485908</v>
          </cell>
          <cell r="R15">
            <v>113775167.67754534</v>
          </cell>
          <cell r="S15">
            <v>88779029.630081981</v>
          </cell>
          <cell r="T15">
            <v>55664460.27487801</v>
          </cell>
          <cell r="U15">
            <v>101426853.51469508</v>
          </cell>
          <cell r="V15">
            <v>106073103.70922105</v>
          </cell>
          <cell r="W15">
            <v>97770083.328337863</v>
          </cell>
          <cell r="X15">
            <v>60072807.423999995</v>
          </cell>
          <cell r="Y15">
            <v>1068488019.3236184</v>
          </cell>
          <cell r="Z15" t="e">
            <v>#VALUE!</v>
          </cell>
          <cell r="AA15">
            <v>108.63545379284551</v>
          </cell>
          <cell r="AB15">
            <v>0.77500351840956228</v>
          </cell>
        </row>
        <row r="16">
          <cell r="C16" t="str">
            <v xml:space="preserve">                                 - dinamizirani sprejeti proračun</v>
          </cell>
          <cell r="D16">
            <v>515268935</v>
          </cell>
          <cell r="I16">
            <v>33652316</v>
          </cell>
          <cell r="J16">
            <v>33652316</v>
          </cell>
          <cell r="K16">
            <v>33652316</v>
          </cell>
          <cell r="L16">
            <v>100956948</v>
          </cell>
          <cell r="N16">
            <v>33652316</v>
          </cell>
          <cell r="O16">
            <v>33652316</v>
          </cell>
          <cell r="P16">
            <v>33652316</v>
          </cell>
          <cell r="Q16">
            <v>201913896</v>
          </cell>
          <cell r="R16">
            <v>33652316</v>
          </cell>
          <cell r="S16">
            <v>33652316</v>
          </cell>
          <cell r="T16">
            <v>33652316</v>
          </cell>
          <cell r="U16">
            <v>33652316</v>
          </cell>
          <cell r="V16">
            <v>105139268</v>
          </cell>
          <cell r="W16">
            <v>67433459</v>
          </cell>
          <cell r="X16">
            <v>77660000</v>
          </cell>
          <cell r="Y16">
            <v>586755887</v>
          </cell>
        </row>
        <row r="18">
          <cell r="A18">
            <v>70</v>
          </cell>
          <cell r="C18" t="str">
            <v xml:space="preserve">DAVČNI PRIHODKI  </v>
          </cell>
          <cell r="D18">
            <v>928496038.15131009</v>
          </cell>
          <cell r="E18">
            <v>959392700.36967194</v>
          </cell>
          <cell r="F18">
            <v>-30896662.218361855</v>
          </cell>
          <cell r="G18">
            <v>103.73616095178892</v>
          </cell>
          <cell r="H18">
            <v>-4.7418173078155093</v>
          </cell>
          <cell r="I18">
            <v>32150107.983345952</v>
          </cell>
          <cell r="J18">
            <v>57779874.422229975</v>
          </cell>
          <cell r="K18">
            <v>80131441.88651374</v>
          </cell>
          <cell r="L18">
            <v>170061424.29208967</v>
          </cell>
          <cell r="M18">
            <v>94.427178168820248</v>
          </cell>
          <cell r="N18">
            <v>97615374.674407929</v>
          </cell>
          <cell r="O18">
            <v>86220085.056052521</v>
          </cell>
          <cell r="P18">
            <v>64109966.825153477</v>
          </cell>
          <cell r="Q18">
            <v>418006850.84770358</v>
          </cell>
          <cell r="R18">
            <v>108041517.7579647</v>
          </cell>
          <cell r="S18">
            <v>83491637.233454213</v>
          </cell>
          <cell r="T18">
            <v>51277912.92047786</v>
          </cell>
          <cell r="U18">
            <v>95865043.063451111</v>
          </cell>
          <cell r="V18">
            <v>101621666.89295988</v>
          </cell>
          <cell r="W18">
            <v>90983828.765571862</v>
          </cell>
          <cell r="X18">
            <v>60072807.423999995</v>
          </cell>
          <cell r="Y18">
            <v>1009361264.9055831</v>
          </cell>
          <cell r="Z18" t="e">
            <v>#VALUE!</v>
          </cell>
          <cell r="AA18">
            <v>108.70926998410036</v>
          </cell>
          <cell r="AB18">
            <v>0.84347864944373896</v>
          </cell>
        </row>
        <row r="19">
          <cell r="C19" t="str">
            <v xml:space="preserve">                                 - dinamizirani sprejeti proračun</v>
          </cell>
          <cell r="D19">
            <v>478992604</v>
          </cell>
          <cell r="I19">
            <v>30886327</v>
          </cell>
          <cell r="J19">
            <v>30886327</v>
          </cell>
          <cell r="K19">
            <v>30886327</v>
          </cell>
          <cell r="L19">
            <v>92658981</v>
          </cell>
          <cell r="N19">
            <v>30886327</v>
          </cell>
          <cell r="O19">
            <v>30886327</v>
          </cell>
          <cell r="P19">
            <v>30886327</v>
          </cell>
          <cell r="Q19">
            <v>185317962</v>
          </cell>
          <cell r="R19">
            <v>30886327</v>
          </cell>
          <cell r="S19">
            <v>30886327</v>
          </cell>
          <cell r="T19">
            <v>30886327</v>
          </cell>
          <cell r="U19">
            <v>30886327</v>
          </cell>
          <cell r="V19">
            <v>100789713</v>
          </cell>
          <cell r="W19">
            <v>61583007</v>
          </cell>
          <cell r="X19">
            <v>77660000</v>
          </cell>
          <cell r="Y19">
            <v>548895990</v>
          </cell>
        </row>
        <row r="21">
          <cell r="A21">
            <v>700</v>
          </cell>
          <cell r="C21" t="str">
            <v>DAVKI NA DOHODEK IN DOBIČEK</v>
          </cell>
          <cell r="D21">
            <v>220558052.54217997</v>
          </cell>
          <cell r="E21">
            <v>216550000</v>
          </cell>
          <cell r="F21">
            <v>4008052.5421799719</v>
          </cell>
          <cell r="G21">
            <v>114.41542927712318</v>
          </cell>
          <cell r="H21">
            <v>5.0646733490570881</v>
          </cell>
          <cell r="I21">
            <v>18040872.096996766</v>
          </cell>
          <cell r="J21">
            <v>16667029.512734</v>
          </cell>
          <cell r="K21">
            <v>21307161.094293881</v>
          </cell>
          <cell r="L21">
            <v>56015062.704024643</v>
          </cell>
          <cell r="M21">
            <v>111.88892329309232</v>
          </cell>
          <cell r="N21">
            <v>25362732.220052101</v>
          </cell>
          <cell r="O21">
            <v>24468572.112188525</v>
          </cell>
          <cell r="P21">
            <v>21102508.39843997</v>
          </cell>
          <cell r="Q21">
            <v>126948875.43470523</v>
          </cell>
          <cell r="R21">
            <v>17798292.407414716</v>
          </cell>
          <cell r="S21">
            <v>19894430.209441021</v>
          </cell>
          <cell r="T21">
            <v>18039535.327568993</v>
          </cell>
          <cell r="U21">
            <v>21374029.555793747</v>
          </cell>
          <cell r="V21">
            <v>21480424.410168886</v>
          </cell>
          <cell r="W21">
            <v>23033583.522588298</v>
          </cell>
          <cell r="X21">
            <v>0</v>
          </cell>
          <cell r="Y21">
            <v>248569170.86768091</v>
          </cell>
          <cell r="Z21" t="e">
            <v>#VALUE!</v>
          </cell>
          <cell r="AA21">
            <v>112.70011137777163</v>
          </cell>
          <cell r="AB21">
            <v>4.5455578643521761</v>
          </cell>
        </row>
        <row r="22">
          <cell r="C22" t="str">
            <v xml:space="preserve">                                 - dinamizirani sprejeti proračun</v>
          </cell>
          <cell r="D22">
            <v>197904276</v>
          </cell>
          <cell r="I22">
            <v>15961658</v>
          </cell>
          <cell r="J22">
            <v>15961658</v>
          </cell>
          <cell r="K22">
            <v>15961658</v>
          </cell>
          <cell r="L22">
            <v>47884974</v>
          </cell>
          <cell r="N22">
            <v>15961658</v>
          </cell>
          <cell r="O22">
            <v>15961658</v>
          </cell>
          <cell r="P22">
            <v>15961658</v>
          </cell>
          <cell r="Q22">
            <v>95769948</v>
          </cell>
          <cell r="R22">
            <v>15961658</v>
          </cell>
          <cell r="S22">
            <v>15961658</v>
          </cell>
          <cell r="T22">
            <v>15961658</v>
          </cell>
          <cell r="U22">
            <v>15961658</v>
          </cell>
          <cell r="V22">
            <v>18612598</v>
          </cell>
          <cell r="W22">
            <v>22326038</v>
          </cell>
          <cell r="X22">
            <v>0</v>
          </cell>
          <cell r="Y22">
            <v>200555216</v>
          </cell>
        </row>
        <row r="23">
          <cell r="I23" t="str">
            <v xml:space="preserve"> </v>
          </cell>
          <cell r="V23" t="str">
            <v xml:space="preserve"> </v>
          </cell>
          <cell r="W23" t="str">
            <v xml:space="preserve"> </v>
          </cell>
        </row>
        <row r="24">
          <cell r="A24">
            <v>7000</v>
          </cell>
          <cell r="C24" t="str">
            <v xml:space="preserve">Dohodnina   </v>
          </cell>
          <cell r="D24">
            <v>168763223.20554003</v>
          </cell>
          <cell r="E24">
            <v>170350000</v>
          </cell>
          <cell r="F24">
            <v>-1586776.7944599688</v>
          </cell>
          <cell r="G24">
            <v>112.06628558168592</v>
          </cell>
          <cell r="H24">
            <v>2.9075166039356475</v>
          </cell>
          <cell r="I24">
            <v>14417521.071517657</v>
          </cell>
          <cell r="J24">
            <v>13043678.487254893</v>
          </cell>
          <cell r="K24">
            <v>14849127.636341188</v>
          </cell>
          <cell r="L24">
            <v>42310327.195113733</v>
          </cell>
          <cell r="M24">
            <v>108.44843063157381</v>
          </cell>
          <cell r="N24">
            <v>16241506.394408165</v>
          </cell>
          <cell r="O24">
            <v>16618265.218314463</v>
          </cell>
          <cell r="P24">
            <v>17002508.39843997</v>
          </cell>
          <cell r="Q24">
            <v>92172607.206276342</v>
          </cell>
          <cell r="R24">
            <v>13698292.407414716</v>
          </cell>
          <cell r="S24">
            <v>15794430.209441021</v>
          </cell>
          <cell r="T24">
            <v>13939535.327568993</v>
          </cell>
          <cell r="U24">
            <v>17224029.555793747</v>
          </cell>
          <cell r="V24">
            <v>17330424.410168886</v>
          </cell>
          <cell r="W24">
            <v>18883583.522588298</v>
          </cell>
          <cell r="X24">
            <v>0</v>
          </cell>
          <cell r="Y24">
            <v>189042902.63925201</v>
          </cell>
          <cell r="Z24" t="str">
            <v xml:space="preserve"> </v>
          </cell>
          <cell r="AA24">
            <v>112.01664619134048</v>
          </cell>
          <cell r="AB24">
            <v>3.9115456320412534</v>
          </cell>
        </row>
        <row r="25">
          <cell r="C25" t="str">
            <v xml:space="preserve">                                 - dinamizirani sprejeti proračun</v>
          </cell>
          <cell r="D25">
            <v>160893721</v>
          </cell>
          <cell r="E25" t="str">
            <v xml:space="preserve"> </v>
          </cell>
          <cell r="I25">
            <v>12906153</v>
          </cell>
          <cell r="J25">
            <v>12906153</v>
          </cell>
          <cell r="K25">
            <v>12906153</v>
          </cell>
          <cell r="L25">
            <v>38718459</v>
          </cell>
          <cell r="N25">
            <v>12906153</v>
          </cell>
          <cell r="O25">
            <v>12906153</v>
          </cell>
          <cell r="P25">
            <v>12906153</v>
          </cell>
          <cell r="Q25">
            <v>77436918</v>
          </cell>
          <cell r="R25">
            <v>12906153</v>
          </cell>
          <cell r="S25">
            <v>12906153</v>
          </cell>
          <cell r="T25">
            <v>12906153</v>
          </cell>
          <cell r="U25">
            <v>12906153</v>
          </cell>
          <cell r="V25">
            <v>15212598</v>
          </cell>
          <cell r="W25">
            <v>18926038</v>
          </cell>
          <cell r="X25">
            <v>0</v>
          </cell>
          <cell r="Y25">
            <v>163200166</v>
          </cell>
          <cell r="Z25" t="str">
            <v xml:space="preserve"> </v>
          </cell>
        </row>
        <row r="26">
          <cell r="C26" t="str">
            <v xml:space="preserve"> - akontacije dohodnine skupaj   </v>
          </cell>
          <cell r="D26">
            <v>184532911.42504004</v>
          </cell>
          <cell r="E26" t="str">
            <v xml:space="preserve"> </v>
          </cell>
          <cell r="G26">
            <v>112.14781215331087</v>
          </cell>
          <cell r="H26">
            <v>2.9823803060705814</v>
          </cell>
          <cell r="I26">
            <v>14266991.783928122</v>
          </cell>
          <cell r="J26">
            <v>14820770.755424026</v>
          </cell>
          <cell r="K26">
            <v>14745168.278891537</v>
          </cell>
          <cell r="L26">
            <v>43832930.818243682</v>
          </cell>
          <cell r="M26">
            <v>113.26079714433612</v>
          </cell>
          <cell r="N26">
            <v>16179248.925825499</v>
          </cell>
          <cell r="O26">
            <v>16544282.16497572</v>
          </cell>
          <cell r="P26">
            <v>20423483.562590539</v>
          </cell>
          <cell r="Q26">
            <v>96979945.471635446</v>
          </cell>
          <cell r="R26">
            <v>20489937.671066858</v>
          </cell>
          <cell r="S26">
            <v>17624837.360497981</v>
          </cell>
          <cell r="T26">
            <v>20157528.947970781</v>
          </cell>
          <cell r="U26">
            <v>15949241.47862377</v>
          </cell>
          <cell r="V26">
            <v>16660528.816667585</v>
          </cell>
          <cell r="W26">
            <v>20182916.777905598</v>
          </cell>
          <cell r="X26">
            <v>0</v>
          </cell>
          <cell r="Y26">
            <v>208044936.52436805</v>
          </cell>
          <cell r="Z26" t="str">
            <v xml:space="preserve"> </v>
          </cell>
          <cell r="AA26">
            <v>112.74137221255458</v>
          </cell>
          <cell r="AB26">
            <v>4.5838332212936734</v>
          </cell>
        </row>
        <row r="27">
          <cell r="C27" t="str">
            <v xml:space="preserve"> - letni poračun dohodnine</v>
          </cell>
          <cell r="D27">
            <v>-15769688.219499996</v>
          </cell>
          <cell r="E27" t="str">
            <v xml:space="preserve"> </v>
          </cell>
          <cell r="G27">
            <v>113.02777448714154</v>
          </cell>
          <cell r="H27">
            <v>3.7904265263007773</v>
          </cell>
          <cell r="I27">
            <v>150529.28758953561</v>
          </cell>
          <cell r="J27">
            <v>-1777092.2681691335</v>
          </cell>
          <cell r="K27">
            <v>103959.35744965168</v>
          </cell>
          <cell r="L27">
            <v>-1522603.6231299462</v>
          </cell>
          <cell r="M27" t="str">
            <v xml:space="preserve"> </v>
          </cell>
          <cell r="N27">
            <v>62257.468582664922</v>
          </cell>
          <cell r="O27">
            <v>73983.053338743193</v>
          </cell>
          <cell r="P27">
            <v>-3420975.164150571</v>
          </cell>
          <cell r="Q27">
            <v>-4807338.2653591093</v>
          </cell>
          <cell r="R27">
            <v>-6791645.2636521431</v>
          </cell>
          <cell r="S27">
            <v>-1830407.1510569607</v>
          </cell>
          <cell r="T27">
            <v>-6217993.6204017885</v>
          </cell>
          <cell r="U27">
            <v>1274788.0771699769</v>
          </cell>
          <cell r="V27">
            <v>669895.59350129962</v>
          </cell>
          <cell r="W27">
            <v>-1299333.2553173001</v>
          </cell>
          <cell r="X27">
            <v>0</v>
          </cell>
          <cell r="Y27">
            <v>-19002033.885116026</v>
          </cell>
          <cell r="Z27" t="str">
            <v xml:space="preserve"> </v>
          </cell>
          <cell r="AA27">
            <v>120.49720717762243</v>
          </cell>
          <cell r="AB27">
            <v>11.778485322469791</v>
          </cell>
        </row>
        <row r="28">
          <cell r="D28" t="str">
            <v xml:space="preserve"> </v>
          </cell>
          <cell r="E28" t="str">
            <v xml:space="preserve"> </v>
          </cell>
          <cell r="V28" t="str">
            <v xml:space="preserve"> 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</row>
        <row r="29">
          <cell r="A29">
            <v>7001</v>
          </cell>
          <cell r="C29" t="str">
            <v>Davek od dobička pravnih oseb</v>
          </cell>
          <cell r="D29">
            <v>51794829.336640008</v>
          </cell>
          <cell r="E29">
            <v>46200000</v>
          </cell>
          <cell r="F29">
            <v>5594829.3366400078</v>
          </cell>
          <cell r="G29">
            <v>122.8029749563615</v>
          </cell>
          <cell r="H29">
            <v>12.766735497117992</v>
          </cell>
          <cell r="I29">
            <v>3623351.0254791072</v>
          </cell>
          <cell r="J29">
            <v>3623351.0254791072</v>
          </cell>
          <cell r="K29">
            <v>6458033.457952694</v>
          </cell>
          <cell r="L29">
            <v>13704735.508910909</v>
          </cell>
          <cell r="M29">
            <v>124.03752151435339</v>
          </cell>
          <cell r="N29">
            <v>9121225.8256439343</v>
          </cell>
          <cell r="O29">
            <v>7850306.8938740622</v>
          </cell>
          <cell r="P29">
            <v>4100000</v>
          </cell>
          <cell r="Q29">
            <v>34776268.228428908</v>
          </cell>
          <cell r="R29">
            <v>4100000</v>
          </cell>
          <cell r="S29">
            <v>4100000</v>
          </cell>
          <cell r="T29">
            <v>4100000</v>
          </cell>
          <cell r="U29">
            <v>4150000</v>
          </cell>
          <cell r="V29">
            <v>4150000</v>
          </cell>
          <cell r="W29">
            <v>4150000</v>
          </cell>
          <cell r="X29">
            <v>0</v>
          </cell>
          <cell r="Y29">
            <v>59526268.228428908</v>
          </cell>
          <cell r="Z29" t="str">
            <v xml:space="preserve"> </v>
          </cell>
          <cell r="AA29">
            <v>114.92704772041719</v>
          </cell>
          <cell r="AB29">
            <v>6.611361521722813</v>
          </cell>
        </row>
        <row r="30">
          <cell r="C30" t="str">
            <v xml:space="preserve">                                 - dinamizirani sprejeti proračun</v>
          </cell>
          <cell r="D30">
            <v>37010555</v>
          </cell>
          <cell r="E30" t="str">
            <v xml:space="preserve"> </v>
          </cell>
          <cell r="I30">
            <v>3055505</v>
          </cell>
          <cell r="J30">
            <v>3055505</v>
          </cell>
          <cell r="K30">
            <v>3055505</v>
          </cell>
          <cell r="L30">
            <v>9166515</v>
          </cell>
          <cell r="N30">
            <v>3055505</v>
          </cell>
          <cell r="O30">
            <v>3055505</v>
          </cell>
          <cell r="P30">
            <v>3055505</v>
          </cell>
          <cell r="Q30">
            <v>18333030</v>
          </cell>
          <cell r="R30">
            <v>3055505</v>
          </cell>
          <cell r="S30">
            <v>3055505</v>
          </cell>
          <cell r="T30">
            <v>3055505</v>
          </cell>
          <cell r="U30">
            <v>3055505</v>
          </cell>
          <cell r="V30">
            <v>3400000</v>
          </cell>
          <cell r="W30">
            <v>3400000</v>
          </cell>
          <cell r="Y30">
            <v>37355050</v>
          </cell>
          <cell r="Z30" t="str">
            <v xml:space="preserve"> </v>
          </cell>
        </row>
        <row r="31">
          <cell r="A31">
            <v>7002</v>
          </cell>
          <cell r="C31" t="str">
            <v xml:space="preserve">Drugi davki na dohodek in dobiček 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D32" t="str">
            <v xml:space="preserve"> </v>
          </cell>
          <cell r="Y32" t="str">
            <v xml:space="preserve"> </v>
          </cell>
        </row>
        <row r="33">
          <cell r="A33">
            <v>701</v>
          </cell>
          <cell r="C33" t="str">
            <v>PRISPEVKI ZA SOCIALNO VARNOST</v>
          </cell>
          <cell r="D33">
            <v>6568891.7910200004</v>
          </cell>
          <cell r="E33">
            <v>6286999.8584960001</v>
          </cell>
          <cell r="F33">
            <v>281891.93252400029</v>
          </cell>
          <cell r="G33">
            <v>113.01013961463751</v>
          </cell>
          <cell r="H33">
            <v>3.7742328876377371</v>
          </cell>
          <cell r="I33">
            <v>551935.47711214528</v>
          </cell>
          <cell r="J33">
            <v>549938.05943486036</v>
          </cell>
          <cell r="K33">
            <v>585717.10012047074</v>
          </cell>
          <cell r="L33">
            <v>1687590.6366674765</v>
          </cell>
          <cell r="M33">
            <v>111.71044500000001</v>
          </cell>
          <cell r="N33">
            <v>569104.46188978187</v>
          </cell>
          <cell r="O33">
            <v>600059.25389709161</v>
          </cell>
          <cell r="P33">
            <v>612945.59783590585</v>
          </cell>
          <cell r="Q33">
            <v>3469699.9502902562</v>
          </cell>
          <cell r="R33">
            <v>614582.72947711986</v>
          </cell>
          <cell r="S33">
            <v>608800.66995840624</v>
          </cell>
          <cell r="T33">
            <v>635055.00935032812</v>
          </cell>
          <cell r="U33">
            <v>623123.48479143309</v>
          </cell>
          <cell r="V33">
            <v>641254.98835681868</v>
          </cell>
          <cell r="W33">
            <v>745621.41909254994</v>
          </cell>
          <cell r="X33">
            <v>0</v>
          </cell>
          <cell r="Y33">
            <v>7338138.2513169115</v>
          </cell>
          <cell r="Z33" t="e">
            <v>#VALUE!</v>
          </cell>
          <cell r="AA33">
            <v>111.71044499999998</v>
          </cell>
          <cell r="AB33">
            <v>3.6274999999999835</v>
          </cell>
        </row>
        <row r="34">
          <cell r="C34" t="str">
            <v xml:space="preserve">                                 - dinamizirani sprejeti proračun</v>
          </cell>
          <cell r="D34">
            <v>6090978</v>
          </cell>
          <cell r="E34" t="str">
            <v xml:space="preserve"> </v>
          </cell>
          <cell r="I34">
            <v>494077</v>
          </cell>
          <cell r="J34">
            <v>494077</v>
          </cell>
          <cell r="K34">
            <v>494077</v>
          </cell>
          <cell r="L34">
            <v>1482231</v>
          </cell>
          <cell r="N34">
            <v>494077</v>
          </cell>
          <cell r="O34">
            <v>494077</v>
          </cell>
          <cell r="P34">
            <v>494077</v>
          </cell>
          <cell r="Q34">
            <v>2964462</v>
          </cell>
          <cell r="R34">
            <v>494077</v>
          </cell>
          <cell r="S34">
            <v>494077</v>
          </cell>
          <cell r="T34">
            <v>494077</v>
          </cell>
          <cell r="U34">
            <v>494077</v>
          </cell>
          <cell r="V34">
            <v>566000</v>
          </cell>
          <cell r="W34">
            <v>656131</v>
          </cell>
          <cell r="X34">
            <v>0</v>
          </cell>
          <cell r="Y34">
            <v>6162901</v>
          </cell>
          <cell r="Z34" t="str">
            <v xml:space="preserve"> </v>
          </cell>
        </row>
        <row r="35">
          <cell r="A35">
            <v>7010</v>
          </cell>
          <cell r="C35" t="str">
            <v>Prispevki zaposlenih</v>
          </cell>
          <cell r="D35">
            <v>3753070.10984</v>
          </cell>
          <cell r="E35">
            <v>3424226</v>
          </cell>
          <cell r="F35">
            <v>328844.10984000005</v>
          </cell>
          <cell r="G35" t="str">
            <v xml:space="preserve"> </v>
          </cell>
          <cell r="H35" t="str">
            <v xml:space="preserve"> </v>
          </cell>
          <cell r="I35">
            <v>320152.20234533568</v>
          </cell>
          <cell r="J35">
            <v>313350.15710275667</v>
          </cell>
          <cell r="K35">
            <v>332450.9048491799</v>
          </cell>
          <cell r="L35">
            <v>965953.2642972722</v>
          </cell>
          <cell r="M35">
            <v>111.71044499999998</v>
          </cell>
          <cell r="N35">
            <v>328486.8360145695</v>
          </cell>
          <cell r="O35">
            <v>336434.13171231851</v>
          </cell>
          <cell r="P35">
            <v>343508.36927348806</v>
          </cell>
          <cell r="Q35">
            <v>1974382.6012976482</v>
          </cell>
          <cell r="R35">
            <v>355147.25454780791</v>
          </cell>
          <cell r="S35">
            <v>345972.83162060671</v>
          </cell>
          <cell r="T35">
            <v>361711.65404979413</v>
          </cell>
          <cell r="U35">
            <v>357564.73944671417</v>
          </cell>
          <cell r="V35">
            <v>368185.14735628129</v>
          </cell>
          <cell r="W35">
            <v>429607.09254539997</v>
          </cell>
          <cell r="X35">
            <v>0</v>
          </cell>
          <cell r="Y35">
            <v>4192571.3208642523</v>
          </cell>
          <cell r="Z35" t="str">
            <v xml:space="preserve"> </v>
          </cell>
          <cell r="AA35">
            <v>111.71044499999998</v>
          </cell>
          <cell r="AB35" t="str">
            <v xml:space="preserve"> </v>
          </cell>
        </row>
        <row r="36">
          <cell r="A36">
            <v>7011</v>
          </cell>
          <cell r="C36" t="str">
            <v>Prispevki delodajalcev</v>
          </cell>
          <cell r="D36">
            <v>2419313.4799099998</v>
          </cell>
          <cell r="E36">
            <v>2782941</v>
          </cell>
          <cell r="F36">
            <v>-363627.52009000024</v>
          </cell>
          <cell r="G36" t="str">
            <v xml:space="preserve"> </v>
          </cell>
          <cell r="H36" t="str">
            <v xml:space="preserve"> </v>
          </cell>
          <cell r="I36">
            <v>208584.07119070366</v>
          </cell>
          <cell r="J36">
            <v>204600.07809445178</v>
          </cell>
          <cell r="K36">
            <v>214045.07572831571</v>
          </cell>
          <cell r="L36">
            <v>627229.22501347121</v>
          </cell>
          <cell r="M36">
            <v>111.71044500000001</v>
          </cell>
          <cell r="N36">
            <v>211969.63637069226</v>
          </cell>
          <cell r="O36">
            <v>220266.24495506572</v>
          </cell>
          <cell r="P36">
            <v>224302.00357676824</v>
          </cell>
          <cell r="Q36">
            <v>1283767.1099159976</v>
          </cell>
          <cell r="R36">
            <v>229924.111567229</v>
          </cell>
          <cell r="S36">
            <v>225654.27147190488</v>
          </cell>
          <cell r="T36">
            <v>225320.14328553004</v>
          </cell>
          <cell r="U36">
            <v>226731.88892713498</v>
          </cell>
          <cell r="V36">
            <v>234068.01251294999</v>
          </cell>
          <cell r="W36">
            <v>277160.31667169993</v>
          </cell>
          <cell r="X36">
            <v>0</v>
          </cell>
          <cell r="Y36">
            <v>2702625.8543524467</v>
          </cell>
          <cell r="Z36" t="str">
            <v xml:space="preserve"> </v>
          </cell>
          <cell r="AA36">
            <v>111.71044500000002</v>
          </cell>
          <cell r="AB36" t="str">
            <v xml:space="preserve"> </v>
          </cell>
        </row>
        <row r="37">
          <cell r="A37">
            <v>7012</v>
          </cell>
          <cell r="C37" t="str">
            <v xml:space="preserve">Prispevki samozaposlenih </v>
          </cell>
          <cell r="D37">
            <v>363828.22435999999</v>
          </cell>
          <cell r="F37">
            <v>363828.22435999999</v>
          </cell>
          <cell r="G37" t="str">
            <v xml:space="preserve"> </v>
          </cell>
          <cell r="H37" t="str">
            <v xml:space="preserve"> </v>
          </cell>
          <cell r="I37">
            <v>22775.711792595986</v>
          </cell>
          <cell r="J37">
            <v>30215.970782819739</v>
          </cell>
          <cell r="K37">
            <v>35905.03686339593</v>
          </cell>
          <cell r="L37">
            <v>88896.719438811648</v>
          </cell>
          <cell r="M37">
            <v>111.71044499999998</v>
          </cell>
          <cell r="N37">
            <v>24194.767698695508</v>
          </cell>
          <cell r="O37">
            <v>36871.476095699087</v>
          </cell>
          <cell r="P37">
            <v>41703.983158554365</v>
          </cell>
          <cell r="Q37">
            <v>191666.9463917606</v>
          </cell>
          <cell r="R37">
            <v>27005.291912726014</v>
          </cell>
          <cell r="S37">
            <v>34056.529779019082</v>
          </cell>
          <cell r="T37">
            <v>45855.533454654564</v>
          </cell>
          <cell r="U37">
            <v>35782.541478706982</v>
          </cell>
          <cell r="V37">
            <v>36819.288740437078</v>
          </cell>
          <cell r="W37">
            <v>35247.996710849999</v>
          </cell>
          <cell r="X37">
            <v>0</v>
          </cell>
          <cell r="Y37">
            <v>406434.12846815429</v>
          </cell>
          <cell r="Z37" t="str">
            <v xml:space="preserve"> </v>
          </cell>
          <cell r="AA37">
            <v>111.71044499999998</v>
          </cell>
          <cell r="AB37" t="str">
            <v xml:space="preserve"> </v>
          </cell>
        </row>
        <row r="38">
          <cell r="A38">
            <v>7013</v>
          </cell>
          <cell r="C38" t="str">
            <v>Ostali prispevki za socialno varnost</v>
          </cell>
          <cell r="D38">
            <v>32679.976910000001</v>
          </cell>
          <cell r="E38">
            <v>79832.858496000001</v>
          </cell>
          <cell r="F38">
            <v>-47152.881586000003</v>
          </cell>
          <cell r="G38" t="str">
            <v xml:space="preserve"> </v>
          </cell>
          <cell r="H38" t="str">
            <v xml:space="preserve"> </v>
          </cell>
          <cell r="I38">
            <v>423.49178350998761</v>
          </cell>
          <cell r="J38">
            <v>1771.8534548321143</v>
          </cell>
          <cell r="K38">
            <v>3316.0826795791691</v>
          </cell>
          <cell r="L38">
            <v>5511.4279179212708</v>
          </cell>
          <cell r="M38">
            <v>111.71044499999998</v>
          </cell>
          <cell r="N38">
            <v>4453.2218058245608</v>
          </cell>
          <cell r="O38">
            <v>6487.4011340081797</v>
          </cell>
          <cell r="P38">
            <v>3431.2418270951202</v>
          </cell>
          <cell r="Q38">
            <v>19883.29268484913</v>
          </cell>
          <cell r="R38">
            <v>2506.0714493569753</v>
          </cell>
          <cell r="S38">
            <v>3117.0370868754803</v>
          </cell>
          <cell r="T38">
            <v>2167.6785603495327</v>
          </cell>
          <cell r="U38">
            <v>3044.3149388768657</v>
          </cell>
          <cell r="V38">
            <v>2182.539747150262</v>
          </cell>
          <cell r="W38">
            <v>3606.0131645999995</v>
          </cell>
          <cell r="X38">
            <v>0</v>
          </cell>
          <cell r="Y38">
            <v>36506.947632058247</v>
          </cell>
          <cell r="Z38" t="str">
            <v xml:space="preserve"> </v>
          </cell>
          <cell r="AA38">
            <v>111.71044499999998</v>
          </cell>
          <cell r="AB38" t="str">
            <v xml:space="preserve"> </v>
          </cell>
        </row>
        <row r="39">
          <cell r="D39" t="str">
            <v xml:space="preserve"> </v>
          </cell>
          <cell r="V39" t="str">
            <v xml:space="preserve"> </v>
          </cell>
          <cell r="W39" t="str">
            <v xml:space="preserve"> </v>
          </cell>
          <cell r="Y39" t="str">
            <v xml:space="preserve"> </v>
          </cell>
        </row>
        <row r="40">
          <cell r="A40">
            <v>702</v>
          </cell>
          <cell r="C40" t="str">
            <v>DAVKI NA PLAČILNO LISTO IN DELOVNO SILO</v>
          </cell>
          <cell r="D40">
            <v>68070624.233819991</v>
          </cell>
          <cell r="E40">
            <v>60855799.585000001</v>
          </cell>
          <cell r="F40">
            <v>7214824.6488199905</v>
          </cell>
          <cell r="G40">
            <v>122.83567135001263</v>
          </cell>
          <cell r="H40">
            <v>12.796759733712236</v>
          </cell>
          <cell r="I40">
            <v>5756909.8460366726</v>
          </cell>
          <cell r="J40">
            <v>5546505.8062167633</v>
          </cell>
          <cell r="K40">
            <v>5793328.1552190408</v>
          </cell>
          <cell r="L40">
            <v>17096743.807472475</v>
          </cell>
          <cell r="M40">
            <v>112.4596682656825</v>
          </cell>
          <cell r="N40">
            <v>5906846.9879563525</v>
          </cell>
          <cell r="O40">
            <v>5884012.4997286499</v>
          </cell>
          <cell r="P40">
            <v>6292821.240125034</v>
          </cell>
          <cell r="Q40">
            <v>35180424.535282508</v>
          </cell>
          <cell r="R40">
            <v>6229167.7177747423</v>
          </cell>
          <cell r="S40">
            <v>6270537.6388367526</v>
          </cell>
          <cell r="T40">
            <v>6315137.2993122628</v>
          </cell>
          <cell r="U40">
            <v>6532547.3940329775</v>
          </cell>
          <cell r="V40">
            <v>6859959.4707339182</v>
          </cell>
          <cell r="W40">
            <v>9185016.2705069985</v>
          </cell>
          <cell r="X40">
            <v>0</v>
          </cell>
          <cell r="Y40">
            <v>76572790.32648015</v>
          </cell>
          <cell r="Z40" t="e">
            <v>#VALUE!</v>
          </cell>
          <cell r="AA40">
            <v>112.49021319894987</v>
          </cell>
          <cell r="AB40">
            <v>4.3508471233301407</v>
          </cell>
        </row>
        <row r="41">
          <cell r="C41" t="str">
            <v xml:space="preserve">                                 - dinamizirani sprejeti proračun</v>
          </cell>
          <cell r="D41">
            <v>63480638</v>
          </cell>
          <cell r="E41" t="str">
            <v xml:space="preserve"> </v>
          </cell>
          <cell r="I41">
            <v>5118901</v>
          </cell>
          <cell r="J41">
            <v>5118901</v>
          </cell>
          <cell r="K41">
            <v>5118901</v>
          </cell>
          <cell r="L41">
            <v>15356703</v>
          </cell>
          <cell r="N41">
            <v>5118901</v>
          </cell>
          <cell r="O41">
            <v>5118901</v>
          </cell>
          <cell r="P41">
            <v>5118901</v>
          </cell>
          <cell r="Q41">
            <v>30713406</v>
          </cell>
          <cell r="R41">
            <v>5118901</v>
          </cell>
          <cell r="S41">
            <v>5118901</v>
          </cell>
          <cell r="T41">
            <v>5118901</v>
          </cell>
          <cell r="U41">
            <v>5118901</v>
          </cell>
          <cell r="V41">
            <v>5350130</v>
          </cell>
          <cell r="W41">
            <v>7172727</v>
          </cell>
          <cell r="X41">
            <v>0</v>
          </cell>
          <cell r="Y41">
            <v>63711867</v>
          </cell>
          <cell r="Z41" t="str">
            <v xml:space="preserve"> </v>
          </cell>
        </row>
        <row r="42">
          <cell r="A42">
            <v>7020</v>
          </cell>
          <cell r="C42" t="str">
            <v>Davek na izplačane plače</v>
          </cell>
          <cell r="D42">
            <v>63849278.782150008</v>
          </cell>
          <cell r="E42">
            <v>56635800</v>
          </cell>
          <cell r="F42">
            <v>7213478.7821500078</v>
          </cell>
          <cell r="G42">
            <v>124.08929629234098</v>
          </cell>
          <cell r="H42">
            <v>13.947930479651944</v>
          </cell>
          <cell r="I42">
            <v>5388274.4075869322</v>
          </cell>
          <cell r="J42">
            <v>5187282.2900837436</v>
          </cell>
          <cell r="K42">
            <v>5404766.1651196806</v>
          </cell>
          <cell r="L42">
            <v>15980322.862790357</v>
          </cell>
          <cell r="M42">
            <v>112.80030299999999</v>
          </cell>
          <cell r="N42">
            <v>5524516.7141739726</v>
          </cell>
          <cell r="O42">
            <v>5522305.7967864498</v>
          </cell>
          <cell r="P42">
            <v>5880491.9987040143</v>
          </cell>
          <cell r="Q42">
            <v>32907637.372454792</v>
          </cell>
          <cell r="R42">
            <v>5817660.4017333826</v>
          </cell>
          <cell r="S42">
            <v>5910269.0667610327</v>
          </cell>
          <cell r="T42">
            <v>6003564.1321115829</v>
          </cell>
          <cell r="U42">
            <v>6172221.3336294377</v>
          </cell>
          <cell r="V42">
            <v>6494861.0103826784</v>
          </cell>
          <cell r="W42">
            <v>8715966.6125069987</v>
          </cell>
          <cell r="X42">
            <v>0</v>
          </cell>
          <cell r="Y42">
            <v>72022179.929579899</v>
          </cell>
          <cell r="Z42" t="str">
            <v xml:space="preserve"> </v>
          </cell>
          <cell r="AA42">
            <v>112.80030299999997</v>
          </cell>
          <cell r="AB42">
            <v>4.638499999999965</v>
          </cell>
        </row>
        <row r="43">
          <cell r="A43">
            <v>7021</v>
          </cell>
          <cell r="C43" t="str">
            <v>Posebni davek na določene prejemke</v>
          </cell>
          <cell r="D43">
            <v>4221345.4516700003</v>
          </cell>
          <cell r="E43">
            <v>4219999.585</v>
          </cell>
          <cell r="F43">
            <v>1345.8666700003669</v>
          </cell>
          <cell r="G43">
            <v>106.55370151477635</v>
          </cell>
          <cell r="H43">
            <v>-2.1545440635662487</v>
          </cell>
          <cell r="I43">
            <v>368635.43844974006</v>
          </cell>
          <cell r="J43">
            <v>359223.51613301999</v>
          </cell>
          <cell r="K43">
            <v>388561.99009936</v>
          </cell>
          <cell r="L43">
            <v>1116420.9446821201</v>
          </cell>
          <cell r="M43">
            <v>107.8</v>
          </cell>
          <cell r="N43">
            <v>382330.27378237987</v>
          </cell>
          <cell r="O43">
            <v>361706.70294220006</v>
          </cell>
          <cell r="P43">
            <v>412329.24142102007</v>
          </cell>
          <cell r="Q43">
            <v>2272787.1628277199</v>
          </cell>
          <cell r="R43">
            <v>411507.31604136003</v>
          </cell>
          <cell r="S43">
            <v>360268.57207572</v>
          </cell>
          <cell r="T43">
            <v>311573.16720068001</v>
          </cell>
          <cell r="U43">
            <v>360326.06040353997</v>
          </cell>
          <cell r="V43">
            <v>365098.46035124012</v>
          </cell>
          <cell r="W43">
            <v>469049.65800000005</v>
          </cell>
          <cell r="X43">
            <v>0</v>
          </cell>
          <cell r="Y43">
            <v>4550610.3969002599</v>
          </cell>
          <cell r="Z43" t="str">
            <v xml:space="preserve"> </v>
          </cell>
          <cell r="AA43">
            <v>107.8</v>
          </cell>
          <cell r="AB43">
            <v>0</v>
          </cell>
        </row>
        <row r="44">
          <cell r="D44" t="str">
            <v xml:space="preserve"> </v>
          </cell>
          <cell r="Y44" t="str">
            <v xml:space="preserve"> </v>
          </cell>
        </row>
        <row r="45">
          <cell r="A45">
            <v>703</v>
          </cell>
          <cell r="C45" t="str">
            <v>DAVKI NA PREMOŽENJE</v>
          </cell>
          <cell r="D45">
            <v>1042715.6938100002</v>
          </cell>
          <cell r="E45">
            <v>5012800</v>
          </cell>
          <cell r="F45">
            <v>-3970084.3061899999</v>
          </cell>
          <cell r="G45">
            <v>50.167367684657115</v>
          </cell>
          <cell r="H45">
            <v>-53.932628388744618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500000</v>
          </cell>
          <cell r="Q45">
            <v>500000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550000</v>
          </cell>
          <cell r="W45">
            <v>0</v>
          </cell>
          <cell r="X45">
            <v>0</v>
          </cell>
          <cell r="Y45">
            <v>1050000</v>
          </cell>
          <cell r="Z45">
            <v>0</v>
          </cell>
          <cell r="AA45">
            <v>100.69858986809564</v>
          </cell>
          <cell r="AB45">
            <v>-6.5875789720819711</v>
          </cell>
        </row>
        <row r="46">
          <cell r="C46" t="str">
            <v xml:space="preserve">                                 - dinamizirani sprejeti proračun</v>
          </cell>
          <cell r="D46">
            <v>0</v>
          </cell>
          <cell r="E46" t="str">
            <v xml:space="preserve"> 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 xml:space="preserve"> </v>
          </cell>
        </row>
        <row r="47">
          <cell r="A47">
            <v>7030</v>
          </cell>
          <cell r="C47" t="str">
            <v>Davki na nepremičnine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7031</v>
          </cell>
          <cell r="C48" t="str">
            <v>Davki na premičnine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>
            <v>7032</v>
          </cell>
          <cell r="C49" t="str">
            <v>Davki na dediščine in darila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>
            <v>7033</v>
          </cell>
          <cell r="C50" t="str">
            <v>Davki na promet nepremičnin in na finančno premoženje</v>
          </cell>
          <cell r="D50">
            <v>1042715.6938100002</v>
          </cell>
          <cell r="E50">
            <v>5012800</v>
          </cell>
          <cell r="F50">
            <v>-3970084.3061899999</v>
          </cell>
          <cell r="G50">
            <v>50.167367684657115</v>
          </cell>
          <cell r="H50">
            <v>-53.932628388744618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500000</v>
          </cell>
          <cell r="Q50">
            <v>500000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550000</v>
          </cell>
          <cell r="W50">
            <v>0</v>
          </cell>
          <cell r="X50">
            <v>0</v>
          </cell>
          <cell r="Y50">
            <v>1050000</v>
          </cell>
          <cell r="Z50" t="str">
            <v xml:space="preserve"> </v>
          </cell>
          <cell r="AA50">
            <v>100.69858986809564</v>
          </cell>
          <cell r="AB50">
            <v>-6.5875789720819711</v>
          </cell>
        </row>
        <row r="51">
          <cell r="C51" t="str">
            <v>(davek na bilančno vsoto bank in hranilnic)</v>
          </cell>
          <cell r="D51" t="str">
            <v xml:space="preserve"> </v>
          </cell>
          <cell r="Q51">
            <v>0</v>
          </cell>
          <cell r="V51" t="str">
            <v xml:space="preserve"> </v>
          </cell>
          <cell r="Y51" t="str">
            <v xml:space="preserve"> </v>
          </cell>
        </row>
        <row r="52">
          <cell r="D52" t="str">
            <v xml:space="preserve"> </v>
          </cell>
          <cell r="Y52" t="str">
            <v xml:space="preserve"> </v>
          </cell>
        </row>
        <row r="53">
          <cell r="A53">
            <v>704</v>
          </cell>
          <cell r="C53" t="str">
            <v>DOMAČI DAVKI NA BLAGO IN STORITVE</v>
          </cell>
          <cell r="D53">
            <v>593927877.41895008</v>
          </cell>
          <cell r="E53">
            <v>630202999.626176</v>
          </cell>
          <cell r="F53">
            <v>-36275122.207225919</v>
          </cell>
          <cell r="G53">
            <v>100.10801270932677</v>
          </cell>
          <cell r="H53">
            <v>-8.0734502210038812</v>
          </cell>
          <cell r="I53">
            <v>4326937.6669651298</v>
          </cell>
          <cell r="J53">
            <v>32345368.615871631</v>
          </cell>
          <cell r="K53">
            <v>49628140.525387578</v>
          </cell>
          <cell r="L53">
            <v>86300446.808224335</v>
          </cell>
          <cell r="M53">
            <v>83.84283990657552</v>
          </cell>
          <cell r="N53">
            <v>62917534.795719907</v>
          </cell>
          <cell r="O53">
            <v>52326908.514493138</v>
          </cell>
          <cell r="P53">
            <v>32558599.429167844</v>
          </cell>
          <cell r="Q53">
            <v>234103489.54760522</v>
          </cell>
          <cell r="R53">
            <v>80654256.638333142</v>
          </cell>
          <cell r="S53">
            <v>54076810.954486705</v>
          </cell>
          <cell r="T53">
            <v>23532814.718358696</v>
          </cell>
          <cell r="U53">
            <v>64337705.61983411</v>
          </cell>
          <cell r="V53">
            <v>68778743.986749932</v>
          </cell>
          <cell r="W53">
            <v>54562512.023384005</v>
          </cell>
          <cell r="X53">
            <v>60072807.423999995</v>
          </cell>
          <cell r="Y53">
            <v>640119140.91275191</v>
          </cell>
          <cell r="Z53" t="e">
            <v>#VALUE!</v>
          </cell>
          <cell r="AA53">
            <v>107.7772512875699</v>
          </cell>
          <cell r="AB53">
            <v>-2.1102701697685688E-2</v>
          </cell>
        </row>
        <row r="55">
          <cell r="C55" t="str">
            <v xml:space="preserve">                                 - dinamizirani sprejeti proračun</v>
          </cell>
          <cell r="D55">
            <v>164345862</v>
          </cell>
          <cell r="E55" t="str">
            <v xml:space="preserve"> </v>
          </cell>
          <cell r="I55">
            <v>5334587</v>
          </cell>
          <cell r="J55">
            <v>5334587</v>
          </cell>
          <cell r="K55">
            <v>5334587</v>
          </cell>
          <cell r="L55">
            <v>16003761</v>
          </cell>
          <cell r="N55">
            <v>5334587</v>
          </cell>
          <cell r="O55">
            <v>5334587</v>
          </cell>
          <cell r="P55">
            <v>5334587</v>
          </cell>
          <cell r="Q55">
            <v>32007522</v>
          </cell>
          <cell r="R55">
            <v>5334587</v>
          </cell>
          <cell r="S55">
            <v>5334587</v>
          </cell>
          <cell r="T55">
            <v>5334587</v>
          </cell>
          <cell r="U55">
            <v>5334587</v>
          </cell>
          <cell r="V55">
            <v>72672985</v>
          </cell>
          <cell r="W55">
            <v>28005405</v>
          </cell>
          <cell r="X55">
            <v>77660000</v>
          </cell>
          <cell r="Y55">
            <v>231684260</v>
          </cell>
          <cell r="Z55" t="str">
            <v xml:space="preserve"> </v>
          </cell>
        </row>
        <row r="56">
          <cell r="A56">
            <v>7040</v>
          </cell>
          <cell r="C56" t="str">
            <v>Splošni prometni davki, davki na dodano vrednost</v>
          </cell>
          <cell r="D56">
            <v>411072285.48887002</v>
          </cell>
          <cell r="E56">
            <v>436425000</v>
          </cell>
          <cell r="F56">
            <v>-25352714.511129975</v>
          </cell>
          <cell r="G56">
            <v>86.956302903498965</v>
          </cell>
          <cell r="H56">
            <v>-20.150318729569364</v>
          </cell>
          <cell r="I56">
            <v>200000</v>
          </cell>
          <cell r="J56">
            <v>27116029.226837486</v>
          </cell>
          <cell r="K56">
            <v>24404111.340663455</v>
          </cell>
          <cell r="L56">
            <v>51720140.567500941</v>
          </cell>
          <cell r="M56">
            <v>73.604464421690039</v>
          </cell>
          <cell r="N56">
            <v>46599472.648850836</v>
          </cell>
          <cell r="O56">
            <v>35684259.585644335</v>
          </cell>
          <cell r="P56">
            <v>26651426.958430678</v>
          </cell>
          <cell r="Q56">
            <v>160655299.76042679</v>
          </cell>
          <cell r="R56">
            <v>53111141.36225377</v>
          </cell>
          <cell r="S56">
            <v>37997434.138323173</v>
          </cell>
          <cell r="T56">
            <v>18680817.258478794</v>
          </cell>
          <cell r="U56">
            <v>35986846.484209791</v>
          </cell>
          <cell r="V56">
            <v>53089492.598139234</v>
          </cell>
          <cell r="W56">
            <v>39422220.157384001</v>
          </cell>
          <cell r="X56">
            <v>47772807.423999995</v>
          </cell>
          <cell r="Y56">
            <v>446716059.1832155</v>
          </cell>
          <cell r="Z56" t="e">
            <v>#VALUE!</v>
          </cell>
          <cell r="AA56">
            <v>108.67092600318603</v>
          </cell>
          <cell r="AB56">
            <v>0.80790909386459475</v>
          </cell>
        </row>
        <row r="57">
          <cell r="M57" t="str">
            <v xml:space="preserve"> </v>
          </cell>
        </row>
        <row r="58">
          <cell r="C58" t="str">
            <v xml:space="preserve">                                 - dinamizirani sprejeti proračun</v>
          </cell>
          <cell r="D58">
            <v>93393366</v>
          </cell>
          <cell r="E58" t="str">
            <v xml:space="preserve"> </v>
          </cell>
          <cell r="I58">
            <v>1490306</v>
          </cell>
          <cell r="J58">
            <v>1490306</v>
          </cell>
          <cell r="K58">
            <v>1490306</v>
          </cell>
          <cell r="L58">
            <v>4470918</v>
          </cell>
          <cell r="N58">
            <v>1490306</v>
          </cell>
          <cell r="O58">
            <v>1490306</v>
          </cell>
          <cell r="P58">
            <v>1490306</v>
          </cell>
          <cell r="Q58">
            <v>8941836</v>
          </cell>
          <cell r="R58">
            <v>1490306</v>
          </cell>
          <cell r="S58">
            <v>1490306</v>
          </cell>
          <cell r="T58">
            <v>1490306</v>
          </cell>
          <cell r="U58">
            <v>1490306</v>
          </cell>
          <cell r="V58">
            <v>55500000</v>
          </cell>
          <cell r="W58">
            <v>20000000</v>
          </cell>
          <cell r="X58">
            <v>57000000</v>
          </cell>
          <cell r="Y58">
            <v>147403060</v>
          </cell>
          <cell r="Z58" t="str">
            <v xml:space="preserve"> </v>
          </cell>
        </row>
        <row r="59">
          <cell r="C59" t="str">
            <v xml:space="preserve">1.    Davek od prometa proizvodov in storitev </v>
          </cell>
          <cell r="D59">
            <v>11203092.30036</v>
          </cell>
          <cell r="E59">
            <v>5000000</v>
          </cell>
          <cell r="F59">
            <v>6203092.3003599998</v>
          </cell>
          <cell r="G59">
            <v>4.2133787163824659</v>
          </cell>
          <cell r="H59">
            <v>-96.130965366039973</v>
          </cell>
          <cell r="I59">
            <v>200000</v>
          </cell>
          <cell r="J59">
            <v>200000</v>
          </cell>
          <cell r="K59">
            <v>200000</v>
          </cell>
          <cell r="L59">
            <v>600000</v>
          </cell>
          <cell r="M59">
            <v>21.577241894640011</v>
          </cell>
          <cell r="N59">
            <v>100000</v>
          </cell>
          <cell r="O59">
            <v>100000</v>
          </cell>
          <cell r="P59">
            <v>100000</v>
          </cell>
          <cell r="Q59">
            <v>900000</v>
          </cell>
          <cell r="R59">
            <v>100000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1000000</v>
          </cell>
          <cell r="Z59" t="e">
            <v>#VALUE!</v>
          </cell>
          <cell r="AA59">
            <v>8.9261069460961782</v>
          </cell>
          <cell r="AB59">
            <v>-91.71975236911301</v>
          </cell>
        </row>
        <row r="60">
          <cell r="C60" t="str">
            <v xml:space="preserve">                                 - dinamizirani sprejeti proračun</v>
          </cell>
          <cell r="D60">
            <v>16393366</v>
          </cell>
          <cell r="I60">
            <v>1490306</v>
          </cell>
          <cell r="J60">
            <v>1490306</v>
          </cell>
          <cell r="K60">
            <v>1490306</v>
          </cell>
          <cell r="L60">
            <v>4470918</v>
          </cell>
          <cell r="N60">
            <v>1490306</v>
          </cell>
          <cell r="O60">
            <v>1490306</v>
          </cell>
          <cell r="P60">
            <v>1490306</v>
          </cell>
          <cell r="Q60">
            <v>8941836</v>
          </cell>
          <cell r="R60">
            <v>1490306</v>
          </cell>
          <cell r="S60">
            <v>1490306</v>
          </cell>
          <cell r="T60">
            <v>1490306</v>
          </cell>
          <cell r="U60">
            <v>1490306</v>
          </cell>
          <cell r="V60">
            <v>0</v>
          </cell>
          <cell r="W60">
            <v>0</v>
          </cell>
          <cell r="X60">
            <v>0</v>
          </cell>
          <cell r="Y60">
            <v>14903060</v>
          </cell>
        </row>
        <row r="61">
          <cell r="C61" t="str">
            <v>1.1. Davek od prometa proizvodov</v>
          </cell>
          <cell r="D61">
            <v>5606637.4071800001</v>
          </cell>
          <cell r="E61">
            <v>3500000</v>
          </cell>
          <cell r="F61">
            <v>2106637.4071800001</v>
          </cell>
          <cell r="G61" t="str">
            <v>…</v>
          </cell>
          <cell r="H61" t="str">
            <v>…</v>
          </cell>
          <cell r="I61">
            <v>100000</v>
          </cell>
          <cell r="J61">
            <v>100000</v>
          </cell>
          <cell r="K61">
            <v>100000</v>
          </cell>
          <cell r="L61">
            <v>300000</v>
          </cell>
          <cell r="N61">
            <v>50000</v>
          </cell>
          <cell r="O61">
            <v>50000</v>
          </cell>
          <cell r="P61">
            <v>50000</v>
          </cell>
          <cell r="Q61">
            <v>450000</v>
          </cell>
          <cell r="R61">
            <v>50000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500000</v>
          </cell>
          <cell r="Z61" t="str">
            <v xml:space="preserve"> </v>
          </cell>
          <cell r="AA61" t="str">
            <v>…</v>
          </cell>
          <cell r="AB61" t="str">
            <v>…</v>
          </cell>
        </row>
        <row r="62">
          <cell r="C62" t="str">
            <v xml:space="preserve">       v tem:</v>
          </cell>
          <cell r="D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R62" t="str">
            <v xml:space="preserve"> </v>
          </cell>
          <cell r="S62" t="str">
            <v xml:space="preserve"> </v>
          </cell>
          <cell r="T62" t="str">
            <v xml:space="preserve"> </v>
          </cell>
          <cell r="U62" t="str">
            <v xml:space="preserve"> </v>
          </cell>
          <cell r="Y62" t="str">
            <v xml:space="preserve"> </v>
          </cell>
        </row>
        <row r="63">
          <cell r="C63" t="str">
            <v xml:space="preserve">      - naftni derivati</v>
          </cell>
          <cell r="D63" t="str">
            <v xml:space="preserve"> </v>
          </cell>
          <cell r="G63" t="str">
            <v>…</v>
          </cell>
          <cell r="H63" t="str">
            <v>…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 t="str">
            <v xml:space="preserve"> </v>
          </cell>
          <cell r="AA63" t="str">
            <v>…</v>
          </cell>
          <cell r="AB63" t="str">
            <v>…</v>
          </cell>
        </row>
        <row r="64">
          <cell r="C64" t="str">
            <v xml:space="preserve">      - tobak</v>
          </cell>
          <cell r="D64" t="str">
            <v xml:space="preserve"> </v>
          </cell>
          <cell r="G64" t="str">
            <v>…</v>
          </cell>
          <cell r="H64" t="str">
            <v>…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 t="str">
            <v xml:space="preserve"> </v>
          </cell>
          <cell r="AA64" t="str">
            <v>…</v>
          </cell>
          <cell r="AB64" t="str">
            <v>…</v>
          </cell>
        </row>
        <row r="65">
          <cell r="C65" t="str">
            <v xml:space="preserve">      - alkohol</v>
          </cell>
          <cell r="D65" t="str">
            <v xml:space="preserve"> </v>
          </cell>
          <cell r="G65" t="str">
            <v>…</v>
          </cell>
          <cell r="H65" t="str">
            <v>…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 t="str">
            <v xml:space="preserve"> </v>
          </cell>
          <cell r="AA65" t="str">
            <v>…</v>
          </cell>
          <cell r="AB65" t="str">
            <v>…</v>
          </cell>
        </row>
        <row r="66">
          <cell r="C66" t="str">
            <v xml:space="preserve">      - ostali davki od prometa proizvodov</v>
          </cell>
          <cell r="D66" t="str">
            <v xml:space="preserve"> </v>
          </cell>
          <cell r="G66" t="str">
            <v>…</v>
          </cell>
          <cell r="H66" t="str">
            <v>…</v>
          </cell>
          <cell r="I66">
            <v>100000</v>
          </cell>
          <cell r="J66">
            <v>100000</v>
          </cell>
          <cell r="K66">
            <v>100000</v>
          </cell>
          <cell r="L66">
            <v>300000</v>
          </cell>
          <cell r="N66">
            <v>50000</v>
          </cell>
          <cell r="O66">
            <v>50000</v>
          </cell>
          <cell r="P66">
            <v>50000</v>
          </cell>
          <cell r="Q66">
            <v>450000</v>
          </cell>
          <cell r="R66">
            <v>50000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 t="str">
            <v xml:space="preserve"> </v>
          </cell>
          <cell r="AA66" t="str">
            <v>…</v>
          </cell>
          <cell r="AB66" t="str">
            <v>…</v>
          </cell>
        </row>
        <row r="67">
          <cell r="C67" t="str">
            <v>1.2. Davek od prometa storitev (brez pos.d.od iger na srečo)</v>
          </cell>
          <cell r="D67">
            <v>5596454.8931799997</v>
          </cell>
          <cell r="E67">
            <v>1500000</v>
          </cell>
          <cell r="F67">
            <v>4096454.8931799997</v>
          </cell>
          <cell r="G67" t="str">
            <v>…</v>
          </cell>
          <cell r="H67" t="str">
            <v>…</v>
          </cell>
          <cell r="I67">
            <v>100000</v>
          </cell>
          <cell r="J67">
            <v>100000</v>
          </cell>
          <cell r="K67">
            <v>100000</v>
          </cell>
          <cell r="L67">
            <v>300000</v>
          </cell>
          <cell r="N67">
            <v>50000</v>
          </cell>
          <cell r="O67">
            <v>50000</v>
          </cell>
          <cell r="P67">
            <v>50000</v>
          </cell>
          <cell r="Q67">
            <v>450000</v>
          </cell>
          <cell r="R67">
            <v>50000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500000</v>
          </cell>
          <cell r="Z67" t="str">
            <v xml:space="preserve"> </v>
          </cell>
          <cell r="AA67" t="str">
            <v>…</v>
          </cell>
          <cell r="AB67" t="str">
            <v>…</v>
          </cell>
        </row>
        <row r="68">
          <cell r="A68" t="str">
            <v xml:space="preserve"> *) ZARADI KOREKTNE PRIMERJAVE PRIHODKOV IZ NASLOVA DOMAČIH DAVKOV NA BLAGO IN STORITVE ME LETOMA 1999 IN 2000 JE POTREBNO V LETU 1999 IZLOČITI VPLIV ENKRATNIH UČINKOV PREHODA OBDAVČITVE PROMETA</v>
          </cell>
        </row>
        <row r="69">
          <cell r="A69" t="str">
            <v xml:space="preserve">     BLAGA IN STORITEV IZ PLAČANE NA FAKTURIRANO REALIZACIJO, KI SO BILI REALIZIRANI OB UVEDBI DAVKA NA DODANO VREDNOST. V PRIKAZU PRIMERLJIVE RASTI MED LETOMA 1999 IN 2000 JE ZATO V LETU 1999 IZLOČENO </v>
          </cell>
        </row>
        <row r="70">
          <cell r="A70" t="str">
            <v xml:space="preserve">     25 MLRD SIT PROMETNIH DAVKOV V NEPLAČANIH TERJATVAH, KI BODO PO OCENAH DO KONCA LETA VPLAČANI V PRORAČUN NA PODLAGI DOKONČNEGA OBRAČUNA PROMETNIH DAVKOV.</v>
          </cell>
        </row>
        <row r="72">
          <cell r="D72" t="str">
            <v xml:space="preserve"> </v>
          </cell>
          <cell r="J72" t="str">
            <v xml:space="preserve"> </v>
          </cell>
          <cell r="K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  <cell r="R72" t="str">
            <v xml:space="preserve"> </v>
          </cell>
          <cell r="S72" t="str">
            <v xml:space="preserve"> </v>
          </cell>
          <cell r="T72" t="str">
            <v xml:space="preserve"> </v>
          </cell>
          <cell r="U72" t="str">
            <v xml:space="preserve"> </v>
          </cell>
          <cell r="V72" t="str">
            <v xml:space="preserve"> </v>
          </cell>
          <cell r="W72" t="str">
            <v xml:space="preserve"> </v>
          </cell>
          <cell r="X72" t="str">
            <v xml:space="preserve"> </v>
          </cell>
          <cell r="Y72" t="str">
            <v xml:space="preserve"> </v>
          </cell>
        </row>
        <row r="73">
          <cell r="C73" t="str">
            <v>2.    Davek na dodano vrednost (od 1.7. 1999 dalje)</v>
          </cell>
          <cell r="D73">
            <v>399869193.18851006</v>
          </cell>
          <cell r="E73">
            <v>431425000</v>
          </cell>
          <cell r="F73">
            <v>-31555806.81148994</v>
          </cell>
          <cell r="G73">
            <v>193.3220132641157</v>
          </cell>
          <cell r="H73">
            <v>77.522509884403746</v>
          </cell>
          <cell r="I73">
            <v>0</v>
          </cell>
          <cell r="J73">
            <v>26916029.226837486</v>
          </cell>
          <cell r="K73">
            <v>24204111.340663455</v>
          </cell>
          <cell r="L73">
            <v>51120140.567500941</v>
          </cell>
          <cell r="M73">
            <v>75.748174721898167</v>
          </cell>
          <cell r="N73">
            <v>46499472.648850836</v>
          </cell>
          <cell r="O73">
            <v>35584259.585644335</v>
          </cell>
          <cell r="P73">
            <v>26551426.958430678</v>
          </cell>
          <cell r="Q73">
            <v>159755299.76042679</v>
          </cell>
          <cell r="R73">
            <v>53011141.36225377</v>
          </cell>
          <cell r="S73">
            <v>37997434.138323173</v>
          </cell>
          <cell r="T73">
            <v>18680817.258478794</v>
          </cell>
          <cell r="U73">
            <v>35986846.484209791</v>
          </cell>
          <cell r="V73">
            <v>53089492.598139234</v>
          </cell>
          <cell r="W73">
            <v>39422220.157384001</v>
          </cell>
          <cell r="X73">
            <v>47772807.423999995</v>
          </cell>
          <cell r="Y73">
            <v>445716059.1832155</v>
          </cell>
          <cell r="Z73" t="e">
            <v>#VALUE!</v>
          </cell>
          <cell r="AA73">
            <v>111.46546590126833</v>
          </cell>
          <cell r="AB73">
            <v>3.4002466616589402</v>
          </cell>
        </row>
        <row r="74">
          <cell r="C74" t="str">
            <v xml:space="preserve">                                 - dinamizirani sprejeti proračun</v>
          </cell>
          <cell r="D74">
            <v>77000000</v>
          </cell>
          <cell r="E74" t="str">
            <v xml:space="preserve"> 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55500000</v>
          </cell>
          <cell r="W74">
            <v>20000000</v>
          </cell>
          <cell r="X74">
            <v>57000000</v>
          </cell>
          <cell r="Y74">
            <v>132500000</v>
          </cell>
          <cell r="Z74" t="str">
            <v xml:space="preserve"> </v>
          </cell>
        </row>
        <row r="76">
          <cell r="C76" t="str">
            <v>2.1. Davek na dodano vrednost po obračunu - neto vplačila</v>
          </cell>
          <cell r="D76">
            <v>117720344.26443002</v>
          </cell>
          <cell r="E76">
            <v>216225000</v>
          </cell>
          <cell r="F76" t="str">
            <v xml:space="preserve"> </v>
          </cell>
          <cell r="G76">
            <v>127.37532650455201</v>
          </cell>
          <cell r="H76">
            <v>16.96540542199449</v>
          </cell>
          <cell r="I76">
            <v>0</v>
          </cell>
          <cell r="J76">
            <v>8250000</v>
          </cell>
          <cell r="K76">
            <v>-4313042.8646600004</v>
          </cell>
          <cell r="L76">
            <v>3936957.1353399996</v>
          </cell>
          <cell r="M76">
            <v>15.119541068893996</v>
          </cell>
          <cell r="N76">
            <v>21768767.291097999</v>
          </cell>
          <cell r="O76">
            <v>9275453.1713979952</v>
          </cell>
          <cell r="P76">
            <v>-3291783.1824760027</v>
          </cell>
          <cell r="Q76">
            <v>31689394.415359985</v>
          </cell>
          <cell r="R76">
            <v>26986779.153541997</v>
          </cell>
          <cell r="S76">
            <v>9581245.6536299959</v>
          </cell>
          <cell r="T76">
            <v>-3922877.6828880012</v>
          </cell>
          <cell r="U76">
            <v>8746394.5228204355</v>
          </cell>
          <cell r="V76">
            <v>23147958.624127999</v>
          </cell>
          <cell r="W76">
            <v>8549479.6446159966</v>
          </cell>
          <cell r="X76">
            <v>19748463.999999993</v>
          </cell>
          <cell r="Y76">
            <v>124526838.33120841</v>
          </cell>
          <cell r="Z76" t="str">
            <v xml:space="preserve"> </v>
          </cell>
          <cell r="AA76">
            <v>105.78191824812309</v>
          </cell>
          <cell r="AB76">
            <v>-1.872060994319952</v>
          </cell>
        </row>
        <row r="77">
          <cell r="C77" t="str">
            <v xml:space="preserve">      -  Vplačila DDV</v>
          </cell>
          <cell r="D77">
            <v>279591442.16850996</v>
          </cell>
          <cell r="G77" t="str">
            <v>…</v>
          </cell>
          <cell r="H77" t="str">
            <v>…</v>
          </cell>
          <cell r="I77">
            <v>0</v>
          </cell>
          <cell r="J77">
            <v>22000000</v>
          </cell>
          <cell r="K77">
            <v>9500000</v>
          </cell>
          <cell r="L77">
            <v>31500000</v>
          </cell>
          <cell r="M77">
            <v>78.083394254906437</v>
          </cell>
          <cell r="N77">
            <v>36000000</v>
          </cell>
          <cell r="O77">
            <v>23829881.219133995</v>
          </cell>
          <cell r="P77">
            <v>11564686.997851998</v>
          </cell>
          <cell r="Q77">
            <v>102894568.216986</v>
          </cell>
          <cell r="R77">
            <v>42057257.689461999</v>
          </cell>
          <cell r="S77">
            <v>24463017.162583999</v>
          </cell>
          <cell r="T77">
            <v>10914386.640149999</v>
          </cell>
          <cell r="U77">
            <v>24347409.882168435</v>
          </cell>
          <cell r="V77">
            <v>39127754.309643999</v>
          </cell>
          <cell r="W77">
            <v>25955790.566615999</v>
          </cell>
          <cell r="X77">
            <v>39842857.999999993</v>
          </cell>
          <cell r="Y77">
            <v>309603042.46761048</v>
          </cell>
          <cell r="AA77">
            <v>110.73409116757318</v>
          </cell>
          <cell r="AB77">
            <v>2.721791435596657</v>
          </cell>
        </row>
        <row r="78">
          <cell r="C78" t="str">
            <v xml:space="preserve">      -  Vračila DDV</v>
          </cell>
          <cell r="D78">
            <v>161871099</v>
          </cell>
          <cell r="G78" t="str">
            <v>…</v>
          </cell>
          <cell r="H78" t="str">
            <v>…</v>
          </cell>
          <cell r="I78">
            <v>0</v>
          </cell>
          <cell r="J78">
            <v>13750000</v>
          </cell>
          <cell r="K78">
            <v>13813042.86466</v>
          </cell>
          <cell r="L78">
            <v>27563042.864660002</v>
          </cell>
          <cell r="M78">
            <v>192.713270148584</v>
          </cell>
          <cell r="N78">
            <v>14231232.708902001</v>
          </cell>
          <cell r="O78">
            <v>14554428.047736</v>
          </cell>
          <cell r="P78">
            <v>14856470.180328</v>
          </cell>
          <cell r="Q78">
            <v>71205173.801625997</v>
          </cell>
          <cell r="R78">
            <v>15070478.53592</v>
          </cell>
          <cell r="S78">
            <v>14881771.508954003</v>
          </cell>
          <cell r="T78">
            <v>14837264.323038001</v>
          </cell>
          <cell r="U78">
            <v>15601015.359347999</v>
          </cell>
          <cell r="V78">
            <v>15979795.685516</v>
          </cell>
          <cell r="W78">
            <v>17406310.922000002</v>
          </cell>
          <cell r="X78">
            <v>20094394</v>
          </cell>
          <cell r="Y78">
            <v>185076204.13640198</v>
          </cell>
          <cell r="AA78">
            <v>114.33554555430676</v>
          </cell>
          <cell r="AB78">
            <v>6.0626582136426492</v>
          </cell>
        </row>
        <row r="79">
          <cell r="C79" t="str">
            <v>2.2. Davek na dodano vrednost od uvoza</v>
          </cell>
          <cell r="D79">
            <v>282148848.92408001</v>
          </cell>
          <cell r="E79">
            <v>215200000</v>
          </cell>
          <cell r="F79" t="str">
            <v xml:space="preserve"> </v>
          </cell>
          <cell r="G79">
            <v>246.58844945632379</v>
          </cell>
          <cell r="H79">
            <v>126.43567443188593</v>
          </cell>
          <cell r="I79">
            <v>0</v>
          </cell>
          <cell r="J79">
            <v>18666029.226837486</v>
          </cell>
          <cell r="K79">
            <v>28517154.205323458</v>
          </cell>
          <cell r="L79">
            <v>47183183.432160944</v>
          </cell>
          <cell r="M79">
            <v>113.83680000000001</v>
          </cell>
          <cell r="N79">
            <v>24730705.357752837</v>
          </cell>
          <cell r="O79">
            <v>26308806.414246343</v>
          </cell>
          <cell r="P79">
            <v>29843210.14090668</v>
          </cell>
          <cell r="Q79">
            <v>128065905.3450668</v>
          </cell>
          <cell r="R79">
            <v>26024362.208711777</v>
          </cell>
          <cell r="S79">
            <v>28416188.484693173</v>
          </cell>
          <cell r="T79">
            <v>22603694.941366795</v>
          </cell>
          <cell r="U79">
            <v>27240451.961389352</v>
          </cell>
          <cell r="V79">
            <v>29941533.974011235</v>
          </cell>
          <cell r="W79">
            <v>30872740.512768004</v>
          </cell>
          <cell r="X79">
            <v>28024343.424000002</v>
          </cell>
          <cell r="Y79">
            <v>321189220.85200721</v>
          </cell>
          <cell r="Z79" t="str">
            <v xml:space="preserve"> </v>
          </cell>
          <cell r="AA79">
            <v>113.83680000000003</v>
          </cell>
          <cell r="AB79">
            <v>5.6000000000000227</v>
          </cell>
        </row>
        <row r="80">
          <cell r="C80" t="str">
            <v xml:space="preserve"> od tega:  -  Vračila DDV od uvoza</v>
          </cell>
          <cell r="D80">
            <v>0</v>
          </cell>
          <cell r="E80" t="str">
            <v xml:space="preserve"> </v>
          </cell>
          <cell r="I80">
            <v>0</v>
          </cell>
          <cell r="J80">
            <v>0</v>
          </cell>
          <cell r="K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Y80">
            <v>0</v>
          </cell>
          <cell r="Z80" t="str">
            <v xml:space="preserve"> </v>
          </cell>
        </row>
        <row r="81">
          <cell r="D81" t="str">
            <v xml:space="preserve"> </v>
          </cell>
          <cell r="T81" t="str">
            <v xml:space="preserve"> </v>
          </cell>
          <cell r="U81" t="str">
            <v xml:space="preserve"> </v>
          </cell>
          <cell r="Y81" t="str">
            <v xml:space="preserve"> </v>
          </cell>
        </row>
        <row r="82">
          <cell r="A82">
            <v>7041</v>
          </cell>
          <cell r="C82" t="str">
            <v xml:space="preserve">Drugi davki na blago in storitve </v>
          </cell>
          <cell r="D82">
            <v>7761896.0202599987</v>
          </cell>
          <cell r="E82">
            <v>6000000</v>
          </cell>
          <cell r="F82">
            <v>1761896.0202599987</v>
          </cell>
          <cell r="G82">
            <v>41.603402349846526</v>
          </cell>
          <cell r="H82">
            <v>-61.796692057073898</v>
          </cell>
          <cell r="I82">
            <v>1084960.0259541799</v>
          </cell>
          <cell r="J82">
            <v>181712.44952114995</v>
          </cell>
          <cell r="K82">
            <v>1253690.6414248599</v>
          </cell>
          <cell r="L82">
            <v>2520363.1169001898</v>
          </cell>
          <cell r="M82">
            <v>102.76417451389244</v>
          </cell>
          <cell r="N82">
            <v>1005202.32289052</v>
          </cell>
          <cell r="O82">
            <v>1101338.3200356695</v>
          </cell>
          <cell r="P82">
            <v>218443.88518832001</v>
          </cell>
          <cell r="Q82">
            <v>4845347.6450146986</v>
          </cell>
          <cell r="R82">
            <v>430774.84707125998</v>
          </cell>
          <cell r="S82">
            <v>499004.44080524985</v>
          </cell>
          <cell r="T82">
            <v>177195.65548468</v>
          </cell>
          <cell r="U82">
            <v>950514.19154398993</v>
          </cell>
          <cell r="V82">
            <v>795089.25248443987</v>
          </cell>
          <cell r="W82">
            <v>303377.58</v>
          </cell>
          <cell r="X82">
            <v>0</v>
          </cell>
          <cell r="Y82">
            <v>8001303.6124043185</v>
          </cell>
          <cell r="Z82" t="e">
            <v>#VALUE!</v>
          </cell>
          <cell r="AA82">
            <v>103.08439576515096</v>
          </cell>
          <cell r="AB82">
            <v>-4.3744009599712825</v>
          </cell>
        </row>
        <row r="83">
          <cell r="C83" t="str">
            <v xml:space="preserve">                                 - dinamizirani sprejeti proračun</v>
          </cell>
          <cell r="D83">
            <v>11826945</v>
          </cell>
          <cell r="E83" t="str">
            <v xml:space="preserve"> </v>
          </cell>
          <cell r="I83">
            <v>1052764</v>
          </cell>
          <cell r="J83">
            <v>1052764</v>
          </cell>
          <cell r="K83">
            <v>1052764</v>
          </cell>
          <cell r="L83">
            <v>3158292</v>
          </cell>
          <cell r="N83">
            <v>1052764</v>
          </cell>
          <cell r="O83">
            <v>1052764</v>
          </cell>
          <cell r="P83">
            <v>1052764</v>
          </cell>
          <cell r="Q83">
            <v>6316584</v>
          </cell>
          <cell r="R83">
            <v>1052764</v>
          </cell>
          <cell r="S83">
            <v>1052764</v>
          </cell>
          <cell r="T83">
            <v>1052764</v>
          </cell>
          <cell r="U83">
            <v>1052764</v>
          </cell>
          <cell r="V83">
            <v>824000</v>
          </cell>
          <cell r="W83">
            <v>246541</v>
          </cell>
          <cell r="X83">
            <v>0</v>
          </cell>
          <cell r="Y83">
            <v>11598181</v>
          </cell>
          <cell r="Z83" t="str">
            <v xml:space="preserve"> </v>
          </cell>
        </row>
        <row r="84">
          <cell r="C84" t="str">
            <v xml:space="preserve"> - posebni prometni davek od alkoholnih pijač</v>
          </cell>
          <cell r="D84">
            <v>151737.99482000002</v>
          </cell>
          <cell r="E84">
            <v>0</v>
          </cell>
          <cell r="F84">
            <v>151737.99482000002</v>
          </cell>
          <cell r="G84" t="str">
            <v>…</v>
          </cell>
          <cell r="H84" t="str">
            <v>…</v>
          </cell>
          <cell r="I84">
            <v>119521.65462468</v>
          </cell>
          <cell r="J84">
            <v>6545.4158154000006</v>
          </cell>
          <cell r="K84">
            <v>5714.6538433599999</v>
          </cell>
          <cell r="L84">
            <v>131781.72428344001</v>
          </cell>
          <cell r="M84">
            <v>107.8</v>
          </cell>
          <cell r="N84">
            <v>8868.0994525200003</v>
          </cell>
          <cell r="O84">
            <v>7877.0647309200012</v>
          </cell>
          <cell r="P84">
            <v>6471.1665603200008</v>
          </cell>
          <cell r="Q84">
            <v>154998.05502720003</v>
          </cell>
          <cell r="R84">
            <v>5049.3219992600007</v>
          </cell>
          <cell r="S84">
            <v>100</v>
          </cell>
          <cell r="T84">
            <v>380.85476968000006</v>
          </cell>
          <cell r="U84">
            <v>2003.35043524</v>
          </cell>
          <cell r="V84">
            <v>1052.8240969400003</v>
          </cell>
          <cell r="W84">
            <v>307.23</v>
          </cell>
          <cell r="X84">
            <v>0</v>
          </cell>
          <cell r="Y84">
            <v>163891.63632832002</v>
          </cell>
          <cell r="Z84" t="str">
            <v xml:space="preserve"> </v>
          </cell>
          <cell r="AA84" t="str">
            <v>…</v>
          </cell>
          <cell r="AB84" t="str">
            <v>…</v>
          </cell>
        </row>
        <row r="85">
          <cell r="C85" t="str">
            <v xml:space="preserve"> - Taksa za obremenjevanje zraka (CO2 taksa)</v>
          </cell>
          <cell r="D85">
            <v>7610158.02544</v>
          </cell>
          <cell r="E85">
            <v>6000000</v>
          </cell>
          <cell r="F85">
            <v>1610158.02544</v>
          </cell>
          <cell r="G85">
            <v>50.530214451752911</v>
          </cell>
          <cell r="H85">
            <v>-53.599435765148847</v>
          </cell>
          <cell r="I85">
            <v>965438.37132949999</v>
          </cell>
          <cell r="J85">
            <v>175167.03370574996</v>
          </cell>
          <cell r="K85">
            <v>1247975.9875814999</v>
          </cell>
          <cell r="L85">
            <v>2388581.3926167497</v>
          </cell>
          <cell r="M85">
            <v>102.5</v>
          </cell>
          <cell r="N85">
            <v>996334.22343799996</v>
          </cell>
          <cell r="O85">
            <v>1093461.2553047496</v>
          </cell>
          <cell r="P85">
            <v>211972.718628</v>
          </cell>
          <cell r="Q85">
            <v>4690349.5899874996</v>
          </cell>
          <cell r="R85">
            <v>425725.52507199999</v>
          </cell>
          <cell r="S85">
            <v>498904.44080524985</v>
          </cell>
          <cell r="T85">
            <v>176814.80071499999</v>
          </cell>
          <cell r="U85">
            <v>948510.84110874997</v>
          </cell>
          <cell r="V85">
            <v>794036.42838749988</v>
          </cell>
          <cell r="W85">
            <v>303070.34999999998</v>
          </cell>
          <cell r="X85">
            <v>0</v>
          </cell>
          <cell r="Y85">
            <v>7837411.9760759994</v>
          </cell>
          <cell r="Z85" t="str">
            <v xml:space="preserve"> </v>
          </cell>
          <cell r="AA85">
            <v>102.98619226928419</v>
          </cell>
          <cell r="AB85">
            <v>-4.4654988225564125</v>
          </cell>
        </row>
        <row r="86">
          <cell r="D86" t="str">
            <v xml:space="preserve"> </v>
          </cell>
          <cell r="W86" t="str">
            <v xml:space="preserve"> </v>
          </cell>
          <cell r="X86" t="str">
            <v xml:space="preserve"> </v>
          </cell>
          <cell r="Y86" t="str">
            <v xml:space="preserve"> </v>
          </cell>
        </row>
        <row r="87">
          <cell r="A87">
            <v>7042</v>
          </cell>
          <cell r="C87" t="str">
            <v>Trošarine (akcize) - neto vplačila</v>
          </cell>
          <cell r="D87">
            <v>134033250.11741999</v>
          </cell>
          <cell r="E87">
            <v>147000000</v>
          </cell>
          <cell r="F87">
            <v>-12966749.882580012</v>
          </cell>
          <cell r="G87">
            <v>191.28837397838456</v>
          </cell>
          <cell r="H87">
            <v>75.655072523769093</v>
          </cell>
          <cell r="I87">
            <v>0</v>
          </cell>
          <cell r="J87">
            <v>1350000</v>
          </cell>
          <cell r="K87">
            <v>19450000</v>
          </cell>
          <cell r="L87">
            <v>20800000</v>
          </cell>
          <cell r="M87">
            <v>104.98665030468601</v>
          </cell>
          <cell r="N87">
            <v>11350000</v>
          </cell>
          <cell r="O87">
            <v>11600000</v>
          </cell>
          <cell r="P87">
            <v>1550000</v>
          </cell>
          <cell r="Q87">
            <v>45300000</v>
          </cell>
          <cell r="R87">
            <v>23350000</v>
          </cell>
          <cell r="S87">
            <v>11950000</v>
          </cell>
          <cell r="T87">
            <v>1350000</v>
          </cell>
          <cell r="U87">
            <v>23750000</v>
          </cell>
          <cell r="V87">
            <v>11500000</v>
          </cell>
          <cell r="W87">
            <v>11500000</v>
          </cell>
          <cell r="X87">
            <v>12300000</v>
          </cell>
          <cell r="Y87">
            <v>141000000</v>
          </cell>
          <cell r="Z87" t="e">
            <v>#VALUE!</v>
          </cell>
          <cell r="AA87">
            <v>105.1977773250121</v>
          </cell>
          <cell r="AB87">
            <v>-2.4139356910833953</v>
          </cell>
        </row>
        <row r="88">
          <cell r="C88" t="str">
            <v xml:space="preserve">                                 - dinamizirani sprejeti proračun</v>
          </cell>
          <cell r="D88">
            <v>24910000</v>
          </cell>
          <cell r="E88" t="str">
            <v xml:space="preserve"> 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12590000</v>
          </cell>
          <cell r="W88">
            <v>4250000</v>
          </cell>
          <cell r="X88">
            <v>20660000</v>
          </cell>
          <cell r="Y88">
            <v>37500000</v>
          </cell>
          <cell r="Z88" t="str">
            <v xml:space="preserve"> </v>
          </cell>
        </row>
        <row r="89">
          <cell r="C89" t="str">
            <v xml:space="preserve">   - trošarine od mineralnih olj in plina</v>
          </cell>
          <cell r="D89">
            <v>94542183.249629989</v>
          </cell>
          <cell r="E89">
            <v>111200000</v>
          </cell>
          <cell r="F89">
            <v>-16657816.750370011</v>
          </cell>
          <cell r="G89" t="str">
            <v>…</v>
          </cell>
          <cell r="H89" t="str">
            <v>…</v>
          </cell>
          <cell r="I89">
            <v>0</v>
          </cell>
          <cell r="J89">
            <v>950000</v>
          </cell>
          <cell r="K89">
            <v>14800000</v>
          </cell>
          <cell r="L89">
            <v>15750000</v>
          </cell>
          <cell r="M89">
            <v>105.59319683287714</v>
          </cell>
          <cell r="N89">
            <v>8200000</v>
          </cell>
          <cell r="O89">
            <v>8200000</v>
          </cell>
          <cell r="P89">
            <v>1150000</v>
          </cell>
          <cell r="Q89">
            <v>33300000</v>
          </cell>
          <cell r="R89">
            <v>16200000</v>
          </cell>
          <cell r="S89">
            <v>8450000</v>
          </cell>
          <cell r="T89">
            <v>1050000</v>
          </cell>
          <cell r="U89">
            <v>16600000</v>
          </cell>
          <cell r="V89">
            <v>8700000</v>
          </cell>
          <cell r="W89">
            <v>8500000</v>
          </cell>
          <cell r="X89">
            <v>8800000</v>
          </cell>
          <cell r="Y89">
            <v>101600000</v>
          </cell>
          <cell r="Z89" t="str">
            <v xml:space="preserve"> </v>
          </cell>
          <cell r="AA89">
            <v>107.46525678567681</v>
          </cell>
          <cell r="AB89">
            <v>-0.31052246226640534</v>
          </cell>
        </row>
        <row r="90">
          <cell r="C90" t="str">
            <v xml:space="preserve">   - trošarine od alkohola in alkoholnih pijač</v>
          </cell>
          <cell r="D90">
            <v>10773410.242090002</v>
          </cell>
          <cell r="E90">
            <v>10460000</v>
          </cell>
          <cell r="F90">
            <v>313410.2420900017</v>
          </cell>
          <cell r="G90" t="str">
            <v>…</v>
          </cell>
          <cell r="H90" t="str">
            <v>…</v>
          </cell>
          <cell r="I90">
            <v>0</v>
          </cell>
          <cell r="J90">
            <v>150000</v>
          </cell>
          <cell r="K90">
            <v>1150000</v>
          </cell>
          <cell r="L90">
            <v>1300000</v>
          </cell>
          <cell r="M90">
            <v>102.21063082638378</v>
          </cell>
          <cell r="N90">
            <v>800000</v>
          </cell>
          <cell r="O90">
            <v>900000</v>
          </cell>
          <cell r="P90">
            <v>150000</v>
          </cell>
          <cell r="Q90">
            <v>3150000</v>
          </cell>
          <cell r="R90">
            <v>2250000</v>
          </cell>
          <cell r="S90">
            <v>1000000</v>
          </cell>
          <cell r="T90">
            <v>100000</v>
          </cell>
          <cell r="U90">
            <v>2250000</v>
          </cell>
          <cell r="V90">
            <v>800000</v>
          </cell>
          <cell r="W90">
            <v>800000</v>
          </cell>
          <cell r="X90">
            <v>1000000</v>
          </cell>
          <cell r="Y90">
            <v>11350000</v>
          </cell>
          <cell r="Z90" t="str">
            <v xml:space="preserve"> </v>
          </cell>
          <cell r="AA90">
            <v>105.35197068480093</v>
          </cell>
          <cell r="AB90">
            <v>-2.27089917921991</v>
          </cell>
        </row>
        <row r="91">
          <cell r="C91" t="str">
            <v xml:space="preserve">   - trošarine od tobačnih izdelkov</v>
          </cell>
          <cell r="D91">
            <v>28681722.984149996</v>
          </cell>
          <cell r="E91">
            <v>25340000</v>
          </cell>
          <cell r="F91">
            <v>3341722.9841499962</v>
          </cell>
          <cell r="G91" t="str">
            <v>…</v>
          </cell>
          <cell r="H91" t="str">
            <v>…</v>
          </cell>
          <cell r="I91">
            <v>0</v>
          </cell>
          <cell r="J91">
            <v>250000</v>
          </cell>
          <cell r="K91">
            <v>3500000</v>
          </cell>
          <cell r="L91">
            <v>3800000</v>
          </cell>
          <cell r="M91">
            <v>105.06362478524751</v>
          </cell>
          <cell r="N91">
            <v>2350000</v>
          </cell>
          <cell r="O91">
            <v>2500000</v>
          </cell>
          <cell r="P91">
            <v>250000</v>
          </cell>
          <cell r="Q91">
            <v>8850000</v>
          </cell>
          <cell r="R91">
            <v>4900000</v>
          </cell>
          <cell r="S91">
            <v>2500000</v>
          </cell>
          <cell r="T91">
            <v>200000</v>
          </cell>
          <cell r="U91">
            <v>4900000</v>
          </cell>
          <cell r="V91">
            <v>2000000</v>
          </cell>
          <cell r="W91">
            <v>2200000</v>
          </cell>
          <cell r="X91">
            <v>2500000</v>
          </cell>
          <cell r="Y91">
            <v>28050000</v>
          </cell>
          <cell r="Z91" t="str">
            <v xml:space="preserve"> </v>
          </cell>
          <cell r="AA91">
            <v>97.797471984165327</v>
          </cell>
          <cell r="AB91">
            <v>-9.2787829460432931</v>
          </cell>
        </row>
        <row r="92">
          <cell r="C92" t="str">
            <v xml:space="preserve">   - zamudne obresti</v>
          </cell>
          <cell r="D92">
            <v>35933.64155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 t="str">
            <v xml:space="preserve"> 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 xml:space="preserve"> </v>
          </cell>
          <cell r="AA92" t="str">
            <v xml:space="preserve"> </v>
          </cell>
          <cell r="AB92" t="str">
            <v xml:space="preserve"> </v>
          </cell>
        </row>
        <row r="93">
          <cell r="C93" t="str">
            <v xml:space="preserve"> Vračila (so že upoštevana v neto vplačilih)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5">
          <cell r="A95">
            <v>7043</v>
          </cell>
          <cell r="C95" t="str">
            <v>Dobički fiskalnih monopolov</v>
          </cell>
          <cell r="D95">
            <v>0</v>
          </cell>
          <cell r="E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C96" t="str">
            <v xml:space="preserve"> </v>
          </cell>
          <cell r="D96">
            <v>0</v>
          </cell>
          <cell r="E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7044</v>
          </cell>
          <cell r="C97" t="str">
            <v>Davki na posebne storitve</v>
          </cell>
          <cell r="D97">
            <v>15312319.317160001</v>
          </cell>
          <cell r="E97">
            <v>15878000</v>
          </cell>
          <cell r="F97">
            <v>-565680.68283999898</v>
          </cell>
          <cell r="G97">
            <v>156.1601648250853</v>
          </cell>
          <cell r="H97">
            <v>43.397763843053525</v>
          </cell>
          <cell r="I97">
            <v>1403439.7147256793</v>
          </cell>
          <cell r="J97">
            <v>1855734.0349427729</v>
          </cell>
          <cell r="K97">
            <v>1539822.3391403444</v>
          </cell>
          <cell r="L97">
            <v>4798996.0888087964</v>
          </cell>
          <cell r="M97">
            <v>109.38539842260495</v>
          </cell>
          <cell r="N97">
            <v>1559125.6971198674</v>
          </cell>
          <cell r="O97">
            <v>1296977.7661862778</v>
          </cell>
          <cell r="P97">
            <v>1462836.4461637642</v>
          </cell>
          <cell r="Q97">
            <v>9117935.9982787054</v>
          </cell>
          <cell r="R97">
            <v>1410623.1199854938</v>
          </cell>
          <cell r="S97">
            <v>1317874.2498376223</v>
          </cell>
          <cell r="T97">
            <v>1261261.439566198</v>
          </cell>
          <cell r="U97">
            <v>1155393.54839743</v>
          </cell>
          <cell r="V97">
            <v>1205882.5391504802</v>
          </cell>
          <cell r="W97">
            <v>1176281.4920000001</v>
          </cell>
          <cell r="X97">
            <v>0</v>
          </cell>
          <cell r="Y97">
            <v>16645252.387215929</v>
          </cell>
          <cell r="Z97" t="e">
            <v>#VALUE!</v>
          </cell>
          <cell r="AA97">
            <v>108.70497174495411</v>
          </cell>
          <cell r="AB97">
            <v>0.83949141461421561</v>
          </cell>
        </row>
        <row r="98">
          <cell r="C98" t="str">
            <v xml:space="preserve">                                 - dinamizirani sprejeti proračun</v>
          </cell>
          <cell r="D98">
            <v>15284415</v>
          </cell>
          <cell r="E98" t="str">
            <v xml:space="preserve"> </v>
          </cell>
          <cell r="I98">
            <v>1266765</v>
          </cell>
          <cell r="J98">
            <v>1266765</v>
          </cell>
          <cell r="K98">
            <v>1266765</v>
          </cell>
          <cell r="L98">
            <v>3800295</v>
          </cell>
          <cell r="N98">
            <v>1266765</v>
          </cell>
          <cell r="O98">
            <v>1266765</v>
          </cell>
          <cell r="P98">
            <v>1266765</v>
          </cell>
          <cell r="Q98">
            <v>7600590</v>
          </cell>
          <cell r="R98">
            <v>1266765</v>
          </cell>
          <cell r="S98">
            <v>1266765</v>
          </cell>
          <cell r="T98">
            <v>1266765</v>
          </cell>
          <cell r="U98">
            <v>1266765</v>
          </cell>
          <cell r="V98">
            <v>1350000</v>
          </cell>
          <cell r="W98">
            <v>1350000</v>
          </cell>
          <cell r="X98">
            <v>0</v>
          </cell>
          <cell r="Y98">
            <v>15367650</v>
          </cell>
          <cell r="Z98" t="str">
            <v xml:space="preserve"> </v>
          </cell>
        </row>
        <row r="99">
          <cell r="C99" t="str">
            <v xml:space="preserve"> - posebni prometni davek od posebnih iger na srečo</v>
          </cell>
          <cell r="D99">
            <v>45088.657930000001</v>
          </cell>
          <cell r="E99">
            <v>0</v>
          </cell>
          <cell r="F99">
            <v>45088.657930000001</v>
          </cell>
          <cell r="G99" t="str">
            <v>…</v>
          </cell>
          <cell r="H99" t="str">
            <v>…</v>
          </cell>
          <cell r="I99">
            <v>7000</v>
          </cell>
          <cell r="J99">
            <v>5357.8728618800005</v>
          </cell>
          <cell r="K99">
            <v>5300</v>
          </cell>
          <cell r="L99">
            <v>17657.872861880001</v>
          </cell>
          <cell r="M99">
            <v>96.954059240563595</v>
          </cell>
          <cell r="N99">
            <v>400</v>
          </cell>
          <cell r="O99">
            <v>387.09500983999999</v>
          </cell>
          <cell r="P99">
            <v>204.80917688</v>
          </cell>
          <cell r="Q99">
            <v>18649.777048600001</v>
          </cell>
          <cell r="R99">
            <v>107.72877654</v>
          </cell>
          <cell r="S99">
            <v>145.48691234</v>
          </cell>
          <cell r="T99">
            <v>179.33743828000001</v>
          </cell>
          <cell r="U99">
            <v>50</v>
          </cell>
          <cell r="V99">
            <v>0</v>
          </cell>
          <cell r="W99">
            <v>0</v>
          </cell>
          <cell r="X99">
            <v>0</v>
          </cell>
          <cell r="Y99">
            <v>19132.330175759998</v>
          </cell>
          <cell r="Z99" t="str">
            <v xml:space="preserve"> </v>
          </cell>
          <cell r="AA99" t="str">
            <v>…</v>
          </cell>
          <cell r="AB99" t="str">
            <v>…</v>
          </cell>
        </row>
        <row r="100">
          <cell r="C100" t="str">
            <v xml:space="preserve"> - davek od iger na srečo (nov v letu 1999)</v>
          </cell>
          <cell r="D100">
            <v>6086713.6574300006</v>
          </cell>
          <cell r="E100">
            <v>6278000</v>
          </cell>
          <cell r="F100">
            <v>-191286.3425699994</v>
          </cell>
          <cell r="G100">
            <v>281.00781879429189</v>
          </cell>
          <cell r="H100">
            <v>158.04207419126891</v>
          </cell>
          <cell r="I100">
            <v>565901.78360893927</v>
          </cell>
          <cell r="J100">
            <v>602916.95103669271</v>
          </cell>
          <cell r="K100">
            <v>497587.59289910446</v>
          </cell>
          <cell r="L100">
            <v>1666406.3275447367</v>
          </cell>
          <cell r="M100">
            <v>112.63485210357116</v>
          </cell>
          <cell r="N100">
            <v>565232.96088776737</v>
          </cell>
          <cell r="O100">
            <v>527490.72233250795</v>
          </cell>
          <cell r="P100">
            <v>575997.32021253416</v>
          </cell>
          <cell r="Q100">
            <v>3352407.250583922</v>
          </cell>
          <cell r="R100">
            <v>514785.76001936395</v>
          </cell>
          <cell r="S100">
            <v>512323.58585263253</v>
          </cell>
          <cell r="T100">
            <v>676635.10111947812</v>
          </cell>
          <cell r="U100">
            <v>546107.41781288001</v>
          </cell>
          <cell r="V100">
            <v>547756.18429532007</v>
          </cell>
          <cell r="W100">
            <v>596242.19800000009</v>
          </cell>
          <cell r="X100">
            <v>0</v>
          </cell>
          <cell r="Y100">
            <v>6728977.5780772204</v>
          </cell>
          <cell r="Z100" t="str">
            <v xml:space="preserve"> </v>
          </cell>
          <cell r="AA100">
            <v>110.55189970803396</v>
          </cell>
          <cell r="AB100">
            <v>2.5527826605138841</v>
          </cell>
        </row>
        <row r="101">
          <cell r="C101" t="str">
            <v xml:space="preserve"> - davek od prometa zavarovalnih poslov (nov v letu 1999)</v>
          </cell>
          <cell r="D101">
            <v>9180517.0017999988</v>
          </cell>
          <cell r="E101">
            <v>9600000</v>
          </cell>
          <cell r="F101">
            <v>-419482.9982000012</v>
          </cell>
          <cell r="G101">
            <v>328.3891844352292</v>
          </cell>
          <cell r="H101">
            <v>201.55113354933809</v>
          </cell>
          <cell r="I101">
            <v>830537.9311167401</v>
          </cell>
          <cell r="J101">
            <v>1247459.2110442002</v>
          </cell>
          <cell r="K101">
            <v>1036934.7462412401</v>
          </cell>
          <cell r="L101">
            <v>3114931.8884021807</v>
          </cell>
          <cell r="M101">
            <v>107.8</v>
          </cell>
          <cell r="N101">
            <v>993492.73623210005</v>
          </cell>
          <cell r="O101">
            <v>769099.94884392992</v>
          </cell>
          <cell r="P101">
            <v>886634.31677434989</v>
          </cell>
          <cell r="Q101">
            <v>5764158.8902525604</v>
          </cell>
          <cell r="R101">
            <v>895729.63118958997</v>
          </cell>
          <cell r="S101">
            <v>805405.17707264982</v>
          </cell>
          <cell r="T101">
            <v>584447.00100843993</v>
          </cell>
          <cell r="U101">
            <v>609236.13058454997</v>
          </cell>
          <cell r="V101">
            <v>658126.35485516</v>
          </cell>
          <cell r="W101">
            <v>580039.29399999999</v>
          </cell>
          <cell r="X101">
            <v>0</v>
          </cell>
          <cell r="Y101">
            <v>9897142.4789629485</v>
          </cell>
          <cell r="Z101" t="str">
            <v xml:space="preserve"> </v>
          </cell>
          <cell r="AA101">
            <v>107.80593812987267</v>
          </cell>
          <cell r="AB101">
            <v>5.5084692696283355E-3</v>
          </cell>
        </row>
        <row r="103">
          <cell r="A103">
            <v>7045</v>
          </cell>
          <cell r="C103" t="str">
            <v>Dovoljenja za poslovanje in za opravljanje dejavnosti</v>
          </cell>
          <cell r="D103">
            <v>0</v>
          </cell>
          <cell r="E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C104" t="str">
            <v xml:space="preserve">                                 - dinamizirani sprejeti proračun</v>
          </cell>
          <cell r="D104">
            <v>0</v>
          </cell>
          <cell r="E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7046</v>
          </cell>
          <cell r="C105" t="str">
            <v>Pristojbine za motorna vozila</v>
          </cell>
          <cell r="D105">
            <v>16039347.605929997</v>
          </cell>
          <cell r="E105">
            <v>15900000.226176003</v>
          </cell>
          <cell r="F105">
            <v>139347.37975399382</v>
          </cell>
          <cell r="G105">
            <v>108.36209441053145</v>
          </cell>
          <cell r="H105">
            <v>-0.49394452660105514</v>
          </cell>
          <cell r="I105">
            <v>1104254.81119493</v>
          </cell>
          <cell r="J105">
            <v>1333185.7186448202</v>
          </cell>
          <cell r="K105">
            <v>1780438.8604336702</v>
          </cell>
          <cell r="L105">
            <v>4217879.3902734201</v>
          </cell>
          <cell r="M105">
            <v>107.3</v>
          </cell>
          <cell r="N105">
            <v>1520986.42055206</v>
          </cell>
          <cell r="O105">
            <v>1795692.0306679199</v>
          </cell>
          <cell r="P105">
            <v>1742521.2268325402</v>
          </cell>
          <cell r="Q105">
            <v>9277079.0683259405</v>
          </cell>
          <cell r="R105">
            <v>1454981.5210592197</v>
          </cell>
          <cell r="S105">
            <v>1252816.19041656</v>
          </cell>
          <cell r="T105">
            <v>1342415.8823275198</v>
          </cell>
          <cell r="U105">
            <v>1405931.3491654203</v>
          </cell>
          <cell r="V105">
            <v>1413856.7695051802</v>
          </cell>
          <cell r="W105">
            <v>1143381.328</v>
          </cell>
          <cell r="X105">
            <v>0</v>
          </cell>
          <cell r="Y105">
            <v>17290462.108799841</v>
          </cell>
          <cell r="Z105" t="str">
            <v xml:space="preserve"> </v>
          </cell>
          <cell r="AA105">
            <v>107.80028298911166</v>
          </cell>
          <cell r="AB105">
            <v>2.6251309060398853E-4</v>
          </cell>
        </row>
        <row r="106">
          <cell r="C106" t="str">
            <v xml:space="preserve">                                 - dinamizirani sprejeti proračun</v>
          </cell>
          <cell r="D106">
            <v>12479272</v>
          </cell>
          <cell r="E106" t="str">
            <v xml:space="preserve"> </v>
          </cell>
          <cell r="I106">
            <v>1029128</v>
          </cell>
          <cell r="J106">
            <v>1029128</v>
          </cell>
          <cell r="K106">
            <v>1029128</v>
          </cell>
          <cell r="L106">
            <v>3087384</v>
          </cell>
          <cell r="N106">
            <v>1029128</v>
          </cell>
          <cell r="O106">
            <v>1029128</v>
          </cell>
          <cell r="P106">
            <v>1029128</v>
          </cell>
          <cell r="Q106">
            <v>6174768</v>
          </cell>
          <cell r="R106">
            <v>1029128</v>
          </cell>
          <cell r="S106">
            <v>1029128</v>
          </cell>
          <cell r="T106">
            <v>1029128</v>
          </cell>
          <cell r="U106">
            <v>1029128</v>
          </cell>
          <cell r="V106">
            <v>1408985</v>
          </cell>
          <cell r="W106">
            <v>1158864</v>
          </cell>
          <cell r="X106">
            <v>0</v>
          </cell>
          <cell r="Y106">
            <v>12859129</v>
          </cell>
          <cell r="Z106" t="str">
            <v xml:space="preserve"> </v>
          </cell>
        </row>
        <row r="108">
          <cell r="A108">
            <v>7047</v>
          </cell>
          <cell r="C108" t="str">
            <v>Drugi davki na uporabo blaga ali opravljanje storitev</v>
          </cell>
          <cell r="D108">
            <v>5076377.7784500001</v>
          </cell>
          <cell r="E108">
            <v>4000000.4</v>
          </cell>
          <cell r="F108">
            <v>1076377.3784500002</v>
          </cell>
          <cell r="G108">
            <v>91.985578735770801</v>
          </cell>
          <cell r="H108">
            <v>-15.532067276610846</v>
          </cell>
          <cell r="I108">
            <v>269924.84329272003</v>
          </cell>
          <cell r="J108">
            <v>278632.63556436001</v>
          </cell>
          <cell r="K108">
            <v>511789.2556669201</v>
          </cell>
          <cell r="L108">
            <v>1060346.734524</v>
          </cell>
          <cell r="M108">
            <v>107.8</v>
          </cell>
          <cell r="N108">
            <v>370542.22445856</v>
          </cell>
          <cell r="O108">
            <v>393183.8209252801</v>
          </cell>
          <cell r="P108">
            <v>440135.81555328</v>
          </cell>
          <cell r="Q108">
            <v>2264208.5954611199</v>
          </cell>
          <cell r="R108">
            <v>483454.46275280009</v>
          </cell>
          <cell r="S108">
            <v>472259.17906706</v>
          </cell>
          <cell r="T108">
            <v>378694.42988915998</v>
          </cell>
          <cell r="U108">
            <v>721437.32896774018</v>
          </cell>
          <cell r="V108">
            <v>498162.70703122002</v>
          </cell>
          <cell r="W108">
            <v>654118.54200000002</v>
          </cell>
          <cell r="X108">
            <v>0</v>
          </cell>
          <cell r="Y108">
            <v>5472335.2451691004</v>
          </cell>
          <cell r="Z108" t="str">
            <v xml:space="preserve"> </v>
          </cell>
          <cell r="AA108">
            <v>107.8</v>
          </cell>
          <cell r="AB108">
            <v>0</v>
          </cell>
        </row>
        <row r="109">
          <cell r="C109" t="str">
            <v>(vodna povračila.prenoč.taksa,odškod.za spr.namemb.,požarna taksa)</v>
          </cell>
          <cell r="D109" t="str">
            <v xml:space="preserve"> </v>
          </cell>
          <cell r="Q109" t="str">
            <v xml:space="preserve"> </v>
          </cell>
          <cell r="Y109" t="str">
            <v xml:space="preserve"> </v>
          </cell>
        </row>
        <row r="110">
          <cell r="C110" t="str">
            <v xml:space="preserve"> v tem:  vplačilo DARS odškodnine za spremembo namembnosti </v>
          </cell>
          <cell r="D110" t="str">
            <v xml:space="preserve"> </v>
          </cell>
          <cell r="Q110">
            <v>0</v>
          </cell>
          <cell r="Y110" t="str">
            <v xml:space="preserve"> </v>
          </cell>
        </row>
        <row r="111">
          <cell r="C111" t="str">
            <v xml:space="preserve">              kmetijskih zemljišč  (70%)</v>
          </cell>
          <cell r="Q111">
            <v>0</v>
          </cell>
        </row>
        <row r="112">
          <cell r="C112" t="str">
            <v xml:space="preserve">                                 - dinamizirani sprejeti proračun</v>
          </cell>
          <cell r="D112">
            <v>3254334</v>
          </cell>
          <cell r="E112" t="str">
            <v xml:space="preserve"> </v>
          </cell>
          <cell r="I112">
            <v>250394</v>
          </cell>
          <cell r="J112">
            <v>250394</v>
          </cell>
          <cell r="K112">
            <v>250394</v>
          </cell>
          <cell r="L112">
            <v>751182</v>
          </cell>
          <cell r="N112">
            <v>250394</v>
          </cell>
          <cell r="O112">
            <v>250394</v>
          </cell>
          <cell r="P112">
            <v>250394</v>
          </cell>
          <cell r="Q112">
            <v>1502364</v>
          </cell>
          <cell r="R112">
            <v>250394</v>
          </cell>
          <cell r="S112">
            <v>250394</v>
          </cell>
          <cell r="T112">
            <v>250394</v>
          </cell>
          <cell r="U112">
            <v>250394</v>
          </cell>
          <cell r="V112">
            <v>500000</v>
          </cell>
          <cell r="W112">
            <v>500000</v>
          </cell>
          <cell r="X112">
            <v>0</v>
          </cell>
          <cell r="Y112">
            <v>3503940</v>
          </cell>
          <cell r="Z112" t="str">
            <v xml:space="preserve"> </v>
          </cell>
        </row>
        <row r="113">
          <cell r="C113" t="str">
            <v xml:space="preserve">  v tem: - odškodnine za spremembo namembnosti kmetijskega zemljišča in gozda</v>
          </cell>
          <cell r="D113">
            <v>1500304.8413</v>
          </cell>
          <cell r="E113">
            <v>1200000</v>
          </cell>
          <cell r="F113">
            <v>300304.84129999997</v>
          </cell>
          <cell r="I113">
            <v>26576.671599940004</v>
          </cell>
          <cell r="J113">
            <v>43836.032016699995</v>
          </cell>
          <cell r="K113">
            <v>134952.6324685</v>
          </cell>
          <cell r="L113">
            <v>205365.33608514001</v>
          </cell>
          <cell r="M113">
            <v>107.8</v>
          </cell>
          <cell r="N113">
            <v>54434.734429460004</v>
          </cell>
          <cell r="O113">
            <v>52555.792761780009</v>
          </cell>
          <cell r="P113">
            <v>103466.3358652</v>
          </cell>
          <cell r="Q113">
            <v>415822.19914158003</v>
          </cell>
          <cell r="R113">
            <v>151067.01329566</v>
          </cell>
          <cell r="S113">
            <v>222578.01055336004</v>
          </cell>
          <cell r="T113">
            <v>57213.801537200008</v>
          </cell>
          <cell r="U113">
            <v>366130.24927248008</v>
          </cell>
          <cell r="V113">
            <v>85271.957121120009</v>
          </cell>
          <cell r="W113">
            <v>319245.38800000004</v>
          </cell>
          <cell r="X113">
            <v>0</v>
          </cell>
          <cell r="Y113">
            <v>1617328.6189214003</v>
          </cell>
          <cell r="Z113" t="str">
            <v xml:space="preserve"> </v>
          </cell>
          <cell r="AA113">
            <v>107.8</v>
          </cell>
          <cell r="AB113">
            <v>0</v>
          </cell>
        </row>
        <row r="114">
          <cell r="C114" t="str">
            <v xml:space="preserve">            - požarna taksa</v>
          </cell>
          <cell r="D114">
            <v>857147.47787000006</v>
          </cell>
          <cell r="E114">
            <v>800000</v>
          </cell>
          <cell r="F114">
            <v>57147.477870000061</v>
          </cell>
          <cell r="I114">
            <v>23649.911603780001</v>
          </cell>
          <cell r="J114">
            <v>42925.85787028</v>
          </cell>
          <cell r="K114">
            <v>111443.62344192</v>
          </cell>
          <cell r="L114">
            <v>178019.39291598002</v>
          </cell>
          <cell r="M114">
            <v>107.8</v>
          </cell>
          <cell r="N114">
            <v>81769.144637180012</v>
          </cell>
          <cell r="O114">
            <v>105724.83587820001</v>
          </cell>
          <cell r="P114">
            <v>84629.704653340013</v>
          </cell>
          <cell r="Q114">
            <v>450143.07808470004</v>
          </cell>
          <cell r="R114">
            <v>90398.510328280012</v>
          </cell>
          <cell r="S114">
            <v>84021.854216299995</v>
          </cell>
          <cell r="T114">
            <v>86651.385659299995</v>
          </cell>
          <cell r="U114">
            <v>70264.523580020003</v>
          </cell>
          <cell r="V114">
            <v>73633.883275259999</v>
          </cell>
          <cell r="W114">
            <v>68891.745999999999</v>
          </cell>
          <cell r="X114">
            <v>0</v>
          </cell>
          <cell r="Y114">
            <v>924004.98114386015</v>
          </cell>
          <cell r="Z114" t="str">
            <v xml:space="preserve"> </v>
          </cell>
          <cell r="AA114">
            <v>107.8</v>
          </cell>
          <cell r="AB114">
            <v>0</v>
          </cell>
        </row>
        <row r="116">
          <cell r="A116">
            <v>7048</v>
          </cell>
          <cell r="C116" t="str">
            <v>Davek na promet motornih vozil (nov v letu 1999)</v>
          </cell>
          <cell r="D116">
            <v>4632401.0908599999</v>
          </cell>
          <cell r="E116">
            <v>5000000</v>
          </cell>
          <cell r="F116">
            <v>-367598.90914000012</v>
          </cell>
          <cell r="G116">
            <v>272.27652076134433</v>
          </cell>
          <cell r="H116">
            <v>150.02435331620231</v>
          </cell>
          <cell r="I116">
            <v>264358.27179761999</v>
          </cell>
          <cell r="J116">
            <v>230074.55036104005</v>
          </cell>
          <cell r="K116">
            <v>688288.08805834001</v>
          </cell>
          <cell r="L116">
            <v>1182720.9102170002</v>
          </cell>
          <cell r="M116">
            <v>107.8</v>
          </cell>
          <cell r="N116">
            <v>512205.48184805998</v>
          </cell>
          <cell r="O116">
            <v>455456.99103365996</v>
          </cell>
          <cell r="P116">
            <v>493235.09699926001</v>
          </cell>
          <cell r="Q116">
            <v>2643618.4800979802</v>
          </cell>
          <cell r="R116">
            <v>413281.32521059999</v>
          </cell>
          <cell r="S116">
            <v>587422.75603703992</v>
          </cell>
          <cell r="T116">
            <v>342430.05261234008</v>
          </cell>
          <cell r="U116">
            <v>367582.71754973999</v>
          </cell>
          <cell r="V116">
            <v>276260.12043938006</v>
          </cell>
          <cell r="W116">
            <v>363132.924</v>
          </cell>
          <cell r="X116">
            <v>0</v>
          </cell>
          <cell r="Y116">
            <v>4993728.3759470806</v>
          </cell>
          <cell r="Z116" t="str">
            <v xml:space="preserve"> </v>
          </cell>
          <cell r="AA116">
            <v>107.8</v>
          </cell>
          <cell r="AB116">
            <v>0</v>
          </cell>
        </row>
        <row r="117">
          <cell r="C117" t="str">
            <v xml:space="preserve">                                 - dinamizirani sprejeti proračun</v>
          </cell>
          <cell r="D117">
            <v>3197530</v>
          </cell>
          <cell r="E117" t="str">
            <v xml:space="preserve"> </v>
          </cell>
          <cell r="I117">
            <v>245230</v>
          </cell>
          <cell r="J117">
            <v>245230</v>
          </cell>
          <cell r="K117">
            <v>245230</v>
          </cell>
          <cell r="L117">
            <v>735690</v>
          </cell>
          <cell r="N117">
            <v>245230</v>
          </cell>
          <cell r="O117">
            <v>245230</v>
          </cell>
          <cell r="P117">
            <v>245230</v>
          </cell>
          <cell r="Q117">
            <v>1471380</v>
          </cell>
          <cell r="R117">
            <v>245230</v>
          </cell>
          <cell r="S117">
            <v>245230</v>
          </cell>
          <cell r="T117">
            <v>245230</v>
          </cell>
          <cell r="U117">
            <v>245230</v>
          </cell>
          <cell r="V117">
            <v>500000</v>
          </cell>
          <cell r="W117">
            <v>500000</v>
          </cell>
          <cell r="X117">
            <v>0</v>
          </cell>
          <cell r="Y117">
            <v>3452300</v>
          </cell>
          <cell r="Z117" t="str">
            <v xml:space="preserve"> </v>
          </cell>
        </row>
        <row r="118">
          <cell r="D118" t="str">
            <v xml:space="preserve"> </v>
          </cell>
          <cell r="Y118" t="str">
            <v xml:space="preserve"> </v>
          </cell>
        </row>
        <row r="119">
          <cell r="A119">
            <v>705</v>
          </cell>
          <cell r="B119" t="str">
            <v xml:space="preserve"> </v>
          </cell>
          <cell r="C119" t="str">
            <v>DAVKI NA MEDNARODNO TRGOVINO IN TRANSAKCIJE</v>
          </cell>
          <cell r="D119">
            <v>38089449.247639999</v>
          </cell>
          <cell r="E119">
            <v>40484100.299999997</v>
          </cell>
          <cell r="F119">
            <v>-2394651.0523599982</v>
          </cell>
          <cell r="G119">
            <v>83.424410308339887</v>
          </cell>
          <cell r="H119">
            <v>-23.393562618604335</v>
          </cell>
          <cell r="I119">
            <v>3460000</v>
          </cell>
          <cell r="J119">
            <v>2660000</v>
          </cell>
          <cell r="K119">
            <v>2790000</v>
          </cell>
          <cell r="L119">
            <v>8910000</v>
          </cell>
          <cell r="M119">
            <v>87.190008039588008</v>
          </cell>
          <cell r="N119">
            <v>2845000</v>
          </cell>
          <cell r="O119">
            <v>2920000</v>
          </cell>
          <cell r="P119">
            <v>3015000</v>
          </cell>
          <cell r="Q119">
            <v>17690000</v>
          </cell>
          <cell r="R119">
            <v>2730000</v>
          </cell>
          <cell r="S119">
            <v>2625000</v>
          </cell>
          <cell r="T119">
            <v>2720000</v>
          </cell>
          <cell r="U119">
            <v>2980000</v>
          </cell>
          <cell r="V119">
            <v>3280000</v>
          </cell>
          <cell r="W119">
            <v>3430000</v>
          </cell>
          <cell r="X119">
            <v>0</v>
          </cell>
          <cell r="Y119">
            <v>35455000</v>
          </cell>
          <cell r="Z119">
            <v>0</v>
          </cell>
          <cell r="AA119">
            <v>93.083519715625116</v>
          </cell>
          <cell r="AB119">
            <v>-13.651651469735512</v>
          </cell>
        </row>
        <row r="120">
          <cell r="C120" t="str">
            <v xml:space="preserve">                                 - dinamizirani sprejeti proračun</v>
          </cell>
          <cell r="D120">
            <v>47033570</v>
          </cell>
          <cell r="E120" t="str">
            <v xml:space="preserve"> </v>
          </cell>
          <cell r="I120">
            <v>3964624</v>
          </cell>
          <cell r="J120">
            <v>3964624</v>
          </cell>
          <cell r="K120">
            <v>3964624</v>
          </cell>
          <cell r="L120">
            <v>11893872</v>
          </cell>
          <cell r="N120">
            <v>3964624</v>
          </cell>
          <cell r="O120">
            <v>3964624</v>
          </cell>
          <cell r="P120">
            <v>3964624</v>
          </cell>
          <cell r="Q120">
            <v>23787744</v>
          </cell>
          <cell r="R120">
            <v>3964624</v>
          </cell>
          <cell r="S120">
            <v>3964624</v>
          </cell>
          <cell r="T120">
            <v>3964624</v>
          </cell>
          <cell r="U120">
            <v>3964624</v>
          </cell>
          <cell r="V120">
            <v>3588000</v>
          </cell>
          <cell r="W120">
            <v>3422706</v>
          </cell>
          <cell r="X120">
            <v>0</v>
          </cell>
          <cell r="Y120">
            <v>46656946</v>
          </cell>
          <cell r="Z120" t="str">
            <v xml:space="preserve"> </v>
          </cell>
        </row>
        <row r="121">
          <cell r="A121">
            <v>7050</v>
          </cell>
          <cell r="C121" t="str">
            <v>Carine</v>
          </cell>
          <cell r="D121">
            <v>36034569.703370005</v>
          </cell>
          <cell r="E121">
            <v>37952900.299999997</v>
          </cell>
          <cell r="F121">
            <v>-1918330.5966299921</v>
          </cell>
          <cell r="G121">
            <v>84.035341821116944</v>
          </cell>
          <cell r="H121">
            <v>-22.832560311187393</v>
          </cell>
          <cell r="I121">
            <v>3200000</v>
          </cell>
          <cell r="J121">
            <v>2500000</v>
          </cell>
          <cell r="K121">
            <v>2600000</v>
          </cell>
          <cell r="L121">
            <v>8300000</v>
          </cell>
          <cell r="M121">
            <v>88.625669625318437</v>
          </cell>
          <cell r="N121">
            <v>2665000</v>
          </cell>
          <cell r="O121">
            <v>2750000</v>
          </cell>
          <cell r="P121">
            <v>2850000</v>
          </cell>
          <cell r="Q121">
            <v>16565000</v>
          </cell>
          <cell r="R121">
            <v>2550000</v>
          </cell>
          <cell r="S121">
            <v>2450000</v>
          </cell>
          <cell r="T121">
            <v>2550000</v>
          </cell>
          <cell r="U121">
            <v>2800000</v>
          </cell>
          <cell r="V121">
            <v>3100000</v>
          </cell>
          <cell r="W121">
            <v>3200000</v>
          </cell>
          <cell r="X121">
            <v>0</v>
          </cell>
          <cell r="Y121">
            <v>33215000</v>
          </cell>
          <cell r="Z121" t="str">
            <v xml:space="preserve"> </v>
          </cell>
          <cell r="AA121">
            <v>92.175375683461226</v>
          </cell>
          <cell r="AB121">
            <v>-14.494085636863431</v>
          </cell>
        </row>
        <row r="122">
          <cell r="A122">
            <v>7051</v>
          </cell>
          <cell r="C122" t="str">
            <v>Druge uvozne dajatve</v>
          </cell>
          <cell r="D122">
            <v>2054879.54427</v>
          </cell>
          <cell r="E122">
            <v>2531200</v>
          </cell>
          <cell r="F122">
            <v>-476320.45573000005</v>
          </cell>
          <cell r="G122">
            <v>73.991506655124994</v>
          </cell>
          <cell r="H122">
            <v>-32.055549444329671</v>
          </cell>
          <cell r="I122">
            <v>260000</v>
          </cell>
          <cell r="J122">
            <v>160000</v>
          </cell>
          <cell r="K122">
            <v>190000</v>
          </cell>
          <cell r="L122">
            <v>610000</v>
          </cell>
          <cell r="M122">
            <v>71.442927460704567</v>
          </cell>
          <cell r="N122">
            <v>180000</v>
          </cell>
          <cell r="O122">
            <v>170000</v>
          </cell>
          <cell r="P122">
            <v>165000</v>
          </cell>
          <cell r="Q122">
            <v>1125000</v>
          </cell>
          <cell r="R122">
            <v>180000</v>
          </cell>
          <cell r="S122">
            <v>175000</v>
          </cell>
          <cell r="T122">
            <v>170000</v>
          </cell>
          <cell r="U122">
            <v>180000</v>
          </cell>
          <cell r="V122">
            <v>180000</v>
          </cell>
          <cell r="W122">
            <v>230000</v>
          </cell>
          <cell r="X122">
            <v>0</v>
          </cell>
          <cell r="Y122">
            <v>2240000</v>
          </cell>
          <cell r="Z122" t="str">
            <v xml:space="preserve"> </v>
          </cell>
          <cell r="AA122">
            <v>109.00882274322142</v>
          </cell>
          <cell r="AB122">
            <v>1.1213569046580858</v>
          </cell>
        </row>
        <row r="123">
          <cell r="A123">
            <v>7052</v>
          </cell>
          <cell r="C123" t="str">
            <v>Izvozne dajatve</v>
          </cell>
          <cell r="D123" t="str">
            <v xml:space="preserve"> </v>
          </cell>
          <cell r="Y123" t="str">
            <v xml:space="preserve"> </v>
          </cell>
        </row>
        <row r="124">
          <cell r="A124">
            <v>7053</v>
          </cell>
          <cell r="C124" t="str">
            <v>Dobički izvoznih in uvoznih monopolov</v>
          </cell>
          <cell r="E124" t="str">
            <v xml:space="preserve"> </v>
          </cell>
          <cell r="X124" t="str">
            <v xml:space="preserve"> </v>
          </cell>
          <cell r="Z124" t="str">
            <v xml:space="preserve"> </v>
          </cell>
        </row>
        <row r="125">
          <cell r="A125">
            <v>7054</v>
          </cell>
          <cell r="C125" t="str">
            <v>Dobički od menjave tujih valut</v>
          </cell>
        </row>
        <row r="126">
          <cell r="A126">
            <v>7055</v>
          </cell>
          <cell r="C126" t="str">
            <v>Davki na menjavo tujih valut</v>
          </cell>
        </row>
        <row r="127">
          <cell r="A127">
            <v>7056</v>
          </cell>
          <cell r="C127" t="str">
            <v>Drugi davki na mednarodno trgovino in transakcije</v>
          </cell>
        </row>
        <row r="129">
          <cell r="A129">
            <v>706</v>
          </cell>
          <cell r="C129" t="str">
            <v>DRUGI DAVKI</v>
          </cell>
          <cell r="D129">
            <v>238427.22389000002</v>
          </cell>
          <cell r="E129">
            <v>0</v>
          </cell>
          <cell r="F129">
            <v>238427.22389000002</v>
          </cell>
          <cell r="G129" t="str">
            <v>…</v>
          </cell>
          <cell r="H129" t="str">
            <v>…</v>
          </cell>
          <cell r="I129">
            <v>13452.896235239999</v>
          </cell>
          <cell r="J129">
            <v>11032.427972719999</v>
          </cell>
          <cell r="K129">
            <v>27095.01149278001</v>
          </cell>
          <cell r="L129">
            <v>51580.335700740005</v>
          </cell>
          <cell r="M129">
            <v>107.8</v>
          </cell>
          <cell r="N129">
            <v>14156.208789800001</v>
          </cell>
          <cell r="O129">
            <v>20532.675745120003</v>
          </cell>
          <cell r="P129">
            <v>28092.159584720008</v>
          </cell>
          <cell r="Q129">
            <v>114361.37982038001</v>
          </cell>
          <cell r="R129">
            <v>15218.264964979997</v>
          </cell>
          <cell r="S129">
            <v>16057.760731320001</v>
          </cell>
          <cell r="T129">
            <v>35370.565887580015</v>
          </cell>
          <cell r="U129">
            <v>17637.00899884</v>
          </cell>
          <cell r="V129">
            <v>31284.036950320002</v>
          </cell>
          <cell r="W129">
            <v>27095.53</v>
          </cell>
          <cell r="X129">
            <v>0</v>
          </cell>
          <cell r="Y129">
            <v>257024.54735342003</v>
          </cell>
          <cell r="Z129" t="str">
            <v xml:space="preserve"> </v>
          </cell>
          <cell r="AA129">
            <v>107.8</v>
          </cell>
          <cell r="AB129">
            <v>0</v>
          </cell>
        </row>
        <row r="130">
          <cell r="A130">
            <v>7060</v>
          </cell>
          <cell r="C130" t="str">
            <v>Drugi davki</v>
          </cell>
          <cell r="D130">
            <v>238427.22389000002</v>
          </cell>
          <cell r="E130">
            <v>0</v>
          </cell>
          <cell r="F130">
            <v>238427.22389000002</v>
          </cell>
          <cell r="I130">
            <v>13452.896235239999</v>
          </cell>
          <cell r="J130">
            <v>11032.427972719999</v>
          </cell>
          <cell r="K130">
            <v>27095.01149278001</v>
          </cell>
          <cell r="L130">
            <v>51580.335700740005</v>
          </cell>
          <cell r="M130">
            <v>107.8</v>
          </cell>
          <cell r="N130">
            <v>14156.208789800001</v>
          </cell>
          <cell r="O130">
            <v>20532.675745120003</v>
          </cell>
          <cell r="P130">
            <v>28092.159584720008</v>
          </cell>
          <cell r="Q130">
            <v>114361.37982038001</v>
          </cell>
          <cell r="R130">
            <v>15218.264964979997</v>
          </cell>
          <cell r="S130">
            <v>16057.760731320001</v>
          </cell>
          <cell r="T130">
            <v>35370.565887580015</v>
          </cell>
          <cell r="U130">
            <v>17637.00899884</v>
          </cell>
          <cell r="V130">
            <v>31284.036950320002</v>
          </cell>
          <cell r="W130">
            <v>27095.53</v>
          </cell>
          <cell r="X130">
            <v>0</v>
          </cell>
          <cell r="Y130">
            <v>257024.54735342003</v>
          </cell>
          <cell r="Z130" t="str">
            <v xml:space="preserve"> </v>
          </cell>
          <cell r="AA130">
            <v>107.8</v>
          </cell>
          <cell r="AB130">
            <v>0</v>
          </cell>
        </row>
        <row r="131">
          <cell r="C131" t="str">
            <v xml:space="preserve">                                 - dinamizirani sprejeti proračun</v>
          </cell>
          <cell r="D131">
            <v>137280</v>
          </cell>
          <cell r="E131" t="str">
            <v xml:space="preserve"> </v>
          </cell>
          <cell r="G131" t="str">
            <v>…</v>
          </cell>
          <cell r="H131" t="str">
            <v>…</v>
          </cell>
          <cell r="I131">
            <v>12480</v>
          </cell>
          <cell r="J131">
            <v>12480</v>
          </cell>
          <cell r="K131">
            <v>12480</v>
          </cell>
          <cell r="L131">
            <v>37440</v>
          </cell>
          <cell r="N131">
            <v>12480</v>
          </cell>
          <cell r="O131">
            <v>12480</v>
          </cell>
          <cell r="P131">
            <v>12480</v>
          </cell>
          <cell r="Q131">
            <v>74880</v>
          </cell>
          <cell r="R131">
            <v>12480</v>
          </cell>
          <cell r="S131">
            <v>12480</v>
          </cell>
          <cell r="T131">
            <v>12480</v>
          </cell>
          <cell r="U131">
            <v>12480</v>
          </cell>
          <cell r="V131">
            <v>0</v>
          </cell>
          <cell r="W131">
            <v>0</v>
          </cell>
          <cell r="X131">
            <v>0</v>
          </cell>
          <cell r="Y131">
            <v>124800</v>
          </cell>
          <cell r="Z131" t="str">
            <v xml:space="preserve"> </v>
          </cell>
          <cell r="AA131" t="str">
            <v>…</v>
          </cell>
          <cell r="AB131" t="str">
            <v>…</v>
          </cell>
        </row>
        <row r="133">
          <cell r="A133">
            <v>71</v>
          </cell>
          <cell r="C133" t="str">
            <v xml:space="preserve">NEDAVČNI  PRIHODKI  </v>
          </cell>
          <cell r="D133">
            <v>55057656.355360001</v>
          </cell>
          <cell r="E133">
            <v>48130800</v>
          </cell>
          <cell r="F133">
            <v>6926856.3553600013</v>
          </cell>
          <cell r="G133">
            <v>124.20629589251968</v>
          </cell>
          <cell r="H133">
            <v>14.055368129035514</v>
          </cell>
          <cell r="I133">
            <v>3415171.9210526422</v>
          </cell>
          <cell r="J133">
            <v>3728935.3728783685</v>
          </cell>
          <cell r="K133">
            <v>4812372.4928669045</v>
          </cell>
          <cell r="L133">
            <v>11956479.786797915</v>
          </cell>
          <cell r="M133">
            <v>113.84312509617752</v>
          </cell>
          <cell r="N133">
            <v>3907249.1866699993</v>
          </cell>
          <cell r="O133">
            <v>4682212.4403260164</v>
          </cell>
          <cell r="P133">
            <v>6373721.5033615958</v>
          </cell>
          <cell r="Q133">
            <v>26919662.917155527</v>
          </cell>
          <cell r="R133">
            <v>5733649.9195806403</v>
          </cell>
          <cell r="S133">
            <v>5287392.3966277689</v>
          </cell>
          <cell r="T133">
            <v>4386547.3544001505</v>
          </cell>
          <cell r="U133">
            <v>5561810.4512439677</v>
          </cell>
          <cell r="V133">
            <v>4451436.816261176</v>
          </cell>
          <cell r="W133">
            <v>6786254.5627660006</v>
          </cell>
          <cell r="X133">
            <v>0</v>
          </cell>
          <cell r="Y133">
            <v>59126754.418035224</v>
          </cell>
          <cell r="Z133" t="e">
            <v>#VALUE!</v>
          </cell>
          <cell r="AA133">
            <v>107.39061255425028</v>
          </cell>
          <cell r="AB133">
            <v>-0.37976571961941374</v>
          </cell>
        </row>
        <row r="134">
          <cell r="C134" t="str">
            <v xml:space="preserve">                                 - dinamizirani sprejeti proračun</v>
          </cell>
          <cell r="D134">
            <v>36276331</v>
          </cell>
          <cell r="E134" t="str">
            <v xml:space="preserve"> </v>
          </cell>
          <cell r="I134">
            <v>2765989</v>
          </cell>
          <cell r="J134">
            <v>2765989</v>
          </cell>
          <cell r="K134">
            <v>2765989</v>
          </cell>
          <cell r="L134">
            <v>8297967</v>
          </cell>
          <cell r="N134">
            <v>2765989</v>
          </cell>
          <cell r="O134">
            <v>2765989</v>
          </cell>
          <cell r="P134">
            <v>2765989</v>
          </cell>
          <cell r="Q134">
            <v>16595934</v>
          </cell>
          <cell r="R134">
            <v>2765989</v>
          </cell>
          <cell r="S134">
            <v>2765989</v>
          </cell>
          <cell r="T134">
            <v>2765989</v>
          </cell>
          <cell r="U134">
            <v>2765989</v>
          </cell>
          <cell r="V134">
            <v>4349555</v>
          </cell>
          <cell r="W134">
            <v>5850452</v>
          </cell>
          <cell r="X134">
            <v>0</v>
          </cell>
          <cell r="Y134">
            <v>37859897</v>
          </cell>
          <cell r="Z134" t="str">
            <v xml:space="preserve"> </v>
          </cell>
        </row>
        <row r="135">
          <cell r="A135" t="str">
            <v xml:space="preserve">                     </v>
          </cell>
          <cell r="D135" t="str">
            <v xml:space="preserve"> </v>
          </cell>
          <cell r="Y135" t="str">
            <v xml:space="preserve"> </v>
          </cell>
        </row>
        <row r="136">
          <cell r="A136">
            <v>710</v>
          </cell>
          <cell r="C136" t="str">
            <v>UDELEŽBA NA DOBIČKU IN PRIHODKI OD PREMOŽENJA</v>
          </cell>
          <cell r="D136">
            <v>14176181.845619999</v>
          </cell>
          <cell r="E136">
            <v>12660000</v>
          </cell>
          <cell r="F136">
            <v>1516181.8456199989</v>
          </cell>
          <cell r="G136">
            <v>119.15856977608881</v>
          </cell>
          <cell r="H136">
            <v>9.4201742663809114</v>
          </cell>
          <cell r="I136">
            <v>478318.29649142007</v>
          </cell>
          <cell r="J136">
            <v>452308.03225454007</v>
          </cell>
          <cell r="K136">
            <v>419721.64136210002</v>
          </cell>
          <cell r="L136">
            <v>1350347.9701080602</v>
          </cell>
          <cell r="M136">
            <v>103.2978920854207</v>
          </cell>
          <cell r="N136">
            <v>630581.31597846013</v>
          </cell>
          <cell r="O136">
            <v>834642.50493315991</v>
          </cell>
          <cell r="P136">
            <v>2233785.3016248001</v>
          </cell>
          <cell r="Q136">
            <v>5049357.0926444801</v>
          </cell>
          <cell r="R136">
            <v>1682131.4573196201</v>
          </cell>
          <cell r="S136">
            <v>1527036.65984508</v>
          </cell>
          <cell r="T136">
            <v>1088316.06465786</v>
          </cell>
          <cell r="U136">
            <v>1708326.9347846999</v>
          </cell>
          <cell r="V136">
            <v>462021.098</v>
          </cell>
          <cell r="W136">
            <v>2736235.6560000004</v>
          </cell>
          <cell r="X136">
            <v>0</v>
          </cell>
          <cell r="Y136">
            <v>14253424.96325174</v>
          </cell>
          <cell r="Z136" t="e">
            <v>#VALUE!</v>
          </cell>
          <cell r="AA136">
            <v>100.54487956258551</v>
          </cell>
          <cell r="AB136">
            <v>-6.7301673816460834</v>
          </cell>
        </row>
        <row r="137">
          <cell r="C137" t="str">
            <v xml:space="preserve">                                 - dinamizirani sprejeti proračun</v>
          </cell>
          <cell r="D137">
            <v>6529192</v>
          </cell>
          <cell r="I137">
            <v>397008</v>
          </cell>
          <cell r="J137">
            <v>397008</v>
          </cell>
          <cell r="K137">
            <v>397008</v>
          </cell>
          <cell r="L137">
            <v>1191024</v>
          </cell>
          <cell r="N137">
            <v>397008</v>
          </cell>
          <cell r="O137">
            <v>397008</v>
          </cell>
          <cell r="P137">
            <v>397008</v>
          </cell>
          <cell r="Q137">
            <v>2382048</v>
          </cell>
          <cell r="R137">
            <v>397008</v>
          </cell>
          <cell r="S137">
            <v>397008</v>
          </cell>
          <cell r="T137">
            <v>397008</v>
          </cell>
          <cell r="U137">
            <v>397008</v>
          </cell>
          <cell r="V137">
            <v>850471</v>
          </cell>
          <cell r="W137">
            <v>2162104</v>
          </cell>
          <cell r="X137">
            <v>0</v>
          </cell>
          <cell r="Y137">
            <v>6982655</v>
          </cell>
        </row>
        <row r="138">
          <cell r="D138" t="str">
            <v xml:space="preserve"> </v>
          </cell>
          <cell r="E138" t="str">
            <v xml:space="preserve"> </v>
          </cell>
          <cell r="Y138" t="str">
            <v xml:space="preserve"> </v>
          </cell>
          <cell r="Z138" t="str">
            <v xml:space="preserve"> </v>
          </cell>
        </row>
        <row r="139">
          <cell r="A139">
            <v>7100</v>
          </cell>
          <cell r="C139" t="str">
            <v>Prihodki od udeležbe na dobičku javnih podjetij</v>
          </cell>
          <cell r="D139">
            <v>348013.67935000005</v>
          </cell>
          <cell r="E139">
            <v>0</v>
          </cell>
          <cell r="F139" t="str">
            <v xml:space="preserve"> </v>
          </cell>
          <cell r="G139" t="str">
            <v>…</v>
          </cell>
          <cell r="H139" t="str">
            <v>…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500000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500000</v>
          </cell>
          <cell r="Z139" t="str">
            <v xml:space="preserve"> </v>
          </cell>
          <cell r="AA139" t="str">
            <v>…</v>
          </cell>
          <cell r="AB139" t="str">
            <v>…</v>
          </cell>
        </row>
        <row r="140">
          <cell r="A140">
            <v>7101</v>
          </cell>
          <cell r="C140" t="str">
            <v>Prihodki od udeležbe na dobičku drugih podjetij in bank</v>
          </cell>
          <cell r="D140">
            <v>3852820.3339399993</v>
          </cell>
          <cell r="E140">
            <v>0</v>
          </cell>
          <cell r="F140">
            <v>3852820.3339399993</v>
          </cell>
          <cell r="G140" t="str">
            <v>…</v>
          </cell>
          <cell r="H140" t="str">
            <v>…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1000000</v>
          </cell>
          <cell r="S140">
            <v>500000</v>
          </cell>
          <cell r="T140">
            <v>500000</v>
          </cell>
          <cell r="U140">
            <v>1000000</v>
          </cell>
          <cell r="V140">
            <v>0</v>
          </cell>
          <cell r="W140">
            <v>0</v>
          </cell>
          <cell r="X140">
            <v>0</v>
          </cell>
          <cell r="Y140">
            <v>3000000</v>
          </cell>
          <cell r="Z140" t="str">
            <v xml:space="preserve"> </v>
          </cell>
          <cell r="AA140" t="str">
            <v>…</v>
          </cell>
          <cell r="AB140" t="str">
            <v>…</v>
          </cell>
        </row>
        <row r="141">
          <cell r="A141">
            <v>7102</v>
          </cell>
          <cell r="C141" t="str">
            <v>Prihodki od obresti</v>
          </cell>
          <cell r="D141">
            <v>6147454.0178999994</v>
          </cell>
          <cell r="E141">
            <v>3720000</v>
          </cell>
          <cell r="F141">
            <v>2427454.0178999994</v>
          </cell>
          <cell r="G141">
            <v>140.83314321537699</v>
          </cell>
          <cell r="H141">
            <v>29.323363834138661</v>
          </cell>
          <cell r="I141">
            <v>198577.46801200003</v>
          </cell>
          <cell r="J141">
            <v>114562.60546654003</v>
          </cell>
          <cell r="K141">
            <v>113655.66094344002</v>
          </cell>
          <cell r="L141">
            <v>426795.7344219801</v>
          </cell>
          <cell r="M141">
            <v>107.8</v>
          </cell>
          <cell r="N141">
            <v>308366.84020450007</v>
          </cell>
          <cell r="O141">
            <v>479711.42175263993</v>
          </cell>
          <cell r="P141">
            <v>1883064.21302846</v>
          </cell>
          <cell r="Q141">
            <v>3097938.2094075801</v>
          </cell>
          <cell r="R141">
            <v>283867.88551660004</v>
          </cell>
          <cell r="S141">
            <v>194312.09284872</v>
          </cell>
          <cell r="T141">
            <v>164505.91452526001</v>
          </cell>
          <cell r="U141">
            <v>365877.85499804013</v>
          </cell>
          <cell r="V141">
            <v>154291.984</v>
          </cell>
          <cell r="W141">
            <v>2366161.4900000002</v>
          </cell>
          <cell r="X141">
            <v>0</v>
          </cell>
          <cell r="Y141">
            <v>6626955.4312962005</v>
          </cell>
          <cell r="Z141" t="str">
            <v xml:space="preserve"> </v>
          </cell>
          <cell r="AA141">
            <v>107.8</v>
          </cell>
          <cell r="AB141">
            <v>0</v>
          </cell>
        </row>
        <row r="142">
          <cell r="A142">
            <v>7103</v>
          </cell>
          <cell r="C142" t="str">
            <v>Prihodki od premoženja</v>
          </cell>
          <cell r="D142">
            <v>3827893.8144299998</v>
          </cell>
          <cell r="E142">
            <v>6440000</v>
          </cell>
          <cell r="F142">
            <v>-2612106.1855700002</v>
          </cell>
          <cell r="G142">
            <v>210.52777027582209</v>
          </cell>
          <cell r="H142">
            <v>93.322103099928455</v>
          </cell>
          <cell r="I142">
            <v>279740.82847942004</v>
          </cell>
          <cell r="J142">
            <v>337745.42678800004</v>
          </cell>
          <cell r="K142">
            <v>306065.98041866004</v>
          </cell>
          <cell r="L142">
            <v>923552.23568608006</v>
          </cell>
          <cell r="M142">
            <v>107.8</v>
          </cell>
          <cell r="N142">
            <v>322214.47577396006</v>
          </cell>
          <cell r="O142">
            <v>354931.08318051999</v>
          </cell>
          <cell r="P142">
            <v>350721.08859634004</v>
          </cell>
          <cell r="Q142">
            <v>1951418.8832369002</v>
          </cell>
          <cell r="R142">
            <v>398263.57180302002</v>
          </cell>
          <cell r="S142">
            <v>332724.56699636002</v>
          </cell>
          <cell r="T142">
            <v>423810.15013260004</v>
          </cell>
          <cell r="U142">
            <v>342449.07978665998</v>
          </cell>
          <cell r="V142">
            <v>307729.114</v>
          </cell>
          <cell r="W142">
            <v>370074.16600000003</v>
          </cell>
          <cell r="X142">
            <v>0</v>
          </cell>
          <cell r="Y142">
            <v>4126469.5319555411</v>
          </cell>
          <cell r="Z142" t="str">
            <v xml:space="preserve"> </v>
          </cell>
          <cell r="AA142">
            <v>107.8</v>
          </cell>
          <cell r="AB142">
            <v>0</v>
          </cell>
        </row>
        <row r="143">
          <cell r="C143" t="str">
            <v>(prihodki od koncesij)</v>
          </cell>
          <cell r="D143" t="str">
            <v xml:space="preserve"> </v>
          </cell>
          <cell r="I143">
            <v>12479.495579999999</v>
          </cell>
          <cell r="J143">
            <v>12479.495579999999</v>
          </cell>
          <cell r="K143">
            <v>12479.495579999999</v>
          </cell>
          <cell r="N143">
            <v>12479.495579999999</v>
          </cell>
          <cell r="O143">
            <v>12479.495579999999</v>
          </cell>
          <cell r="P143">
            <v>12479.495579999999</v>
          </cell>
          <cell r="R143">
            <v>12479.495579999999</v>
          </cell>
          <cell r="S143">
            <v>12479.495579999999</v>
          </cell>
          <cell r="T143">
            <v>12479.495579999999</v>
          </cell>
          <cell r="U143">
            <v>12479.495579999999</v>
          </cell>
          <cell r="Y143" t="str">
            <v xml:space="preserve"> </v>
          </cell>
        </row>
        <row r="144">
          <cell r="C144" t="str">
            <v xml:space="preserve"> v tem: - koncesijska dajatev od iger na srečo</v>
          </cell>
          <cell r="D144">
            <v>3053818.4725100002</v>
          </cell>
          <cell r="E144">
            <v>3916000</v>
          </cell>
          <cell r="F144">
            <v>-862181.52748999977</v>
          </cell>
          <cell r="G144">
            <v>311.15374930052474</v>
          </cell>
          <cell r="H144">
            <v>185.72428769561498</v>
          </cell>
          <cell r="I144">
            <v>220495.87968408002</v>
          </cell>
          <cell r="J144">
            <v>302301.57212178002</v>
          </cell>
          <cell r="K144">
            <v>231582.34544675998</v>
          </cell>
          <cell r="L144">
            <v>754379.79725261999</v>
          </cell>
          <cell r="M144">
            <v>107.8</v>
          </cell>
          <cell r="N144">
            <v>285215.87820572004</v>
          </cell>
          <cell r="O144">
            <v>245175.45830624003</v>
          </cell>
          <cell r="P144">
            <v>302667.70046282001</v>
          </cell>
          <cell r="Q144">
            <v>1587438.8342273999</v>
          </cell>
          <cell r="R144">
            <v>242224.80868740001</v>
          </cell>
          <cell r="S144">
            <v>226957.59915906002</v>
          </cell>
          <cell r="T144">
            <v>373265.81577824004</v>
          </cell>
          <cell r="U144">
            <v>280762.27568312001</v>
          </cell>
          <cell r="V144">
            <v>267487.87583055999</v>
          </cell>
          <cell r="W144">
            <v>313879.10399999999</v>
          </cell>
          <cell r="X144">
            <v>0</v>
          </cell>
          <cell r="Y144">
            <v>3292016.3133657798</v>
          </cell>
          <cell r="Z144" t="str">
            <v xml:space="preserve"> </v>
          </cell>
          <cell r="AA144">
            <v>107.8</v>
          </cell>
          <cell r="AB144">
            <v>0</v>
          </cell>
        </row>
        <row r="145">
          <cell r="C145" t="str">
            <v xml:space="preserve">           - NOVE KONCESIJSKE DAJATVE V LETU 2001 </v>
          </cell>
          <cell r="D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N145" t="str">
            <v xml:space="preserve"> </v>
          </cell>
          <cell r="O145" t="str">
            <v xml:space="preserve"> </v>
          </cell>
          <cell r="P145" t="str">
            <v xml:space="preserve"> </v>
          </cell>
          <cell r="Q145" t="str">
            <v xml:space="preserve"> </v>
          </cell>
          <cell r="R145" t="str">
            <v xml:space="preserve"> </v>
          </cell>
          <cell r="S145" t="str">
            <v xml:space="preserve"> </v>
          </cell>
          <cell r="T145" t="str">
            <v xml:space="preserve"> </v>
          </cell>
          <cell r="U145" t="str">
            <v xml:space="preserve"> </v>
          </cell>
          <cell r="V145" t="str">
            <v xml:space="preserve"> </v>
          </cell>
          <cell r="W145" t="str">
            <v xml:space="preserve"> </v>
          </cell>
          <cell r="X145" t="str">
            <v xml:space="preserve"> </v>
          </cell>
          <cell r="Y145" t="str">
            <v xml:space="preserve"> </v>
          </cell>
        </row>
        <row r="147">
          <cell r="A147">
            <v>711</v>
          </cell>
          <cell r="C147" t="str">
            <v>TAKSE IN PRISTOJBINE</v>
          </cell>
          <cell r="D147">
            <v>18929172.327160001</v>
          </cell>
          <cell r="E147">
            <v>15865800</v>
          </cell>
          <cell r="F147">
            <v>3063372.3271600008</v>
          </cell>
          <cell r="G147">
            <v>144.63610644246404</v>
          </cell>
          <cell r="H147">
            <v>32.815524740554679</v>
          </cell>
          <cell r="I147">
            <v>1572778.6818276425</v>
          </cell>
          <cell r="J147">
            <v>1542813.7236006483</v>
          </cell>
          <cell r="K147">
            <v>2125517.7299545845</v>
          </cell>
          <cell r="L147">
            <v>5241110.1353828758</v>
          </cell>
          <cell r="M147">
            <v>124.24028885590104</v>
          </cell>
          <cell r="N147">
            <v>1729878.5392564989</v>
          </cell>
          <cell r="O147">
            <v>2108849.8188979565</v>
          </cell>
          <cell r="P147">
            <v>1969234.2170809759</v>
          </cell>
          <cell r="Q147">
            <v>11049072.710618306</v>
          </cell>
          <cell r="R147">
            <v>1742751.4804474202</v>
          </cell>
          <cell r="S147">
            <v>1434494.1784731692</v>
          </cell>
          <cell r="T147">
            <v>1578697.0427609708</v>
          </cell>
          <cell r="U147">
            <v>1735840.4394652068</v>
          </cell>
          <cell r="V147">
            <v>1909830.3034311756</v>
          </cell>
          <cell r="W147">
            <v>1758061.5467659999</v>
          </cell>
          <cell r="X147">
            <v>0</v>
          </cell>
          <cell r="Y147">
            <v>21208747.701962247</v>
          </cell>
          <cell r="Z147" t="e">
            <v>#VALUE!</v>
          </cell>
          <cell r="AA147">
            <v>112.04265741472203</v>
          </cell>
          <cell r="AB147">
            <v>3.9356747817458597</v>
          </cell>
        </row>
        <row r="148">
          <cell r="C148" t="str">
            <v xml:space="preserve">                                 - dinamizirani sprejeti proračun</v>
          </cell>
          <cell r="D148">
            <v>12639188</v>
          </cell>
          <cell r="E148" t="str">
            <v xml:space="preserve"> </v>
          </cell>
          <cell r="I148">
            <v>999143</v>
          </cell>
          <cell r="J148">
            <v>999143</v>
          </cell>
          <cell r="K148">
            <v>999143</v>
          </cell>
          <cell r="L148">
            <v>2997429</v>
          </cell>
          <cell r="N148">
            <v>999143</v>
          </cell>
          <cell r="O148">
            <v>999143</v>
          </cell>
          <cell r="P148">
            <v>999143</v>
          </cell>
          <cell r="Q148">
            <v>5994858</v>
          </cell>
          <cell r="R148">
            <v>999143</v>
          </cell>
          <cell r="S148">
            <v>999143</v>
          </cell>
          <cell r="T148">
            <v>999143</v>
          </cell>
          <cell r="U148">
            <v>999143</v>
          </cell>
          <cell r="V148">
            <v>1611915</v>
          </cell>
          <cell r="W148">
            <v>1648615</v>
          </cell>
          <cell r="X148">
            <v>0</v>
          </cell>
          <cell r="Y148">
            <v>13251960</v>
          </cell>
          <cell r="Z148" t="str">
            <v xml:space="preserve"> </v>
          </cell>
        </row>
        <row r="149">
          <cell r="A149">
            <v>7110</v>
          </cell>
          <cell r="C149" t="str">
            <v>Sodne takse</v>
          </cell>
          <cell r="D149">
            <v>7368535.1503799995</v>
          </cell>
          <cell r="E149">
            <v>7876700</v>
          </cell>
          <cell r="F149">
            <v>-508164.84962000046</v>
          </cell>
          <cell r="G149">
            <v>103.51494171217124</v>
          </cell>
          <cell r="H149">
            <v>-4.9449571054442316</v>
          </cell>
          <cell r="I149">
            <v>622778.68182764237</v>
          </cell>
          <cell r="J149">
            <v>642813.72360064846</v>
          </cell>
          <cell r="K149">
            <v>948104.27647381439</v>
          </cell>
          <cell r="L149">
            <v>2213696.681902105</v>
          </cell>
          <cell r="M149">
            <v>110.71059999999997</v>
          </cell>
          <cell r="N149">
            <v>645292.28525649896</v>
          </cell>
          <cell r="O149">
            <v>715696.66289795656</v>
          </cell>
          <cell r="P149">
            <v>750002.55808097601</v>
          </cell>
          <cell r="Q149">
            <v>4324688.1881375369</v>
          </cell>
          <cell r="R149">
            <v>622953.65844742022</v>
          </cell>
          <cell r="S149">
            <v>406865.98347316921</v>
          </cell>
          <cell r="T149">
            <v>656795.82976097078</v>
          </cell>
          <cell r="U149">
            <v>693181.95692437689</v>
          </cell>
          <cell r="V149">
            <v>724111.66968712572</v>
          </cell>
          <cell r="W149">
            <v>729152.18976600002</v>
          </cell>
          <cell r="X149">
            <v>0</v>
          </cell>
          <cell r="Y149">
            <v>8157749.4761966001</v>
          </cell>
          <cell r="Z149" t="str">
            <v xml:space="preserve"> </v>
          </cell>
          <cell r="AA149">
            <v>110.71060000000001</v>
          </cell>
          <cell r="AB149">
            <v>2.7000000000000171</v>
          </cell>
        </row>
        <row r="150">
          <cell r="A150">
            <v>7111</v>
          </cell>
          <cell r="C150" t="str">
            <v>Upravne takse</v>
          </cell>
          <cell r="D150">
            <v>11560637.17678</v>
          </cell>
          <cell r="E150">
            <v>7989100</v>
          </cell>
          <cell r="F150">
            <v>3571537.1767800003</v>
          </cell>
          <cell r="G150">
            <v>193.67419190345774</v>
          </cell>
          <cell r="H150">
            <v>77.84590624743592</v>
          </cell>
          <cell r="I150">
            <v>950000</v>
          </cell>
          <cell r="J150">
            <v>900000</v>
          </cell>
          <cell r="K150">
            <v>1177413.4534807699</v>
          </cell>
          <cell r="L150">
            <v>3027413.4534807699</v>
          </cell>
          <cell r="M150">
            <v>136.43189406177919</v>
          </cell>
          <cell r="N150">
            <v>1084586.254</v>
          </cell>
          <cell r="O150">
            <v>1393153.156</v>
          </cell>
          <cell r="P150">
            <v>1219231.659</v>
          </cell>
          <cell r="Q150">
            <v>6724384.5224807691</v>
          </cell>
          <cell r="R150">
            <v>1119797.8219999999</v>
          </cell>
          <cell r="S150">
            <v>1027628.1949999999</v>
          </cell>
          <cell r="T150">
            <v>921901.21299999999</v>
          </cell>
          <cell r="U150">
            <v>1042658.4825408299</v>
          </cell>
          <cell r="V150">
            <v>1185718.6337440501</v>
          </cell>
          <cell r="W150">
            <v>1028909.357</v>
          </cell>
          <cell r="X150">
            <v>0</v>
          </cell>
          <cell r="Y150">
            <v>13050998.225765647</v>
          </cell>
          <cell r="Z150" t="str">
            <v xml:space="preserve"> </v>
          </cell>
          <cell r="AA150">
            <v>112.89168603940875</v>
          </cell>
          <cell r="AB150">
            <v>4.7232709085424602</v>
          </cell>
        </row>
        <row r="151"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Y151" t="str">
            <v xml:space="preserve"> </v>
          </cell>
          <cell r="Z151" t="str">
            <v xml:space="preserve"> </v>
          </cell>
        </row>
        <row r="152">
          <cell r="A152">
            <v>712</v>
          </cell>
          <cell r="C152" t="str">
            <v xml:space="preserve">DENARNE KAZNI </v>
          </cell>
          <cell r="D152">
            <v>7277832.1754399994</v>
          </cell>
          <cell r="E152">
            <v>6810000</v>
          </cell>
          <cell r="F152">
            <v>467832.17543999944</v>
          </cell>
          <cell r="G152">
            <v>112.28909129739475</v>
          </cell>
          <cell r="H152">
            <v>3.1121132207481566</v>
          </cell>
          <cell r="I152">
            <v>563930.56384279986</v>
          </cell>
          <cell r="J152">
            <v>659394.73302317981</v>
          </cell>
          <cell r="K152">
            <v>772763.29305098008</v>
          </cell>
          <cell r="L152">
            <v>1996088.5899169599</v>
          </cell>
          <cell r="M152">
            <v>107.8</v>
          </cell>
          <cell r="N152">
            <v>621307.08954468009</v>
          </cell>
          <cell r="O152">
            <v>612062.89296768012</v>
          </cell>
          <cell r="P152">
            <v>697019.92865582008</v>
          </cell>
          <cell r="Q152">
            <v>3926478.5010851398</v>
          </cell>
          <cell r="R152">
            <v>652694.07092427986</v>
          </cell>
          <cell r="S152">
            <v>577514.80430952006</v>
          </cell>
          <cell r="T152">
            <v>621275.3929813198</v>
          </cell>
          <cell r="U152">
            <v>648536.05299406021</v>
          </cell>
          <cell r="V152">
            <v>667756.84282999998</v>
          </cell>
          <cell r="W152">
            <v>751247.42</v>
          </cell>
          <cell r="X152">
            <v>0</v>
          </cell>
          <cell r="Y152">
            <v>7845503.0851243194</v>
          </cell>
          <cell r="Z152" t="str">
            <v xml:space="preserve"> </v>
          </cell>
          <cell r="AA152">
            <v>107.8</v>
          </cell>
          <cell r="AB152">
            <v>0</v>
          </cell>
        </row>
        <row r="153">
          <cell r="C153" t="str">
            <v xml:space="preserve">                                 - dinamizirani sprejeti proračun</v>
          </cell>
          <cell r="D153">
            <v>6402197</v>
          </cell>
          <cell r="I153">
            <v>522927</v>
          </cell>
          <cell r="J153">
            <v>522927</v>
          </cell>
          <cell r="K153">
            <v>522927</v>
          </cell>
          <cell r="L153">
            <v>1568781</v>
          </cell>
          <cell r="N153">
            <v>522927</v>
          </cell>
          <cell r="O153">
            <v>522927</v>
          </cell>
          <cell r="P153">
            <v>522927</v>
          </cell>
          <cell r="Q153">
            <v>3137562</v>
          </cell>
          <cell r="R153">
            <v>522927</v>
          </cell>
          <cell r="S153">
            <v>522927</v>
          </cell>
          <cell r="T153">
            <v>522927</v>
          </cell>
          <cell r="U153">
            <v>522927</v>
          </cell>
          <cell r="V153">
            <v>670000</v>
          </cell>
          <cell r="W153">
            <v>650000</v>
          </cell>
          <cell r="X153">
            <v>0</v>
          </cell>
          <cell r="Y153">
            <v>6549270</v>
          </cell>
        </row>
        <row r="154">
          <cell r="A154">
            <v>7120</v>
          </cell>
          <cell r="C154" t="str">
            <v>Denarne kazni</v>
          </cell>
          <cell r="D154">
            <v>7277832.1754399994</v>
          </cell>
          <cell r="E154">
            <v>6810000</v>
          </cell>
          <cell r="F154">
            <v>467832.17543999944</v>
          </cell>
          <cell r="G154">
            <v>112.28909129739475</v>
          </cell>
          <cell r="H154">
            <v>3.1121132207481566</v>
          </cell>
          <cell r="I154">
            <v>563930.56384279986</v>
          </cell>
          <cell r="J154">
            <v>659394.73302317981</v>
          </cell>
          <cell r="K154">
            <v>772763.29305098008</v>
          </cell>
          <cell r="L154">
            <v>1996088.5899169599</v>
          </cell>
          <cell r="M154">
            <v>107.8</v>
          </cell>
          <cell r="N154">
            <v>621307.08954468009</v>
          </cell>
          <cell r="O154">
            <v>612062.89296768012</v>
          </cell>
          <cell r="P154">
            <v>697019.92865582008</v>
          </cell>
          <cell r="Q154">
            <v>3926478.5010851398</v>
          </cell>
          <cell r="R154">
            <v>652694.07092427986</v>
          </cell>
          <cell r="S154">
            <v>577514.80430952006</v>
          </cell>
          <cell r="T154">
            <v>621275.3929813198</v>
          </cell>
          <cell r="U154">
            <v>648536.05299406021</v>
          </cell>
          <cell r="V154">
            <v>667756.84282999998</v>
          </cell>
          <cell r="W154">
            <v>751247.42</v>
          </cell>
          <cell r="X154">
            <v>0</v>
          </cell>
          <cell r="Y154">
            <v>7845503.0851243194</v>
          </cell>
          <cell r="Z154" t="str">
            <v xml:space="preserve"> </v>
          </cell>
          <cell r="AA154">
            <v>107.8</v>
          </cell>
          <cell r="AB154">
            <v>0</v>
          </cell>
        </row>
        <row r="155">
          <cell r="D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N155" t="str">
            <v xml:space="preserve"> </v>
          </cell>
          <cell r="O155" t="str">
            <v xml:space="preserve"> </v>
          </cell>
          <cell r="P155" t="str">
            <v xml:space="preserve"> </v>
          </cell>
          <cell r="R155" t="str">
            <v xml:space="preserve"> </v>
          </cell>
          <cell r="S155" t="str">
            <v xml:space="preserve"> </v>
          </cell>
          <cell r="T155" t="str">
            <v xml:space="preserve"> </v>
          </cell>
          <cell r="U155" t="str">
            <v xml:space="preserve"> </v>
          </cell>
          <cell r="Y155" t="str">
            <v xml:space="preserve"> </v>
          </cell>
        </row>
        <row r="156">
          <cell r="A156">
            <v>713</v>
          </cell>
          <cell r="C156" t="str">
            <v>PRIHODKI OD PRODAJE BLAGA IN STORITEV</v>
          </cell>
          <cell r="D156">
            <v>5585586.0071400004</v>
          </cell>
          <cell r="E156">
            <v>4330000</v>
          </cell>
          <cell r="F156">
            <v>1255586.0071400004</v>
          </cell>
          <cell r="G156">
            <v>135.45053754132505</v>
          </cell>
          <cell r="H156">
            <v>24.380658899288377</v>
          </cell>
          <cell r="I156">
            <v>317122.76289078</v>
          </cell>
          <cell r="J156">
            <v>382453.91800000001</v>
          </cell>
          <cell r="K156">
            <v>593320.29449923977</v>
          </cell>
          <cell r="L156">
            <v>1292896.9753900198</v>
          </cell>
          <cell r="M156">
            <v>107.8</v>
          </cell>
          <cell r="N156">
            <v>368695.24189036019</v>
          </cell>
          <cell r="O156">
            <v>434594.15952722018</v>
          </cell>
          <cell r="P156">
            <v>470733.49400000001</v>
          </cell>
          <cell r="Q156">
            <v>2566919.8708076002</v>
          </cell>
          <cell r="R156">
            <v>584129.11488932022</v>
          </cell>
          <cell r="S156">
            <v>805840.57400000002</v>
          </cell>
          <cell r="T156">
            <v>333570.93</v>
          </cell>
          <cell r="U156">
            <v>548714.93599999999</v>
          </cell>
          <cell r="V156">
            <v>503776.35</v>
          </cell>
          <cell r="W156">
            <v>678309.94</v>
          </cell>
          <cell r="X156">
            <v>0</v>
          </cell>
          <cell r="Y156">
            <v>6021261.7156969197</v>
          </cell>
          <cell r="Z156" t="str">
            <v xml:space="preserve"> </v>
          </cell>
          <cell r="AA156">
            <v>107.8</v>
          </cell>
          <cell r="AB156">
            <v>0</v>
          </cell>
        </row>
        <row r="157">
          <cell r="C157" t="str">
            <v xml:space="preserve">                                 - dinamizirani sprejeti proračun</v>
          </cell>
          <cell r="D157">
            <v>3533489</v>
          </cell>
          <cell r="I157">
            <v>283779</v>
          </cell>
          <cell r="J157">
            <v>283779</v>
          </cell>
          <cell r="K157">
            <v>283779</v>
          </cell>
          <cell r="L157">
            <v>851337</v>
          </cell>
          <cell r="N157">
            <v>283779</v>
          </cell>
          <cell r="O157">
            <v>283779</v>
          </cell>
          <cell r="P157">
            <v>283779</v>
          </cell>
          <cell r="Q157">
            <v>1702674</v>
          </cell>
          <cell r="R157">
            <v>283779</v>
          </cell>
          <cell r="S157">
            <v>283779</v>
          </cell>
          <cell r="T157">
            <v>283779</v>
          </cell>
          <cell r="U157">
            <v>283779</v>
          </cell>
          <cell r="V157">
            <v>350833</v>
          </cell>
          <cell r="W157">
            <v>411920</v>
          </cell>
          <cell r="X157">
            <v>0</v>
          </cell>
          <cell r="Y157">
            <v>3600543</v>
          </cell>
        </row>
        <row r="158">
          <cell r="A158">
            <v>7130</v>
          </cell>
          <cell r="C158" t="str">
            <v>Prihodki od prodaje blaga in storitev</v>
          </cell>
          <cell r="D158">
            <v>5585586.0071400004</v>
          </cell>
          <cell r="E158">
            <v>4330000</v>
          </cell>
          <cell r="F158">
            <v>1255586.0071400004</v>
          </cell>
          <cell r="G158">
            <v>135.45053754132505</v>
          </cell>
          <cell r="H158">
            <v>24.380658899288377</v>
          </cell>
          <cell r="I158">
            <v>317122.76289078</v>
          </cell>
          <cell r="J158">
            <v>382453.91800000001</v>
          </cell>
          <cell r="K158">
            <v>593320.29449923977</v>
          </cell>
          <cell r="L158">
            <v>1292896.9753900198</v>
          </cell>
          <cell r="M158">
            <v>107.8</v>
          </cell>
          <cell r="N158">
            <v>368695.24189036019</v>
          </cell>
          <cell r="O158">
            <v>434594.15952722018</v>
          </cell>
          <cell r="P158">
            <v>470733.49400000001</v>
          </cell>
          <cell r="Q158">
            <v>2566919.8708076002</v>
          </cell>
          <cell r="R158">
            <v>584129.11488932022</v>
          </cell>
          <cell r="S158">
            <v>805840.57400000002</v>
          </cell>
          <cell r="T158">
            <v>333570.93</v>
          </cell>
          <cell r="U158">
            <v>548714.93599999999</v>
          </cell>
          <cell r="V158">
            <v>503776.35</v>
          </cell>
          <cell r="W158">
            <v>678309.94</v>
          </cell>
          <cell r="X158">
            <v>0</v>
          </cell>
          <cell r="Y158">
            <v>6021261.7156969197</v>
          </cell>
          <cell r="Z158" t="str">
            <v xml:space="preserve"> </v>
          </cell>
          <cell r="AA158">
            <v>107.8</v>
          </cell>
          <cell r="AB158">
            <v>0</v>
          </cell>
        </row>
        <row r="159">
          <cell r="C159" t="str">
            <v>(lastni prihodki državnih organov)</v>
          </cell>
          <cell r="D159" t="str">
            <v xml:space="preserve"> </v>
          </cell>
          <cell r="Y159" t="str">
            <v xml:space="preserve"> </v>
          </cell>
        </row>
        <row r="160">
          <cell r="D160" t="str">
            <v xml:space="preserve"> </v>
          </cell>
          <cell r="Y160" t="str">
            <v xml:space="preserve"> </v>
          </cell>
        </row>
        <row r="161">
          <cell r="A161">
            <v>714</v>
          </cell>
          <cell r="C161" t="str">
            <v>DRUGI NEDAVČNI PRIHODKI</v>
          </cell>
          <cell r="D161">
            <v>9088884</v>
          </cell>
          <cell r="E161">
            <v>8465000</v>
          </cell>
          <cell r="F161">
            <v>623884</v>
          </cell>
          <cell r="G161">
            <v>104.01330068890667</v>
          </cell>
          <cell r="H161">
            <v>-4.487327191086635</v>
          </cell>
          <cell r="I161">
            <v>483021.61600000004</v>
          </cell>
          <cell r="J161">
            <v>691964.96600000001</v>
          </cell>
          <cell r="K161">
            <v>901049.5340000001</v>
          </cell>
          <cell r="L161">
            <v>2076036.1159999999</v>
          </cell>
          <cell r="M161">
            <v>107.8</v>
          </cell>
          <cell r="N161">
            <v>556787</v>
          </cell>
          <cell r="O161">
            <v>692063.06400000001</v>
          </cell>
          <cell r="P161">
            <v>1002948.562</v>
          </cell>
          <cell r="Q161">
            <v>4327834.7419999996</v>
          </cell>
          <cell r="R161">
            <v>1071943.7960000001</v>
          </cell>
          <cell r="S161">
            <v>942506.18</v>
          </cell>
          <cell r="T161">
            <v>764687.924</v>
          </cell>
          <cell r="U161">
            <v>920392.08800000011</v>
          </cell>
          <cell r="V161">
            <v>908052.22200000007</v>
          </cell>
          <cell r="W161">
            <v>862400</v>
          </cell>
          <cell r="X161">
            <v>0</v>
          </cell>
          <cell r="Y161">
            <v>9797816.9519999996</v>
          </cell>
          <cell r="Z161" t="e">
            <v>#VALUE!</v>
          </cell>
          <cell r="AA161">
            <v>107.8</v>
          </cell>
          <cell r="AB161">
            <v>0</v>
          </cell>
        </row>
        <row r="162">
          <cell r="C162" t="str">
            <v xml:space="preserve">                                 - dinamizirani sprejeti proračun</v>
          </cell>
          <cell r="D162">
            <v>7172266</v>
          </cell>
          <cell r="I162">
            <v>563132</v>
          </cell>
          <cell r="J162">
            <v>563132</v>
          </cell>
          <cell r="K162">
            <v>563132</v>
          </cell>
          <cell r="L162">
            <v>1689396</v>
          </cell>
          <cell r="N162">
            <v>563132</v>
          </cell>
          <cell r="O162">
            <v>563132</v>
          </cell>
          <cell r="P162">
            <v>563132</v>
          </cell>
          <cell r="Q162">
            <v>3378792</v>
          </cell>
          <cell r="R162">
            <v>563132</v>
          </cell>
          <cell r="S162">
            <v>563132</v>
          </cell>
          <cell r="T162">
            <v>563132</v>
          </cell>
          <cell r="U162">
            <v>563132</v>
          </cell>
          <cell r="V162">
            <v>866336</v>
          </cell>
          <cell r="W162">
            <v>977814</v>
          </cell>
          <cell r="X162">
            <v>0</v>
          </cell>
          <cell r="Y162">
            <v>7475470</v>
          </cell>
        </row>
        <row r="163">
          <cell r="A163">
            <v>7140</v>
          </cell>
          <cell r="C163" t="str">
            <v>Dodatni prostovoljni prispevki za socialno varnost</v>
          </cell>
          <cell r="D163">
            <v>0</v>
          </cell>
          <cell r="E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 xml:space="preserve"> </v>
          </cell>
        </row>
        <row r="164">
          <cell r="A164">
            <v>7141</v>
          </cell>
          <cell r="C164" t="str">
            <v>Drugi nedavčni prihodki</v>
          </cell>
          <cell r="D164">
            <v>9088884</v>
          </cell>
          <cell r="E164">
            <v>8465000</v>
          </cell>
          <cell r="F164">
            <v>623884</v>
          </cell>
          <cell r="G164">
            <v>104.01330068890667</v>
          </cell>
          <cell r="H164">
            <v>-4.487327191086635</v>
          </cell>
          <cell r="I164">
            <v>483021.61600000004</v>
          </cell>
          <cell r="J164">
            <v>691964.96600000001</v>
          </cell>
          <cell r="K164">
            <v>901049.5340000001</v>
          </cell>
          <cell r="L164">
            <v>2076036.1159999999</v>
          </cell>
          <cell r="M164">
            <v>107.8</v>
          </cell>
          <cell r="N164">
            <v>556787</v>
          </cell>
          <cell r="O164">
            <v>692063.06400000001</v>
          </cell>
          <cell r="P164">
            <v>1002948.562</v>
          </cell>
          <cell r="Q164">
            <v>4327834.7419999996</v>
          </cell>
          <cell r="R164">
            <v>1071943.7960000001</v>
          </cell>
          <cell r="S164">
            <v>942506.18</v>
          </cell>
          <cell r="T164">
            <v>764687.924</v>
          </cell>
          <cell r="U164">
            <v>920392.08800000011</v>
          </cell>
          <cell r="V164">
            <v>908052.22200000007</v>
          </cell>
          <cell r="W164">
            <v>862400</v>
          </cell>
          <cell r="X164">
            <v>0</v>
          </cell>
          <cell r="Y164">
            <v>9797816.9519999996</v>
          </cell>
          <cell r="Z164" t="str">
            <v xml:space="preserve"> </v>
          </cell>
          <cell r="AA164">
            <v>107.8</v>
          </cell>
          <cell r="AB164">
            <v>0</v>
          </cell>
        </row>
        <row r="165">
          <cell r="C165" t="str">
            <v>v tem:</v>
          </cell>
          <cell r="D165" t="str">
            <v xml:space="preserve"> </v>
          </cell>
          <cell r="E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N165" t="str">
            <v xml:space="preserve"> </v>
          </cell>
          <cell r="O165" t="str">
            <v xml:space="preserve"> </v>
          </cell>
          <cell r="P165" t="str">
            <v xml:space="preserve"> </v>
          </cell>
          <cell r="Q165" t="e">
            <v>#VALUE!</v>
          </cell>
          <cell r="R165" t="str">
            <v xml:space="preserve"> </v>
          </cell>
          <cell r="S165" t="str">
            <v xml:space="preserve"> </v>
          </cell>
          <cell r="T165" t="str">
            <v xml:space="preserve"> </v>
          </cell>
          <cell r="U165" t="str">
            <v xml:space="preserve"> </v>
          </cell>
          <cell r="Y165" t="str">
            <v xml:space="preserve"> </v>
          </cell>
          <cell r="Z165" t="str">
            <v xml:space="preserve"> </v>
          </cell>
        </row>
        <row r="166">
          <cell r="C166" t="str">
            <v xml:space="preserve">POVEČANI PRIHODKI ZARADI BRUTO IZKAZOVANJA </v>
          </cell>
          <cell r="Q166">
            <v>0</v>
          </cell>
        </row>
        <row r="167">
          <cell r="C167" t="str">
            <v>PRIHODKOV PRORAČUNA (PROVIZIJA APP)</v>
          </cell>
          <cell r="D167" t="e">
            <v>#REF!</v>
          </cell>
          <cell r="I167">
            <v>0</v>
          </cell>
          <cell r="J167">
            <v>0</v>
          </cell>
          <cell r="K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 t="e">
            <v>#REF!</v>
          </cell>
        </row>
        <row r="168">
          <cell r="A168">
            <v>714100</v>
          </cell>
          <cell r="C168" t="str">
            <v>Drugi prihodki</v>
          </cell>
          <cell r="D168">
            <v>1637413.378</v>
          </cell>
          <cell r="E168">
            <v>2785100</v>
          </cell>
          <cell r="F168">
            <v>-1147686.622</v>
          </cell>
          <cell r="I168">
            <v>121559</v>
          </cell>
          <cell r="J168">
            <v>121559</v>
          </cell>
          <cell r="K168">
            <v>121559</v>
          </cell>
          <cell r="L168">
            <v>364677</v>
          </cell>
          <cell r="N168">
            <v>121559</v>
          </cell>
          <cell r="O168">
            <v>121559</v>
          </cell>
          <cell r="P168">
            <v>121559</v>
          </cell>
          <cell r="Q168">
            <v>729354</v>
          </cell>
          <cell r="R168">
            <v>121559</v>
          </cell>
          <cell r="S168">
            <v>121559</v>
          </cell>
          <cell r="T168">
            <v>121559</v>
          </cell>
          <cell r="U168">
            <v>121559</v>
          </cell>
          <cell r="V168">
            <v>125820.53200000001</v>
          </cell>
          <cell r="W168">
            <v>460249.76943600003</v>
          </cell>
          <cell r="X168">
            <v>0</v>
          </cell>
          <cell r="Y168">
            <v>1801660.301436</v>
          </cell>
          <cell r="Z168">
            <v>2785100</v>
          </cell>
        </row>
        <row r="169">
          <cell r="A169">
            <v>714101</v>
          </cell>
          <cell r="C169" t="str">
            <v>Prispevek za Posočje</v>
          </cell>
          <cell r="D169">
            <v>53603</v>
          </cell>
          <cell r="E169">
            <v>0</v>
          </cell>
          <cell r="F169">
            <v>53603</v>
          </cell>
          <cell r="I169">
            <v>4873</v>
          </cell>
          <cell r="J169">
            <v>4873</v>
          </cell>
          <cell r="K169">
            <v>4873</v>
          </cell>
          <cell r="L169">
            <v>14619</v>
          </cell>
          <cell r="N169">
            <v>4873</v>
          </cell>
          <cell r="O169">
            <v>4873</v>
          </cell>
          <cell r="P169">
            <v>4873</v>
          </cell>
          <cell r="Q169">
            <v>29238</v>
          </cell>
          <cell r="R169">
            <v>4873</v>
          </cell>
          <cell r="S169">
            <v>4873</v>
          </cell>
          <cell r="T169">
            <v>4873</v>
          </cell>
          <cell r="U169">
            <v>4873</v>
          </cell>
          <cell r="V169">
            <v>0</v>
          </cell>
          <cell r="W169">
            <v>0</v>
          </cell>
          <cell r="X169">
            <v>0</v>
          </cell>
          <cell r="Y169">
            <v>48730</v>
          </cell>
          <cell r="Z169">
            <v>0</v>
          </cell>
        </row>
        <row r="170">
          <cell r="A170" t="str">
            <v xml:space="preserve"> </v>
          </cell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N170" t="str">
            <v xml:space="preserve"> </v>
          </cell>
          <cell r="O170" t="str">
            <v xml:space="preserve"> </v>
          </cell>
          <cell r="P170" t="str">
            <v xml:space="preserve"> </v>
          </cell>
          <cell r="Q170" t="e">
            <v>#VALUE!</v>
          </cell>
          <cell r="R170" t="str">
            <v xml:space="preserve"> </v>
          </cell>
          <cell r="S170" t="str">
            <v xml:space="preserve"> </v>
          </cell>
          <cell r="T170" t="str">
            <v xml:space="preserve"> </v>
          </cell>
          <cell r="U170" t="str">
            <v xml:space="preserve"> </v>
          </cell>
          <cell r="V170" t="str">
            <v xml:space="preserve"> </v>
          </cell>
          <cell r="W170" t="str">
            <v xml:space="preserve"> </v>
          </cell>
          <cell r="X170" t="str">
            <v xml:space="preserve"> </v>
          </cell>
          <cell r="Y170" t="str">
            <v xml:space="preserve"> </v>
          </cell>
          <cell r="Z170" t="str">
            <v xml:space="preserve"> </v>
          </cell>
        </row>
        <row r="171">
          <cell r="A171">
            <v>714199</v>
          </cell>
          <cell r="C171" t="str">
            <v>Drugi tekoči prihodki</v>
          </cell>
          <cell r="D171">
            <v>7575254.8739999998</v>
          </cell>
          <cell r="E171">
            <v>5679900</v>
          </cell>
          <cell r="F171">
            <v>1895354.8739999998</v>
          </cell>
          <cell r="I171">
            <v>356589.61600000004</v>
          </cell>
          <cell r="J171">
            <v>565532.96600000001</v>
          </cell>
          <cell r="K171">
            <v>774617.5340000001</v>
          </cell>
          <cell r="L171">
            <v>1696740.1160000002</v>
          </cell>
          <cell r="N171">
            <v>430355</v>
          </cell>
          <cell r="O171">
            <v>565631.06400000001</v>
          </cell>
          <cell r="P171">
            <v>876516.56200000003</v>
          </cell>
          <cell r="Q171">
            <v>3569242.7420000006</v>
          </cell>
          <cell r="R171">
            <v>945511.79600000009</v>
          </cell>
          <cell r="S171">
            <v>816074.18</v>
          </cell>
          <cell r="T171">
            <v>638255.924</v>
          </cell>
          <cell r="U171">
            <v>793960.08800000011</v>
          </cell>
          <cell r="V171">
            <v>990793.85400000005</v>
          </cell>
          <cell r="W171">
            <v>798717.49218800012</v>
          </cell>
          <cell r="X171">
            <v>0</v>
          </cell>
          <cell r="Y171">
            <v>8552556.0761880018</v>
          </cell>
          <cell r="Z171">
            <v>5679900</v>
          </cell>
        </row>
        <row r="172">
          <cell r="D172" t="str">
            <v xml:space="preserve"> </v>
          </cell>
          <cell r="Y172" t="str">
            <v xml:space="preserve"> </v>
          </cell>
        </row>
        <row r="173">
          <cell r="A173">
            <v>72</v>
          </cell>
          <cell r="B173" t="str">
            <v xml:space="preserve">  </v>
          </cell>
          <cell r="C173" t="str">
            <v xml:space="preserve">KAPITALSKI PRIHODKI  </v>
          </cell>
          <cell r="D173">
            <v>860929.19464</v>
          </cell>
          <cell r="E173">
            <v>4391500</v>
          </cell>
          <cell r="F173">
            <v>-3530570.8053600001</v>
          </cell>
          <cell r="G173">
            <v>170.52323736370388</v>
          </cell>
          <cell r="H173">
            <v>56.586994824337808</v>
          </cell>
          <cell r="I173">
            <v>55917.604290240008</v>
          </cell>
          <cell r="J173">
            <v>25754.009568980004</v>
          </cell>
          <cell r="K173">
            <v>42425.552022700009</v>
          </cell>
          <cell r="L173">
            <v>124097.16588192002</v>
          </cell>
          <cell r="M173">
            <v>110.85337153689669</v>
          </cell>
          <cell r="N173">
            <v>118891.54200000002</v>
          </cell>
          <cell r="O173">
            <v>104130.488</v>
          </cell>
          <cell r="P173">
            <v>90640.935000000012</v>
          </cell>
          <cell r="Q173">
            <v>437760.13088192005</v>
          </cell>
          <cell r="R173">
            <v>39003.441400000003</v>
          </cell>
          <cell r="S173">
            <v>12063.737291759999</v>
          </cell>
          <cell r="T173">
            <v>189335.60800000001</v>
          </cell>
          <cell r="U173">
            <v>39989.528511240009</v>
          </cell>
          <cell r="V173">
            <v>132853.79800000001</v>
          </cell>
          <cell r="W173">
            <v>61844.86</v>
          </cell>
          <cell r="X173">
            <v>0</v>
          </cell>
          <cell r="Y173">
            <v>912851.10408492002</v>
          </cell>
          <cell r="Z173" t="e">
            <v>#VALUE!</v>
          </cell>
          <cell r="AA173">
            <v>106.03091517492693</v>
          </cell>
          <cell r="AB173">
            <v>-1.6410805427393882</v>
          </cell>
        </row>
        <row r="174">
          <cell r="C174" t="str">
            <v xml:space="preserve">                                 - dinamizirani sprejeti proračun</v>
          </cell>
          <cell r="D174">
            <v>4329717</v>
          </cell>
          <cell r="I174">
            <v>55714</v>
          </cell>
          <cell r="J174">
            <v>55714</v>
          </cell>
          <cell r="K174">
            <v>55714</v>
          </cell>
          <cell r="L174">
            <v>167142</v>
          </cell>
          <cell r="N174">
            <v>55714</v>
          </cell>
          <cell r="O174">
            <v>55714</v>
          </cell>
          <cell r="P174">
            <v>55714</v>
          </cell>
          <cell r="Q174">
            <v>334284</v>
          </cell>
          <cell r="R174">
            <v>55714</v>
          </cell>
          <cell r="S174">
            <v>55714</v>
          </cell>
          <cell r="T174">
            <v>55714</v>
          </cell>
          <cell r="U174">
            <v>55714</v>
          </cell>
          <cell r="V174">
            <v>100000</v>
          </cell>
          <cell r="W174">
            <v>3716863</v>
          </cell>
          <cell r="X174">
            <v>0</v>
          </cell>
          <cell r="Y174">
            <v>4374003</v>
          </cell>
        </row>
        <row r="175">
          <cell r="D175" t="str">
            <v xml:space="preserve"> </v>
          </cell>
          <cell r="Y175" t="str">
            <v xml:space="preserve"> </v>
          </cell>
        </row>
        <row r="176">
          <cell r="A176">
            <v>720</v>
          </cell>
          <cell r="C176" t="str">
            <v>PRIHODKI OD PRODAJE OSNOVNIH SREDSTEV</v>
          </cell>
          <cell r="D176">
            <v>846800.65314000007</v>
          </cell>
          <cell r="E176">
            <v>2980600</v>
          </cell>
          <cell r="F176">
            <v>-2133799.3468599999</v>
          </cell>
          <cell r="G176">
            <v>187.55731659907551</v>
          </cell>
          <cell r="H176">
            <v>72.228940862328272</v>
          </cell>
          <cell r="I176">
            <v>55917.604290240008</v>
          </cell>
          <cell r="J176">
            <v>25754.009568980004</v>
          </cell>
          <cell r="K176">
            <v>42425.552022700009</v>
          </cell>
          <cell r="L176">
            <v>124097.16588192002</v>
          </cell>
          <cell r="M176">
            <v>107.8</v>
          </cell>
          <cell r="N176">
            <v>118891.54200000002</v>
          </cell>
          <cell r="O176">
            <v>104130.488</v>
          </cell>
          <cell r="P176">
            <v>90640.935000000012</v>
          </cell>
          <cell r="Q176">
            <v>437760.13088192005</v>
          </cell>
          <cell r="R176">
            <v>39003.441400000003</v>
          </cell>
          <cell r="S176">
            <v>12063.737291759999</v>
          </cell>
          <cell r="T176">
            <v>189335.60800000001</v>
          </cell>
          <cell r="U176">
            <v>39989.528511240009</v>
          </cell>
          <cell r="V176">
            <v>132853.79800000001</v>
          </cell>
          <cell r="W176">
            <v>61844.86</v>
          </cell>
          <cell r="X176">
            <v>0</v>
          </cell>
          <cell r="Y176">
            <v>912851.10408492002</v>
          </cell>
          <cell r="Z176">
            <v>0</v>
          </cell>
          <cell r="AA176">
            <v>107.8</v>
          </cell>
          <cell r="AB176">
            <v>0</v>
          </cell>
        </row>
        <row r="177">
          <cell r="A177">
            <v>7200</v>
          </cell>
          <cell r="C177" t="str">
            <v>Prihodki od prodaje zgradb in prostorov</v>
          </cell>
          <cell r="D177">
            <v>767900.71544000006</v>
          </cell>
          <cell r="E177">
            <v>2822015</v>
          </cell>
          <cell r="F177">
            <v>-2054114.2845600001</v>
          </cell>
          <cell r="G177">
            <v>207.96453189472604</v>
          </cell>
          <cell r="H177">
            <v>90.968348847314985</v>
          </cell>
          <cell r="I177">
            <v>50304.741373040008</v>
          </cell>
          <cell r="J177">
            <v>12902.604217580001</v>
          </cell>
          <cell r="K177">
            <v>17898.733244700004</v>
          </cell>
          <cell r="L177">
            <v>81106.078835320019</v>
          </cell>
          <cell r="M177">
            <v>107.8</v>
          </cell>
          <cell r="N177">
            <v>111279.78400000001</v>
          </cell>
          <cell r="O177">
            <v>102863.838</v>
          </cell>
          <cell r="P177">
            <v>82663.196000000011</v>
          </cell>
          <cell r="Q177">
            <v>377912.89683532005</v>
          </cell>
          <cell r="R177">
            <v>30996.812000000002</v>
          </cell>
          <cell r="S177">
            <v>12050.268220759999</v>
          </cell>
          <cell r="T177">
            <v>185854.74600000001</v>
          </cell>
          <cell r="U177">
            <v>38343.17618824001</v>
          </cell>
          <cell r="V177">
            <v>120837.33200000001</v>
          </cell>
          <cell r="W177">
            <v>61801.74</v>
          </cell>
          <cell r="X177">
            <v>0</v>
          </cell>
          <cell r="Y177">
            <v>827796.97124432016</v>
          </cell>
          <cell r="Z177" t="str">
            <v xml:space="preserve"> </v>
          </cell>
          <cell r="AA177">
            <v>107.8</v>
          </cell>
          <cell r="AB177">
            <v>0</v>
          </cell>
        </row>
        <row r="178">
          <cell r="A178">
            <v>7201</v>
          </cell>
          <cell r="C178" t="str">
            <v>Prihodki od prodaje prevoznih sredstev</v>
          </cell>
          <cell r="D178">
            <v>46365.063999999998</v>
          </cell>
          <cell r="E178">
            <v>152485</v>
          </cell>
          <cell r="F178">
            <v>-106119.936</v>
          </cell>
          <cell r="G178">
            <v>59.058509432279926</v>
          </cell>
          <cell r="H178">
            <v>-45.768127243085466</v>
          </cell>
          <cell r="I178">
            <v>1432.6814040000002</v>
          </cell>
          <cell r="J178">
            <v>7092.6966880000009</v>
          </cell>
          <cell r="K178">
            <v>24339.892500000002</v>
          </cell>
          <cell r="L178">
            <v>32865.270592000001</v>
          </cell>
          <cell r="M178">
            <v>107.8</v>
          </cell>
          <cell r="N178">
            <v>1325.94</v>
          </cell>
          <cell r="O178">
            <v>1137.29</v>
          </cell>
          <cell r="P178">
            <v>7977.7390000000005</v>
          </cell>
          <cell r="Q178">
            <v>43306.239592000005</v>
          </cell>
          <cell r="R178">
            <v>1598.9974</v>
          </cell>
          <cell r="S178">
            <v>0</v>
          </cell>
          <cell r="T178">
            <v>3480.8620000000001</v>
          </cell>
          <cell r="U178">
            <v>1595.44</v>
          </cell>
          <cell r="V178">
            <v>0</v>
          </cell>
          <cell r="W178">
            <v>0</v>
          </cell>
          <cell r="X178">
            <v>0</v>
          </cell>
          <cell r="Y178">
            <v>49981.538992000009</v>
          </cell>
          <cell r="Z178" t="str">
            <v xml:space="preserve"> </v>
          </cell>
          <cell r="AA178">
            <v>107.8</v>
          </cell>
          <cell r="AB178">
            <v>0</v>
          </cell>
        </row>
        <row r="179">
          <cell r="A179">
            <v>7202</v>
          </cell>
          <cell r="C179" t="str">
            <v>Prihodki od prodaje opreme</v>
          </cell>
          <cell r="D179">
            <v>32534.8737</v>
          </cell>
          <cell r="E179">
            <v>3600</v>
          </cell>
          <cell r="F179">
            <v>28934.8737</v>
          </cell>
          <cell r="G179" t="str">
            <v>…</v>
          </cell>
          <cell r="H179" t="str">
            <v>…</v>
          </cell>
          <cell r="I179">
            <v>4180.1815132000002</v>
          </cell>
          <cell r="J179">
            <v>5758.7086633999998</v>
          </cell>
          <cell r="K179">
            <v>186.92627800000002</v>
          </cell>
          <cell r="L179">
            <v>10125.816454600001</v>
          </cell>
          <cell r="M179">
            <v>107.8</v>
          </cell>
          <cell r="N179">
            <v>6285.8180000000002</v>
          </cell>
          <cell r="O179">
            <v>129.36000000000001</v>
          </cell>
          <cell r="P179">
            <v>0</v>
          </cell>
          <cell r="Q179">
            <v>16540.994454600001</v>
          </cell>
          <cell r="R179">
            <v>6407.6320000000005</v>
          </cell>
          <cell r="S179">
            <v>13.469071000000001</v>
          </cell>
          <cell r="T179">
            <v>0</v>
          </cell>
          <cell r="U179">
            <v>50.912323000000001</v>
          </cell>
          <cell r="V179">
            <v>12016.466</v>
          </cell>
          <cell r="W179">
            <v>43.12</v>
          </cell>
          <cell r="X179">
            <v>0</v>
          </cell>
          <cell r="Y179">
            <v>35072.593848600001</v>
          </cell>
          <cell r="Z179" t="str">
            <v xml:space="preserve"> </v>
          </cell>
          <cell r="AA179">
            <v>107.8</v>
          </cell>
          <cell r="AB179">
            <v>0</v>
          </cell>
        </row>
        <row r="180">
          <cell r="A180">
            <v>7203</v>
          </cell>
          <cell r="C180" t="str">
            <v>Prihodki od prodaje drugih osnovnih sredstev</v>
          </cell>
          <cell r="D180">
            <v>0</v>
          </cell>
          <cell r="E180">
            <v>2500</v>
          </cell>
          <cell r="F180">
            <v>-2500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 t="e">
            <v>#DIV/0!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 xml:space="preserve"> </v>
          </cell>
          <cell r="AA180" t="str">
            <v>…</v>
          </cell>
          <cell r="AB180" t="str">
            <v>…</v>
          </cell>
        </row>
        <row r="182">
          <cell r="A182">
            <v>721</v>
          </cell>
          <cell r="C182" t="str">
            <v>PRIHODKI OD PRODAJE ZALOG</v>
          </cell>
          <cell r="D182">
            <v>0</v>
          </cell>
          <cell r="E182">
            <v>0</v>
          </cell>
          <cell r="F182">
            <v>0</v>
          </cell>
          <cell r="G182" t="str">
            <v>…</v>
          </cell>
          <cell r="H182" t="str">
            <v>…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 t="str">
            <v>…</v>
          </cell>
          <cell r="AB182" t="str">
            <v>…</v>
          </cell>
        </row>
        <row r="183">
          <cell r="A183">
            <v>7210</v>
          </cell>
          <cell r="C183" t="str">
            <v>Prihodki od prodaje blagovnih rezerv</v>
          </cell>
          <cell r="D183">
            <v>0</v>
          </cell>
          <cell r="E183">
            <v>0</v>
          </cell>
          <cell r="F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 xml:space="preserve"> </v>
          </cell>
          <cell r="AA183" t="str">
            <v>…</v>
          </cell>
          <cell r="AB183" t="str">
            <v>…</v>
          </cell>
        </row>
        <row r="184">
          <cell r="A184">
            <v>7211</v>
          </cell>
          <cell r="C184" t="str">
            <v>Prihodki od prodaje drugih zalog</v>
          </cell>
          <cell r="D184">
            <v>0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 xml:space="preserve"> </v>
          </cell>
          <cell r="AA184" t="str">
            <v>…</v>
          </cell>
          <cell r="AB184" t="str">
            <v>…</v>
          </cell>
        </row>
        <row r="186">
          <cell r="A186">
            <v>722</v>
          </cell>
          <cell r="C186" t="str">
            <v xml:space="preserve">PRIHODKI OD PRODAJE ZEMLJIŠČ IN </v>
          </cell>
          <cell r="D186">
            <v>14128.541499999999</v>
          </cell>
          <cell r="E186">
            <v>1410900</v>
          </cell>
          <cell r="F186">
            <v>-1396771.4584999999</v>
          </cell>
          <cell r="G186" t="str">
            <v>…</v>
          </cell>
          <cell r="H186" t="str">
            <v>…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e">
            <v>#VALUE!</v>
          </cell>
          <cell r="AA186">
            <v>0</v>
          </cell>
          <cell r="AB186" t="str">
            <v>…</v>
          </cell>
        </row>
        <row r="187">
          <cell r="C187" t="str">
            <v>NEMATERIALNEGA PREMOŽENJA</v>
          </cell>
          <cell r="AB187" t="str">
            <v xml:space="preserve"> </v>
          </cell>
        </row>
        <row r="188">
          <cell r="A188">
            <v>7220</v>
          </cell>
          <cell r="C188" t="str">
            <v>Prihodki od prodaje kmetijskih zemljišč in gozdov</v>
          </cell>
          <cell r="D188">
            <v>3897.0179999999996</v>
          </cell>
          <cell r="E188">
            <v>0</v>
          </cell>
          <cell r="F188">
            <v>3897.0179999999996</v>
          </cell>
          <cell r="G188" t="str">
            <v>…</v>
          </cell>
          <cell r="H188" t="str">
            <v>…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 xml:space="preserve"> </v>
          </cell>
          <cell r="AA188">
            <v>0</v>
          </cell>
          <cell r="AB188" t="str">
            <v>…</v>
          </cell>
        </row>
        <row r="189">
          <cell r="A189">
            <v>7221</v>
          </cell>
          <cell r="C189" t="str">
            <v>Prihodki od prodaje stavbnih zemljišč</v>
          </cell>
          <cell r="D189">
            <v>119.5235</v>
          </cell>
          <cell r="E189">
            <v>1402000</v>
          </cell>
          <cell r="F189">
            <v>-1401880.4765000001</v>
          </cell>
          <cell r="G189" t="str">
            <v>…</v>
          </cell>
          <cell r="H189" t="str">
            <v>…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 xml:space="preserve"> </v>
          </cell>
          <cell r="AA189">
            <v>0</v>
          </cell>
          <cell r="AB189" t="str">
            <v>…</v>
          </cell>
        </row>
        <row r="190">
          <cell r="A190">
            <v>7222</v>
          </cell>
          <cell r="C190" t="str">
            <v>Prihodki od prodaje nematerialnega premoženja</v>
          </cell>
          <cell r="D190">
            <v>10112</v>
          </cell>
          <cell r="E190">
            <v>8900</v>
          </cell>
          <cell r="F190">
            <v>1212</v>
          </cell>
          <cell r="G190" t="str">
            <v>…</v>
          </cell>
          <cell r="H190" t="str">
            <v>…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 xml:space="preserve"> </v>
          </cell>
          <cell r="AA190">
            <v>0</v>
          </cell>
          <cell r="AB190" t="str">
            <v>…</v>
          </cell>
        </row>
        <row r="192">
          <cell r="A192">
            <v>73</v>
          </cell>
          <cell r="B192" t="str">
            <v xml:space="preserve">   </v>
          </cell>
          <cell r="C192" t="str">
            <v xml:space="preserve">PREJETE DONACIJE  </v>
          </cell>
          <cell r="D192">
            <v>6375844.0121400002</v>
          </cell>
          <cell r="E192">
            <v>9400000</v>
          </cell>
          <cell r="F192">
            <v>-3024155.9878599998</v>
          </cell>
          <cell r="G192">
            <v>199.42535604490058</v>
          </cell>
          <cell r="H192">
            <v>83.127048709734225</v>
          </cell>
          <cell r="I192">
            <v>304190.37839497998</v>
          </cell>
          <cell r="J192">
            <v>263789.28395050002</v>
          </cell>
          <cell r="K192">
            <v>472803.25174698001</v>
          </cell>
          <cell r="L192">
            <v>1040782.9140924599</v>
          </cell>
          <cell r="M192">
            <v>107.8</v>
          </cell>
          <cell r="N192">
            <v>2560679.3400834799</v>
          </cell>
          <cell r="O192">
            <v>304857.43144934007</v>
          </cell>
          <cell r="P192">
            <v>644575.74618205999</v>
          </cell>
          <cell r="Q192">
            <v>4550895.4318073401</v>
          </cell>
          <cell r="R192">
            <v>1426373.4280010602</v>
          </cell>
          <cell r="S192">
            <v>182334.94975542001</v>
          </cell>
          <cell r="T192">
            <v>72434.986825740008</v>
          </cell>
          <cell r="U192">
            <v>289526.26976504002</v>
          </cell>
          <cell r="V192">
            <v>176384.516</v>
          </cell>
          <cell r="W192">
            <v>167442.50600000002</v>
          </cell>
          <cell r="X192">
            <v>0</v>
          </cell>
          <cell r="Y192">
            <v>6865392.0881546</v>
          </cell>
          <cell r="Z192" t="e">
            <v>#VALUE!</v>
          </cell>
          <cell r="AA192">
            <v>107.67816896214006</v>
          </cell>
          <cell r="AB192">
            <v>-0.11301580506487596</v>
          </cell>
        </row>
        <row r="193">
          <cell r="C193" t="str">
            <v xml:space="preserve">                                 - dinamizirani sprejeti proračun</v>
          </cell>
          <cell r="D193">
            <v>4321710</v>
          </cell>
          <cell r="F193" t="str">
            <v xml:space="preserve"> </v>
          </cell>
          <cell r="I193">
            <v>95803</v>
          </cell>
          <cell r="J193">
            <v>95803</v>
          </cell>
          <cell r="K193">
            <v>95803</v>
          </cell>
          <cell r="L193">
            <v>287409</v>
          </cell>
          <cell r="N193">
            <v>95803</v>
          </cell>
          <cell r="O193">
            <v>95803</v>
          </cell>
          <cell r="P193">
            <v>95803</v>
          </cell>
          <cell r="Q193">
            <v>574818</v>
          </cell>
          <cell r="R193">
            <v>95803</v>
          </cell>
          <cell r="S193">
            <v>95803</v>
          </cell>
          <cell r="T193">
            <v>95803</v>
          </cell>
          <cell r="U193">
            <v>95803</v>
          </cell>
          <cell r="V193">
            <v>1700000</v>
          </cell>
          <cell r="W193">
            <v>3267877</v>
          </cell>
          <cell r="X193">
            <v>0</v>
          </cell>
          <cell r="Y193">
            <v>5925907</v>
          </cell>
        </row>
        <row r="195">
          <cell r="A195">
            <v>730</v>
          </cell>
          <cell r="C195" t="str">
            <v xml:space="preserve">PREJETE DONACIJE IZ DOMAČIH VIROV </v>
          </cell>
          <cell r="D195">
            <v>7205.71144</v>
          </cell>
          <cell r="E195">
            <v>0</v>
          </cell>
          <cell r="F195">
            <v>7205.71144</v>
          </cell>
          <cell r="G195">
            <v>96.16590738022154</v>
          </cell>
          <cell r="H195">
            <v>-11.693381652689126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e">
            <v>#VALUE!</v>
          </cell>
          <cell r="AA195">
            <v>0</v>
          </cell>
          <cell r="AB195" t="str">
            <v>…</v>
          </cell>
        </row>
        <row r="196">
          <cell r="A196">
            <v>7300</v>
          </cell>
          <cell r="C196" t="str">
            <v>Prejete donacije iz domačih virov za tekočo porabo</v>
          </cell>
          <cell r="D196">
            <v>7205.71144</v>
          </cell>
          <cell r="E196">
            <v>0</v>
          </cell>
          <cell r="F196">
            <v>7205.71144</v>
          </cell>
          <cell r="G196">
            <v>144.25848728728729</v>
          </cell>
          <cell r="H196">
            <v>32.468767022302359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 xml:space="preserve"> </v>
          </cell>
          <cell r="AA196">
            <v>0</v>
          </cell>
          <cell r="AB196" t="str">
            <v>…</v>
          </cell>
        </row>
        <row r="197">
          <cell r="A197">
            <v>7301</v>
          </cell>
          <cell r="C197" t="str">
            <v>Prejete donacije iz domačih virov za investicije</v>
          </cell>
          <cell r="D197">
            <v>0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 xml:space="preserve"> </v>
          </cell>
        </row>
        <row r="198">
          <cell r="X198" t="str">
            <v xml:space="preserve"> </v>
          </cell>
        </row>
        <row r="199">
          <cell r="A199">
            <v>731</v>
          </cell>
          <cell r="C199" t="str">
            <v>PREJETE DONACIJE IZ TUJINE</v>
          </cell>
          <cell r="D199">
            <v>6368638.3006999996</v>
          </cell>
          <cell r="E199">
            <v>9400000</v>
          </cell>
          <cell r="F199">
            <v>-3031361.6993000004</v>
          </cell>
          <cell r="G199">
            <v>199.66793173157259</v>
          </cell>
          <cell r="H199">
            <v>83.349799569855435</v>
          </cell>
          <cell r="I199">
            <v>304190.37839497998</v>
          </cell>
          <cell r="J199">
            <v>263789.28395050002</v>
          </cell>
          <cell r="K199">
            <v>472803.25174698001</v>
          </cell>
          <cell r="L199">
            <v>1040782.9140924599</v>
          </cell>
          <cell r="M199">
            <v>107.8</v>
          </cell>
          <cell r="N199">
            <v>2560679.3400834799</v>
          </cell>
          <cell r="O199">
            <v>304857.43144934007</v>
          </cell>
          <cell r="P199">
            <v>644575.74618205999</v>
          </cell>
          <cell r="Q199">
            <v>4550895.4318073401</v>
          </cell>
          <cell r="R199">
            <v>1426373.4280010602</v>
          </cell>
          <cell r="S199">
            <v>182334.94975542001</v>
          </cell>
          <cell r="T199">
            <v>72434.986825740008</v>
          </cell>
          <cell r="U199">
            <v>289526.26976504002</v>
          </cell>
          <cell r="V199">
            <v>176384.516</v>
          </cell>
          <cell r="W199">
            <v>167442.50600000002</v>
          </cell>
          <cell r="X199">
            <v>0</v>
          </cell>
          <cell r="Y199">
            <v>6865392.0881546</v>
          </cell>
          <cell r="Z199" t="e">
            <v>#VALUE!</v>
          </cell>
          <cell r="AA199">
            <v>107.8</v>
          </cell>
          <cell r="AB199">
            <v>0</v>
          </cell>
        </row>
        <row r="200">
          <cell r="A200">
            <v>7310</v>
          </cell>
          <cell r="C200" t="str">
            <v>Prejete donacije iz tujine za tekočo porabo</v>
          </cell>
          <cell r="D200">
            <v>5411109.1098199999</v>
          </cell>
          <cell r="E200">
            <v>5982000</v>
          </cell>
          <cell r="F200">
            <v>-570890.8901800001</v>
          </cell>
          <cell r="G200" t="str">
            <v xml:space="preserve"> </v>
          </cell>
          <cell r="H200" t="str">
            <v xml:space="preserve"> </v>
          </cell>
          <cell r="I200">
            <v>304190.37839497998</v>
          </cell>
          <cell r="J200">
            <v>263789.28395050002</v>
          </cell>
          <cell r="K200">
            <v>178244.80137926</v>
          </cell>
          <cell r="L200">
            <v>746224.46372473997</v>
          </cell>
          <cell r="M200">
            <v>107.8</v>
          </cell>
          <cell r="N200">
            <v>2014036.0652227199</v>
          </cell>
          <cell r="O200">
            <v>296095.33800000005</v>
          </cell>
          <cell r="P200">
            <v>644575.74618205999</v>
          </cell>
          <cell r="Q200">
            <v>3700931.6131295199</v>
          </cell>
          <cell r="R200">
            <v>1426373.4280010602</v>
          </cell>
          <cell r="S200">
            <v>182334.94975542001</v>
          </cell>
          <cell r="T200">
            <v>72434.986825740008</v>
          </cell>
          <cell r="U200">
            <v>107273.62067422</v>
          </cell>
          <cell r="V200">
            <v>176384.516</v>
          </cell>
          <cell r="W200">
            <v>167442.50600000002</v>
          </cell>
          <cell r="X200">
            <v>0</v>
          </cell>
          <cell r="Y200">
            <v>5833175.6203859597</v>
          </cell>
          <cell r="Z200" t="str">
            <v xml:space="preserve"> </v>
          </cell>
          <cell r="AA200">
            <v>107.8</v>
          </cell>
          <cell r="AB200">
            <v>0</v>
          </cell>
        </row>
        <row r="201">
          <cell r="A201">
            <v>7311</v>
          </cell>
          <cell r="C201" t="str">
            <v>Prejete donacije iz tujine za investicije</v>
          </cell>
          <cell r="D201">
            <v>957529.19087999989</v>
          </cell>
          <cell r="E201">
            <v>3418000</v>
          </cell>
          <cell r="F201">
            <v>-2460470.8091200003</v>
          </cell>
          <cell r="G201" t="str">
            <v xml:space="preserve"> </v>
          </cell>
          <cell r="H201" t="str">
            <v xml:space="preserve"> </v>
          </cell>
          <cell r="I201">
            <v>0</v>
          </cell>
          <cell r="J201">
            <v>0</v>
          </cell>
          <cell r="K201">
            <v>294558.45036771998</v>
          </cell>
          <cell r="L201">
            <v>294558.45036771998</v>
          </cell>
          <cell r="M201">
            <v>107.8</v>
          </cell>
          <cell r="N201">
            <v>546643.27486076008</v>
          </cell>
          <cell r="O201">
            <v>8762.09344934</v>
          </cell>
          <cell r="P201">
            <v>0</v>
          </cell>
          <cell r="Q201">
            <v>849963.81867782003</v>
          </cell>
          <cell r="R201">
            <v>0</v>
          </cell>
          <cell r="S201">
            <v>0</v>
          </cell>
          <cell r="T201">
            <v>0</v>
          </cell>
          <cell r="U201">
            <v>182252.64909082002</v>
          </cell>
          <cell r="V201">
            <v>0</v>
          </cell>
          <cell r="W201">
            <v>0</v>
          </cell>
          <cell r="X201">
            <v>0</v>
          </cell>
          <cell r="Y201">
            <v>1032216.46776864</v>
          </cell>
          <cell r="Z201" t="str">
            <v xml:space="preserve"> </v>
          </cell>
          <cell r="AA201">
            <v>107.8</v>
          </cell>
          <cell r="AB201">
            <v>0</v>
          </cell>
        </row>
        <row r="202">
          <cell r="D202" t="str">
            <v xml:space="preserve"> </v>
          </cell>
          <cell r="Y202" t="str">
            <v xml:space="preserve"> </v>
          </cell>
        </row>
        <row r="203">
          <cell r="A203">
            <v>74</v>
          </cell>
          <cell r="B203" t="str">
            <v xml:space="preserve">   </v>
          </cell>
          <cell r="C203" t="str">
            <v xml:space="preserve">TRANSFERNI PRIHODKI    </v>
          </cell>
          <cell r="D203">
            <v>0</v>
          </cell>
          <cell r="E203">
            <v>0</v>
          </cell>
          <cell r="G203" t="str">
            <v>…</v>
          </cell>
          <cell r="H203" t="str">
            <v>…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 t="str">
            <v>…</v>
          </cell>
          <cell r="AB203" t="str">
            <v>…</v>
          </cell>
        </row>
        <row r="204">
          <cell r="C204" t="str">
            <v xml:space="preserve">                                 - dinamizirani sprejeti proračun</v>
          </cell>
          <cell r="D204" t="e">
            <v>#REF!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 t="e">
            <v>#REF!</v>
          </cell>
        </row>
        <row r="206">
          <cell r="A206">
            <v>740</v>
          </cell>
          <cell r="C206" t="str">
            <v xml:space="preserve">TRANSFERNI PRIHODKI IZ DRUGIH </v>
          </cell>
          <cell r="D206">
            <v>0</v>
          </cell>
          <cell r="E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 t="str">
            <v>…</v>
          </cell>
          <cell r="AB206" t="str">
            <v>…</v>
          </cell>
        </row>
        <row r="207">
          <cell r="C207" t="str">
            <v>JAVNOFINANČNIH INSTITUCIJ</v>
          </cell>
        </row>
        <row r="208">
          <cell r="A208">
            <v>7401</v>
          </cell>
          <cell r="C208" t="str">
            <v>Prejeta sredstva iz proračunov lokalnih skupnosti</v>
          </cell>
        </row>
        <row r="209">
          <cell r="A209">
            <v>7402</v>
          </cell>
          <cell r="C209" t="str">
            <v xml:space="preserve">Prejeta sredstva iz skladov socialnega zavarovanja 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AA209" t="str">
            <v>…</v>
          </cell>
          <cell r="AB209" t="str">
            <v>…</v>
          </cell>
        </row>
        <row r="210">
          <cell r="A210" t="str">
            <v xml:space="preserve"> </v>
          </cell>
          <cell r="C210" t="str">
            <v xml:space="preserve">1.  Prejeta sredstva Iz ZZZS 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A210" t="str">
            <v>…</v>
          </cell>
          <cell r="AB210" t="str">
            <v>…</v>
          </cell>
        </row>
        <row r="211">
          <cell r="C211" t="str">
            <v xml:space="preserve"> - prejeta sredstva iz naslova prisp.delodaj.od nadomestil zaradi bolezenske odsotnosti </v>
          </cell>
          <cell r="D211">
            <v>0</v>
          </cell>
          <cell r="L211">
            <v>0</v>
          </cell>
          <cell r="Q211">
            <v>0</v>
          </cell>
          <cell r="Y211">
            <v>0</v>
          </cell>
          <cell r="AA211" t="str">
            <v>…</v>
          </cell>
          <cell r="AB211" t="str">
            <v>…</v>
          </cell>
        </row>
        <row r="212">
          <cell r="C212" t="str">
            <v xml:space="preserve">   za zaposlovanje in za porodniško varstvo</v>
          </cell>
        </row>
        <row r="213">
          <cell r="C213" t="str">
            <v>2.  Prejeta sredstva Iz ZPIZ</v>
          </cell>
          <cell r="D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A213" t="str">
            <v>…</v>
          </cell>
          <cell r="AB213" t="str">
            <v>…</v>
          </cell>
        </row>
        <row r="214">
          <cell r="C214" t="str">
            <v xml:space="preserve"> - prejeta sredstva iz naslova prisp.delodaj.od invalidskih nadomestil </v>
          </cell>
          <cell r="D214">
            <v>0</v>
          </cell>
          <cell r="L214">
            <v>0</v>
          </cell>
          <cell r="Q214">
            <v>0</v>
          </cell>
          <cell r="Y214">
            <v>0</v>
          </cell>
          <cell r="AA214" t="str">
            <v>…</v>
          </cell>
          <cell r="AB214" t="str">
            <v>…</v>
          </cell>
        </row>
        <row r="215">
          <cell r="C215" t="str">
            <v xml:space="preserve">   za zaposlovanje in za porodniško varstvo</v>
          </cell>
        </row>
        <row r="216">
          <cell r="A216">
            <v>7403</v>
          </cell>
          <cell r="C216" t="str">
            <v>Prejeta sredstva iz drugih javnih skladov</v>
          </cell>
        </row>
        <row r="219">
          <cell r="A219" t="str">
            <v>OPOMBA: 1) V projekciji je upoštevano, da bodo v mesecu avgustu 2000 izvršena vračila prvega dela s posebnim zakonom določenega izjemnega znižanja davčne obveznosti, in sicer pri letni odmeri dohodnine za leto 1999 (posebni zakon določa izjemno znižanje o</v>
          </cell>
        </row>
        <row r="220">
          <cell r="B220" t="str">
            <v>za leto 2000 s tem, da bo opravljeno vračilo dohodnine v dveh delih, in sicer pri znižanju obveznosti za leto 1999 v mesecu avgustu 2000 in februarju 2001, pri znižanju obveznosti za leto 2000 pa v septembru in v decembru leta 2001. Znižanje davčne obvezn</v>
          </cell>
        </row>
        <row r="221">
          <cell r="B221" t="str">
            <v xml:space="preserve">v posameznem letu ne presegajo 45% letne povprečne plače). Višina obveznosti prvega dela vračila dohodnine za leto 1999, ki je predvidena za mesec avgust 2000 znaša 2,5 mlrd tolarjev (izpad prihodkov v tej višini že upoštevan v dinamizirani projekciji za </v>
          </cell>
        </row>
        <row r="222">
          <cell r="B222" t="str">
            <v>v višini 2,0 mlrd SIT pa bo prenesen v mesec februar leta 2001. Izpad prihodkov iz naslova dohodnine bo v letu 2001 po oceni znašal dodatnih 5,0 mlrd tolarjev - torej bo izpad prihodkov dohodnine v letu 2001 skupaj znašal 7,0 mlrd tolarjev, ki se bo vrača</v>
          </cell>
        </row>
        <row r="226">
          <cell r="B226" t="str">
            <v xml:space="preserve">II.    O  D  H O D K I   P R O R A Č U N A </v>
          </cell>
        </row>
        <row r="228">
          <cell r="A228" t="str">
            <v xml:space="preserve"> </v>
          </cell>
          <cell r="Q228" t="str">
            <v xml:space="preserve"> - V  TISOČIH   TOLARJEV</v>
          </cell>
          <cell r="X228" t="str">
            <v>- V TISOČ TOLARJIH</v>
          </cell>
        </row>
        <row r="229">
          <cell r="A229" t="str">
            <v xml:space="preserve"> </v>
          </cell>
          <cell r="B229" t="str">
            <v xml:space="preserve"> </v>
          </cell>
          <cell r="D229" t="str">
            <v>O C E N A</v>
          </cell>
          <cell r="E229" t="str">
            <v xml:space="preserve"> </v>
          </cell>
          <cell r="F229" t="str">
            <v>RAZLIKA</v>
          </cell>
          <cell r="G229" t="str">
            <v>NOMINALNI</v>
          </cell>
          <cell r="H229" t="str">
            <v>REALNE</v>
          </cell>
          <cell r="I229" t="str">
            <v xml:space="preserve"> </v>
          </cell>
          <cell r="L229" t="str">
            <v xml:space="preserve"> </v>
          </cell>
          <cell r="N229" t="str">
            <v xml:space="preserve"> </v>
          </cell>
          <cell r="O229" t="str">
            <v xml:space="preserve"> </v>
          </cell>
          <cell r="P229" t="str">
            <v xml:space="preserve"> </v>
          </cell>
          <cell r="Q229" t="str">
            <v xml:space="preserve"> </v>
          </cell>
          <cell r="R229" t="str">
            <v xml:space="preserve"> </v>
          </cell>
          <cell r="S229" t="str">
            <v xml:space="preserve"> </v>
          </cell>
          <cell r="T229" t="str">
            <v xml:space="preserve"> </v>
          </cell>
          <cell r="U229" t="str">
            <v xml:space="preserve"> </v>
          </cell>
          <cell r="Y229" t="str">
            <v xml:space="preserve"> </v>
          </cell>
          <cell r="Z229" t="str">
            <v xml:space="preserve"> </v>
          </cell>
          <cell r="AA229" t="str">
            <v>NOMINALNI</v>
          </cell>
          <cell r="AB229" t="str">
            <v>REALNE</v>
          </cell>
        </row>
        <row r="230">
          <cell r="A230" t="str">
            <v xml:space="preserve"> </v>
          </cell>
          <cell r="B230" t="str">
            <v xml:space="preserve"> </v>
          </cell>
          <cell r="C230" t="str">
            <v xml:space="preserve"> </v>
          </cell>
          <cell r="D230" t="str">
            <v>REALIZACIJE</v>
          </cell>
          <cell r="E230" t="str">
            <v>SPREJETI</v>
          </cell>
          <cell r="F230" t="str">
            <v xml:space="preserve">OCENA </v>
          </cell>
          <cell r="G230" t="str">
            <v>INDEKSI</v>
          </cell>
          <cell r="H230" t="str">
            <v>STOPNJE</v>
          </cell>
          <cell r="I230" t="str">
            <v>PROJEKCIJE</v>
          </cell>
          <cell r="J230" t="str">
            <v>PROJEKCIJE</v>
          </cell>
          <cell r="K230" t="str">
            <v>PROJEKCIJE</v>
          </cell>
          <cell r="L230" t="str">
            <v>SKUPAJ</v>
          </cell>
          <cell r="N230" t="str">
            <v>PROJEKCIJE</v>
          </cell>
          <cell r="O230" t="str">
            <v>PROJEKCIJE</v>
          </cell>
          <cell r="P230" t="str">
            <v>PROJEKCIJE</v>
          </cell>
          <cell r="Q230" t="str">
            <v>SKUPAJ</v>
          </cell>
          <cell r="R230" t="str">
            <v>PROJEKCIJE</v>
          </cell>
          <cell r="S230" t="str">
            <v>PROJEKCIJE</v>
          </cell>
          <cell r="T230" t="str">
            <v>PROJEKCIJE</v>
          </cell>
          <cell r="U230" t="str">
            <v>PROJEKCIJE</v>
          </cell>
          <cell r="V230" t="str">
            <v>PROJEKCIJE</v>
          </cell>
          <cell r="W230" t="str">
            <v>PROJEKCIJE</v>
          </cell>
          <cell r="X230" t="str">
            <v>PROJEKCIJE</v>
          </cell>
          <cell r="Y230" t="str">
            <v>PROJEKCIJE</v>
          </cell>
          <cell r="Z230" t="str">
            <v>PREDLOG</v>
          </cell>
          <cell r="AA230" t="str">
            <v>INDEKSI</v>
          </cell>
          <cell r="AB230" t="str">
            <v>STOPNJE</v>
          </cell>
        </row>
        <row r="231">
          <cell r="A231" t="str">
            <v>KONTO</v>
          </cell>
          <cell r="B231" t="str">
            <v xml:space="preserve"> </v>
          </cell>
          <cell r="C231" t="str">
            <v xml:space="preserve"> </v>
          </cell>
          <cell r="D231" t="str">
            <v>JANUAR -</v>
          </cell>
          <cell r="E231" t="str">
            <v>PRORAČUN</v>
          </cell>
          <cell r="F231">
            <v>2000</v>
          </cell>
          <cell r="G231" t="str">
            <v>RASTI</v>
          </cell>
          <cell r="H231" t="str">
            <v>RASTI</v>
          </cell>
          <cell r="I231" t="str">
            <v>JANUAR</v>
          </cell>
          <cell r="J231" t="str">
            <v>FEBRUAR</v>
          </cell>
          <cell r="K231" t="str">
            <v>MAREC</v>
          </cell>
          <cell r="L231" t="str">
            <v>JANUAR -</v>
          </cell>
          <cell r="N231" t="str">
            <v>APRIL</v>
          </cell>
          <cell r="O231" t="str">
            <v>MAJ</v>
          </cell>
          <cell r="P231" t="str">
            <v>JUNIJ</v>
          </cell>
          <cell r="Q231" t="str">
            <v>JANUAR -</v>
          </cell>
          <cell r="R231" t="str">
            <v>JULIJ</v>
          </cell>
          <cell r="S231" t="str">
            <v>AVGUST</v>
          </cell>
          <cell r="T231" t="str">
            <v>SEPTEMBER</v>
          </cell>
          <cell r="U231" t="str">
            <v>OKTOBER</v>
          </cell>
          <cell r="V231" t="str">
            <v>NOVEMBER</v>
          </cell>
          <cell r="W231" t="str">
            <v>DECEMBER</v>
          </cell>
          <cell r="X231" t="str">
            <v>JANUAR</v>
          </cell>
          <cell r="Y231" t="str">
            <v>JANUAR -</v>
          </cell>
          <cell r="Z231" t="str">
            <v>PRORAČUNA</v>
          </cell>
          <cell r="AA231" t="str">
            <v>RASTI</v>
          </cell>
          <cell r="AB231" t="str">
            <v>RASTI</v>
          </cell>
        </row>
        <row r="232">
          <cell r="A232" t="str">
            <v xml:space="preserve"> </v>
          </cell>
          <cell r="B232" t="str">
            <v xml:space="preserve"> </v>
          </cell>
          <cell r="C232" t="str">
            <v xml:space="preserve"> </v>
          </cell>
          <cell r="D232" t="str">
            <v>DECEMBER</v>
          </cell>
          <cell r="E232" t="str">
            <v>ZA LETO</v>
          </cell>
          <cell r="F232" t="str">
            <v>MINUS</v>
          </cell>
          <cell r="G232" t="str">
            <v>I.XII.2000/</v>
          </cell>
          <cell r="H232" t="str">
            <v>I.XII.2000/</v>
          </cell>
          <cell r="I232">
            <v>2001</v>
          </cell>
          <cell r="J232">
            <v>2001</v>
          </cell>
          <cell r="K232">
            <v>2001</v>
          </cell>
          <cell r="L232" t="str">
            <v>MAREC</v>
          </cell>
          <cell r="N232">
            <v>2001</v>
          </cell>
          <cell r="O232">
            <v>2001</v>
          </cell>
          <cell r="P232">
            <v>2001</v>
          </cell>
          <cell r="Q232" t="str">
            <v>JUNIJ</v>
          </cell>
          <cell r="R232">
            <v>2001</v>
          </cell>
          <cell r="S232">
            <v>2001</v>
          </cell>
          <cell r="T232">
            <v>2001</v>
          </cell>
          <cell r="U232">
            <v>2001</v>
          </cell>
          <cell r="V232">
            <v>2001</v>
          </cell>
          <cell r="W232">
            <v>2001</v>
          </cell>
          <cell r="X232">
            <v>2002</v>
          </cell>
          <cell r="Y232" t="str">
            <v>DECEMBER</v>
          </cell>
          <cell r="Z232" t="str">
            <v>ZA LETO</v>
          </cell>
          <cell r="AA232" t="str">
            <v>I.XII.2001/</v>
          </cell>
          <cell r="AB232" t="str">
            <v>I.XII.2001/</v>
          </cell>
        </row>
        <row r="233">
          <cell r="C233" t="str">
            <v xml:space="preserve"> </v>
          </cell>
          <cell r="D233" t="str">
            <v>2 0 0 0</v>
          </cell>
          <cell r="E233" t="str">
            <v>2 0 0 0</v>
          </cell>
          <cell r="F233" t="str">
            <v>SPR.PROR.</v>
          </cell>
          <cell r="G233" t="str">
            <v>I.-XII.1999</v>
          </cell>
          <cell r="H233" t="str">
            <v>I.-XII.1999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>2 0 0 1</v>
          </cell>
          <cell r="N233" t="str">
            <v xml:space="preserve"> </v>
          </cell>
          <cell r="O233" t="str">
            <v xml:space="preserve"> </v>
          </cell>
          <cell r="P233" t="str">
            <v xml:space="preserve"> </v>
          </cell>
          <cell r="Q233" t="str">
            <v>2 0 0 1</v>
          </cell>
          <cell r="R233" t="str">
            <v xml:space="preserve"> </v>
          </cell>
          <cell r="S233" t="str">
            <v xml:space="preserve"> </v>
          </cell>
          <cell r="T233" t="str">
            <v xml:space="preserve"> </v>
          </cell>
          <cell r="U233" t="str">
            <v xml:space="preserve"> </v>
          </cell>
          <cell r="V233" t="str">
            <v xml:space="preserve"> </v>
          </cell>
          <cell r="W233" t="str">
            <v xml:space="preserve"> </v>
          </cell>
          <cell r="X233" t="str">
            <v>ZA LETO 2001</v>
          </cell>
          <cell r="Y233" t="str">
            <v>2 0 0 1</v>
          </cell>
          <cell r="Z233" t="str">
            <v>2 0 0 1</v>
          </cell>
          <cell r="AA233" t="str">
            <v>I.-XII.2000</v>
          </cell>
          <cell r="AB233" t="str">
            <v>I.-XII.2000</v>
          </cell>
        </row>
        <row r="234">
          <cell r="A234" t="str">
            <v xml:space="preserve"> </v>
          </cell>
          <cell r="D234" t="str">
            <v>(1)</v>
          </cell>
          <cell r="E234" t="str">
            <v>(2)</v>
          </cell>
          <cell r="F234" t="str">
            <v>(3=1-2)</v>
          </cell>
          <cell r="G234" t="str">
            <v xml:space="preserve"> </v>
          </cell>
          <cell r="H234" t="str">
            <v xml:space="preserve"> </v>
          </cell>
          <cell r="U234" t="str">
            <v xml:space="preserve"> </v>
          </cell>
          <cell r="V234" t="str">
            <v xml:space="preserve"> </v>
          </cell>
          <cell r="W234" t="str">
            <v xml:space="preserve"> </v>
          </cell>
          <cell r="X234" t="str">
            <v xml:space="preserve"> </v>
          </cell>
          <cell r="Y234" t="str">
            <v>(1)</v>
          </cell>
          <cell r="Z234" t="str">
            <v>(2)</v>
          </cell>
          <cell r="AA234" t="str">
            <v xml:space="preserve"> </v>
          </cell>
          <cell r="AB234" t="str">
            <v xml:space="preserve"> </v>
          </cell>
        </row>
        <row r="235"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N235" t="str">
            <v xml:space="preserve"> </v>
          </cell>
          <cell r="O235" t="str">
            <v xml:space="preserve"> </v>
          </cell>
          <cell r="P235" t="str">
            <v xml:space="preserve"> </v>
          </cell>
          <cell r="Q235" t="str">
            <v xml:space="preserve"> </v>
          </cell>
          <cell r="R235" t="str">
            <v xml:space="preserve"> </v>
          </cell>
          <cell r="S235" t="str">
            <v xml:space="preserve"> </v>
          </cell>
          <cell r="T235" t="str">
            <v xml:space="preserve"> </v>
          </cell>
        </row>
        <row r="236">
          <cell r="A236" t="str">
            <v xml:space="preserve"> </v>
          </cell>
          <cell r="B236" t="str">
            <v>II.</v>
          </cell>
          <cell r="C236" t="str">
            <v xml:space="preserve">S K U P A J    O D H O D K I </v>
          </cell>
          <cell r="D236">
            <v>1029389393.9600301</v>
          </cell>
          <cell r="E236">
            <v>1059708135</v>
          </cell>
          <cell r="F236">
            <v>-30318741.039969921</v>
          </cell>
          <cell r="G236">
            <v>106.92736284457906</v>
          </cell>
          <cell r="H236">
            <v>-1.8114207120486157</v>
          </cell>
          <cell r="I236">
            <v>67888227.270787671</v>
          </cell>
          <cell r="J236">
            <v>74420854.275568932</v>
          </cell>
          <cell r="K236">
            <v>80920532.75722447</v>
          </cell>
          <cell r="L236">
            <v>223229614.30358109</v>
          </cell>
          <cell r="N236">
            <v>85545071.267776921</v>
          </cell>
          <cell r="O236">
            <v>77853425.829085156</v>
          </cell>
          <cell r="P236">
            <v>102015056.77956896</v>
          </cell>
          <cell r="Q236">
            <v>488643168.18001217</v>
          </cell>
          <cell r="R236">
            <v>80398079.252265871</v>
          </cell>
          <cell r="S236">
            <v>80522336.244883135</v>
          </cell>
          <cell r="T236">
            <v>77438492.475630373</v>
          </cell>
          <cell r="U236">
            <v>73794958.70000115</v>
          </cell>
          <cell r="V236">
            <v>75175327.323422223</v>
          </cell>
          <cell r="W236">
            <v>77696811.432213515</v>
          </cell>
          <cell r="X236">
            <v>42285195.534000002</v>
          </cell>
          <cell r="Y236">
            <v>995954369.14242852</v>
          </cell>
          <cell r="Z236" t="e">
            <v>#VALUE!</v>
          </cell>
          <cell r="AA236">
            <v>96.751955575433129</v>
          </cell>
          <cell r="AB236">
            <v>-10.248649744496163</v>
          </cell>
        </row>
        <row r="237">
          <cell r="C237" t="str">
            <v xml:space="preserve">                            - dinamizirani sprejeti proračun(18/4-00)</v>
          </cell>
          <cell r="D237">
            <v>882154505</v>
          </cell>
          <cell r="I237">
            <v>69848185</v>
          </cell>
          <cell r="J237">
            <v>69848185</v>
          </cell>
          <cell r="K237">
            <v>69848185</v>
          </cell>
          <cell r="N237">
            <v>69848185</v>
          </cell>
          <cell r="O237">
            <v>69848185</v>
          </cell>
          <cell r="P237">
            <v>69848185</v>
          </cell>
          <cell r="Q237">
            <v>419089110</v>
          </cell>
          <cell r="R237">
            <v>69848185</v>
          </cell>
          <cell r="S237">
            <v>69848185</v>
          </cell>
          <cell r="T237">
            <v>69848185</v>
          </cell>
          <cell r="U237">
            <v>69848185</v>
          </cell>
          <cell r="V237">
            <v>84297374</v>
          </cell>
          <cell r="W237">
            <v>90254176</v>
          </cell>
          <cell r="X237">
            <v>23560294</v>
          </cell>
          <cell r="Y237">
            <v>896603694</v>
          </cell>
        </row>
        <row r="238">
          <cell r="D238" t="str">
            <v xml:space="preserve"> </v>
          </cell>
          <cell r="N238" t="str">
            <v xml:space="preserve"> </v>
          </cell>
          <cell r="Y238" t="str">
            <v xml:space="preserve"> </v>
          </cell>
        </row>
        <row r="239">
          <cell r="A239">
            <v>40</v>
          </cell>
          <cell r="B239" t="str">
            <v xml:space="preserve">  </v>
          </cell>
          <cell r="C239" t="str">
            <v xml:space="preserve">TEKOČI ODHODKI </v>
          </cell>
          <cell r="D239">
            <v>313687980.60731</v>
          </cell>
          <cell r="E239">
            <v>315826452</v>
          </cell>
          <cell r="F239">
            <v>-2138471.3926900029</v>
          </cell>
          <cell r="G239">
            <v>114.13011737450624</v>
          </cell>
          <cell r="H239">
            <v>4.8026789481232726</v>
          </cell>
          <cell r="I239">
            <v>15566447.785707681</v>
          </cell>
          <cell r="J239">
            <v>18963365.158758938</v>
          </cell>
          <cell r="K239">
            <v>24686202.887264483</v>
          </cell>
          <cell r="L239">
            <v>59216015.831731103</v>
          </cell>
          <cell r="N239">
            <v>24105115.65407693</v>
          </cell>
          <cell r="O239">
            <v>21767074.819465149</v>
          </cell>
          <cell r="P239">
            <v>27492831.229898948</v>
          </cell>
          <cell r="Q239">
            <v>132581037.53517212</v>
          </cell>
          <cell r="R239">
            <v>22566037.712425891</v>
          </cell>
          <cell r="S239">
            <v>21734628.285133127</v>
          </cell>
          <cell r="T239">
            <v>21485673.50453037</v>
          </cell>
          <cell r="U239">
            <v>24542294.164731149</v>
          </cell>
          <cell r="V239">
            <v>21578655.923174225</v>
          </cell>
          <cell r="W239">
            <v>26927347.257963035</v>
          </cell>
          <cell r="X239">
            <v>6514195.534</v>
          </cell>
          <cell r="Y239">
            <v>277929869.91712993</v>
          </cell>
          <cell r="Z239" t="e">
            <v>#VALUE!</v>
          </cell>
          <cell r="AA239">
            <v>88.600739301215427</v>
          </cell>
          <cell r="AB239">
            <v>-17.810074859725944</v>
          </cell>
        </row>
        <row r="240">
          <cell r="C240" t="str">
            <v xml:space="preserve">                                 - dinamizirani sprejeti proračun</v>
          </cell>
          <cell r="D240">
            <v>233050177</v>
          </cell>
          <cell r="I240">
            <v>17502487</v>
          </cell>
          <cell r="J240">
            <v>17502487</v>
          </cell>
          <cell r="K240">
            <v>17502487</v>
          </cell>
          <cell r="N240">
            <v>17502487</v>
          </cell>
          <cell r="O240">
            <v>17502487</v>
          </cell>
          <cell r="P240">
            <v>17502487</v>
          </cell>
          <cell r="Q240">
            <v>105014922</v>
          </cell>
          <cell r="R240">
            <v>17502487</v>
          </cell>
          <cell r="S240">
            <v>17502487</v>
          </cell>
          <cell r="T240">
            <v>17502487</v>
          </cell>
          <cell r="U240">
            <v>17502487</v>
          </cell>
          <cell r="V240">
            <v>23735092</v>
          </cell>
          <cell r="W240">
            <v>32404206</v>
          </cell>
          <cell r="X240">
            <v>8118614</v>
          </cell>
          <cell r="Y240">
            <v>239282782</v>
          </cell>
        </row>
        <row r="242">
          <cell r="A242">
            <v>400</v>
          </cell>
          <cell r="C242" t="str">
            <v>PLAČE IN DRUGI IZDATKI ZAPOSLENIM</v>
          </cell>
          <cell r="D242">
            <v>114740493.83833998</v>
          </cell>
          <cell r="E242">
            <v>112471130</v>
          </cell>
          <cell r="F242">
            <v>2269363.8383399844</v>
          </cell>
          <cell r="G242">
            <v>112.7240767296466</v>
          </cell>
          <cell r="H242">
            <v>3.5115488793816354</v>
          </cell>
          <cell r="I242">
            <v>10232440.01006398</v>
          </cell>
          <cell r="J242">
            <v>10537046.906616159</v>
          </cell>
          <cell r="K242">
            <v>10549450.266050782</v>
          </cell>
          <cell r="L242">
            <v>31318937.182730921</v>
          </cell>
          <cell r="N242">
            <v>10573772.699959442</v>
          </cell>
          <cell r="O242">
            <v>10555159.719116842</v>
          </cell>
          <cell r="P242">
            <v>14545248.1683296</v>
          </cell>
          <cell r="Q242">
            <v>66993117.770136803</v>
          </cell>
          <cell r="R242">
            <v>10611280.527054083</v>
          </cell>
          <cell r="S242">
            <v>10570736.72405776</v>
          </cell>
          <cell r="T242">
            <v>10488757.013649242</v>
          </cell>
          <cell r="U242">
            <v>10476747.071355643</v>
          </cell>
          <cell r="V242">
            <v>9951207.531633975</v>
          </cell>
          <cell r="W242">
            <v>10146270.045678459</v>
          </cell>
          <cell r="X242">
            <v>0</v>
          </cell>
          <cell r="Y242">
            <v>129238116.68356597</v>
          </cell>
          <cell r="Z242" t="e">
            <v>#VALUE!</v>
          </cell>
          <cell r="AA242">
            <v>112.6351407077365</v>
          </cell>
          <cell r="AB242">
            <v>4.4852882261006641</v>
          </cell>
        </row>
        <row r="243">
          <cell r="C243" t="str">
            <v xml:space="preserve">                                 - dinamizirani sprejeti proračun</v>
          </cell>
          <cell r="D243">
            <v>105505309</v>
          </cell>
          <cell r="I243">
            <v>8733369</v>
          </cell>
          <cell r="J243">
            <v>8733369</v>
          </cell>
          <cell r="K243">
            <v>8733369</v>
          </cell>
          <cell r="N243">
            <v>8733369</v>
          </cell>
          <cell r="O243">
            <v>8733369</v>
          </cell>
          <cell r="P243">
            <v>8733369</v>
          </cell>
          <cell r="Q243">
            <v>52400214</v>
          </cell>
          <cell r="R243">
            <v>8733369</v>
          </cell>
          <cell r="S243">
            <v>8733369</v>
          </cell>
          <cell r="T243">
            <v>8733369</v>
          </cell>
          <cell r="U243">
            <v>8733369</v>
          </cell>
          <cell r="V243">
            <v>9192609</v>
          </cell>
          <cell r="W243">
            <v>9405950</v>
          </cell>
          <cell r="X243">
            <v>32300</v>
          </cell>
          <cell r="Y243">
            <v>105964549</v>
          </cell>
        </row>
        <row r="244">
          <cell r="D244" t="str">
            <v xml:space="preserve"> </v>
          </cell>
          <cell r="I244" t="str">
            <v>+1%</v>
          </cell>
          <cell r="J244" t="str">
            <v>+3,6%</v>
          </cell>
          <cell r="V244" t="str">
            <v>+2,7%</v>
          </cell>
          <cell r="W244" t="str">
            <v>+4%</v>
          </cell>
          <cell r="Y244" t="str">
            <v xml:space="preserve"> </v>
          </cell>
        </row>
        <row r="245">
          <cell r="A245">
            <v>4000</v>
          </cell>
          <cell r="C245" t="str">
            <v xml:space="preserve">Plače in dodatki </v>
          </cell>
          <cell r="D245">
            <v>97432690.476179987</v>
          </cell>
          <cell r="E245">
            <v>94041100</v>
          </cell>
          <cell r="F245">
            <v>3391590.4761799872</v>
          </cell>
          <cell r="G245">
            <v>113.18926264403602</v>
          </cell>
          <cell r="H245">
            <v>3.9387168448448193</v>
          </cell>
          <cell r="I245">
            <v>8991484.5999999996</v>
          </cell>
          <cell r="J245">
            <v>9315178.0456000008</v>
          </cell>
          <cell r="K245">
            <v>9315178.0456000008</v>
          </cell>
          <cell r="L245">
            <v>27621840.691199999</v>
          </cell>
          <cell r="N245">
            <v>9315178.0456000008</v>
          </cell>
          <cell r="O245">
            <v>9315178.0456000008</v>
          </cell>
          <cell r="P245">
            <v>9315178.0456000008</v>
          </cell>
          <cell r="Q245">
            <v>55567374.827999994</v>
          </cell>
          <cell r="R245">
            <v>9315178.0456000008</v>
          </cell>
          <cell r="S245">
            <v>9315178.0456000008</v>
          </cell>
          <cell r="T245">
            <v>9315178.0456000008</v>
          </cell>
          <cell r="U245">
            <v>9315178.0456000008</v>
          </cell>
          <cell r="V245">
            <v>8630000</v>
          </cell>
          <cell r="W245">
            <v>8716300</v>
          </cell>
          <cell r="X245">
            <v>0</v>
          </cell>
          <cell r="Y245">
            <v>110174387.01039998</v>
          </cell>
          <cell r="Z245" t="str">
            <v xml:space="preserve"> </v>
          </cell>
          <cell r="AA245">
            <v>113.07743476234502</v>
          </cell>
          <cell r="AB245">
            <v>4.8955795569063412</v>
          </cell>
        </row>
        <row r="246">
          <cell r="A246" t="str">
            <v>400000</v>
          </cell>
          <cell r="C246" t="str">
            <v>Osnovne plače</v>
          </cell>
          <cell r="D246">
            <v>68848312.043299973</v>
          </cell>
          <cell r="G246">
            <v>112.3985235155948</v>
          </cell>
          <cell r="H246">
            <v>3.2126019426949455</v>
          </cell>
          <cell r="I246">
            <v>6410500.2999999998</v>
          </cell>
          <cell r="J246">
            <v>6641278.3108000001</v>
          </cell>
          <cell r="K246">
            <v>6641278.3108000001</v>
          </cell>
          <cell r="N246">
            <v>6641278.3108000001</v>
          </cell>
          <cell r="O246">
            <v>6641278.3108000001</v>
          </cell>
          <cell r="P246">
            <v>6641278.3108000001</v>
          </cell>
          <cell r="Q246">
            <v>39616891.854000002</v>
          </cell>
          <cell r="R246">
            <v>6641278.3108000001</v>
          </cell>
          <cell r="S246">
            <v>6641278.3108000001</v>
          </cell>
          <cell r="T246">
            <v>6641278.3108000001</v>
          </cell>
          <cell r="U246">
            <v>6641278.3108000001</v>
          </cell>
          <cell r="V246">
            <v>6820592.8251915993</v>
          </cell>
          <cell r="W246">
            <v>7093416.5381992636</v>
          </cell>
          <cell r="Y246">
            <v>80096014.460590869</v>
          </cell>
          <cell r="AA246">
            <v>116.33693271988572</v>
          </cell>
          <cell r="AB246">
            <v>7.919232578743717</v>
          </cell>
        </row>
        <row r="247">
          <cell r="A247">
            <v>400001</v>
          </cell>
          <cell r="C247" t="str">
            <v>Splošni dodatki</v>
          </cell>
          <cell r="D247">
            <v>25137734.192089997</v>
          </cell>
          <cell r="G247">
            <v>117.41614623794294</v>
          </cell>
          <cell r="H247">
            <v>7.8201526519218874</v>
          </cell>
          <cell r="I247">
            <v>2252533.31</v>
          </cell>
          <cell r="J247">
            <v>2333624.5091599999</v>
          </cell>
          <cell r="K247">
            <v>2333624.5091599999</v>
          </cell>
          <cell r="N247">
            <v>2333624.5091599999</v>
          </cell>
          <cell r="O247">
            <v>2333624.5091599999</v>
          </cell>
          <cell r="P247">
            <v>2333624.5091599999</v>
          </cell>
          <cell r="Q247">
            <v>13920655.855799999</v>
          </cell>
          <cell r="R247">
            <v>2333624.5091599999</v>
          </cell>
          <cell r="S247">
            <v>2333624.5091599999</v>
          </cell>
          <cell r="T247">
            <v>2333624.5091599999</v>
          </cell>
          <cell r="U247">
            <v>2333624.5091599999</v>
          </cell>
          <cell r="V247">
            <v>2396632.3709073197</v>
          </cell>
          <cell r="W247">
            <v>2492497.6657436127</v>
          </cell>
          <cell r="Y247">
            <v>28144283.929090932</v>
          </cell>
          <cell r="AA247">
            <v>111.96030522888971</v>
          </cell>
          <cell r="AB247">
            <v>3.8592812883948966</v>
          </cell>
        </row>
        <row r="248">
          <cell r="A248">
            <v>400002</v>
          </cell>
          <cell r="C248" t="str">
            <v>Dodatki za delo v posebnih pogojih</v>
          </cell>
          <cell r="D248">
            <v>3446644.2407899997</v>
          </cell>
          <cell r="G248">
            <v>100.87935988468175</v>
          </cell>
          <cell r="H248">
            <v>-7.36514243830878</v>
          </cell>
          <cell r="I248">
            <v>328450.99</v>
          </cell>
          <cell r="J248">
            <v>340275.22564000002</v>
          </cell>
          <cell r="K248">
            <v>340275.22564000002</v>
          </cell>
          <cell r="N248">
            <v>340275.22564000002</v>
          </cell>
          <cell r="O248">
            <v>340275.22564000002</v>
          </cell>
          <cell r="P248">
            <v>340275.22564000002</v>
          </cell>
          <cell r="Q248">
            <v>2029827.1182000004</v>
          </cell>
          <cell r="R248">
            <v>340275.22564000002</v>
          </cell>
          <cell r="S248">
            <v>340275.22564000002</v>
          </cell>
          <cell r="T248">
            <v>340275.22564000002</v>
          </cell>
          <cell r="U248">
            <v>340275.22564000002</v>
          </cell>
          <cell r="V248">
            <v>349462.65673227998</v>
          </cell>
          <cell r="W248">
            <v>349462.65673227998</v>
          </cell>
          <cell r="Y248">
            <v>4089853.3342245594</v>
          </cell>
          <cell r="AA248">
            <v>118.66189396115713</v>
          </cell>
          <cell r="AB248">
            <v>10.07596842407898</v>
          </cell>
        </row>
        <row r="249">
          <cell r="D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Y249" t="str">
            <v xml:space="preserve"> </v>
          </cell>
          <cell r="AA249" t="str">
            <v xml:space="preserve"> </v>
          </cell>
          <cell r="AB249" t="str">
            <v xml:space="preserve"> </v>
          </cell>
        </row>
        <row r="250">
          <cell r="A250">
            <v>4001</v>
          </cell>
          <cell r="C250" t="str">
            <v>Regres za letni dopust</v>
          </cell>
          <cell r="D250">
            <v>3750977.1632000054</v>
          </cell>
          <cell r="E250">
            <v>3580267</v>
          </cell>
          <cell r="F250">
            <v>170710.16320000542</v>
          </cell>
          <cell r="G250">
            <v>114.56215618552044</v>
          </cell>
          <cell r="H250">
            <v>5.1994088021307903</v>
          </cell>
          <cell r="I250">
            <v>19117.076286000007</v>
          </cell>
          <cell r="J250">
            <v>1222.8832000000002</v>
          </cell>
          <cell r="K250">
            <v>331.185316</v>
          </cell>
          <cell r="L250">
            <v>20671.144802000006</v>
          </cell>
          <cell r="N250">
            <v>221.804968</v>
          </cell>
          <cell r="O250">
            <v>25.386900000000001</v>
          </cell>
          <cell r="P250">
            <v>4030389.9081563102</v>
          </cell>
          <cell r="Q250">
            <v>4051308.2448263103</v>
          </cell>
          <cell r="R250">
            <v>14229.542327000001</v>
          </cell>
          <cell r="S250">
            <v>8820.6153420000064</v>
          </cell>
          <cell r="T250">
            <v>7382.7574898000039</v>
          </cell>
          <cell r="U250">
            <v>10266.377305800002</v>
          </cell>
          <cell r="V250">
            <v>9355.9017398000033</v>
          </cell>
          <cell r="W250">
            <v>21217.196</v>
          </cell>
          <cell r="X250">
            <v>0</v>
          </cell>
          <cell r="Y250">
            <v>4122580.6350307101</v>
          </cell>
          <cell r="Z250" t="str">
            <v xml:space="preserve"> </v>
          </cell>
          <cell r="AA250">
            <v>109.90684442113971</v>
          </cell>
          <cell r="AB250">
            <v>1.9544011327826638</v>
          </cell>
        </row>
        <row r="251">
          <cell r="D251" t="str">
            <v xml:space="preserve"> </v>
          </cell>
          <cell r="Y251" t="str">
            <v xml:space="preserve"> </v>
          </cell>
        </row>
        <row r="252">
          <cell r="A252">
            <v>4002</v>
          </cell>
          <cell r="C252" t="str">
            <v>Povračila in nadomestila</v>
          </cell>
          <cell r="D252">
            <v>8751533.1542800032</v>
          </cell>
          <cell r="E252">
            <v>9316629</v>
          </cell>
          <cell r="F252">
            <v>-565095.84571999684</v>
          </cell>
          <cell r="G252">
            <v>112.50470003344873</v>
          </cell>
          <cell r="H252">
            <v>3.3101010408160789</v>
          </cell>
          <cell r="I252">
            <v>791528.84377797996</v>
          </cell>
          <cell r="J252">
            <v>768227.62142895977</v>
          </cell>
          <cell r="K252">
            <v>781522.67874758097</v>
          </cell>
          <cell r="L252">
            <v>2341279.1439545206</v>
          </cell>
          <cell r="N252">
            <v>803583.07377810008</v>
          </cell>
          <cell r="O252">
            <v>795350.45238264033</v>
          </cell>
          <cell r="P252">
            <v>763080.98350792029</v>
          </cell>
          <cell r="Q252">
            <v>4703293.6536231814</v>
          </cell>
          <cell r="R252">
            <v>812967.12013594038</v>
          </cell>
          <cell r="S252">
            <v>775056.5588011397</v>
          </cell>
          <cell r="T252">
            <v>705791.46981574048</v>
          </cell>
          <cell r="U252">
            <v>693551.30746440031</v>
          </cell>
          <cell r="V252">
            <v>841497.69047344057</v>
          </cell>
          <cell r="W252">
            <v>901994.94</v>
          </cell>
          <cell r="X252">
            <v>0</v>
          </cell>
          <cell r="Y252">
            <v>9434152.7403138429</v>
          </cell>
          <cell r="Z252" t="str">
            <v xml:space="preserve"> </v>
          </cell>
          <cell r="AA252">
            <v>107.8</v>
          </cell>
          <cell r="AB252">
            <v>0</v>
          </cell>
        </row>
        <row r="253">
          <cell r="A253" t="str">
            <v>400200</v>
          </cell>
          <cell r="C253" t="str">
            <v>Dodatki za ločeno življenje</v>
          </cell>
          <cell r="D253">
            <v>142088.89889999997</v>
          </cell>
          <cell r="G253">
            <v>101.8001261868518</v>
          </cell>
          <cell r="H253">
            <v>-6.5196270093188247</v>
          </cell>
          <cell r="I253">
            <v>12933.286673999997</v>
          </cell>
          <cell r="J253">
            <v>11204.495918000002</v>
          </cell>
          <cell r="K253">
            <v>13117.481838999998</v>
          </cell>
          <cell r="N253">
            <v>13027.221330199996</v>
          </cell>
          <cell r="O253">
            <v>15821.567869799999</v>
          </cell>
          <cell r="P253">
            <v>12973.660468999999</v>
          </cell>
          <cell r="Q253">
            <v>79077.714099999983</v>
          </cell>
          <cell r="R253">
            <v>12884.284243599999</v>
          </cell>
          <cell r="S253">
            <v>12687.070719399997</v>
          </cell>
          <cell r="T253">
            <v>9392.6208991999974</v>
          </cell>
          <cell r="U253">
            <v>12061.585797799997</v>
          </cell>
          <cell r="V253">
            <v>12321.517254199995</v>
          </cell>
          <cell r="W253">
            <v>14747.04</v>
          </cell>
          <cell r="X253">
            <v>0</v>
          </cell>
          <cell r="Y253">
            <v>153171.8330142</v>
          </cell>
          <cell r="AA253">
            <v>107.8</v>
          </cell>
          <cell r="AB253">
            <v>0</v>
          </cell>
        </row>
        <row r="254">
          <cell r="A254">
            <v>400201</v>
          </cell>
          <cell r="C254" t="str">
            <v>Terenski dodatki</v>
          </cell>
          <cell r="D254">
            <v>57666.045900000012</v>
          </cell>
          <cell r="G254">
            <v>102.29582852929508</v>
          </cell>
          <cell r="H254">
            <v>-6.0644366122175626</v>
          </cell>
          <cell r="I254">
            <v>3696.5676440000002</v>
          </cell>
          <cell r="J254">
            <v>3248.2026499999997</v>
          </cell>
          <cell r="K254">
            <v>4380.1533159999999</v>
          </cell>
          <cell r="N254">
            <v>5044.2390460000006</v>
          </cell>
          <cell r="O254">
            <v>6549.6617340000012</v>
          </cell>
          <cell r="P254">
            <v>6540.4355632000015</v>
          </cell>
          <cell r="Q254">
            <v>29459.259953200002</v>
          </cell>
          <cell r="R254">
            <v>6873.271944000001</v>
          </cell>
          <cell r="S254">
            <v>5079.66536</v>
          </cell>
          <cell r="T254">
            <v>5469.5499319999999</v>
          </cell>
          <cell r="U254">
            <v>5316.939628000001</v>
          </cell>
          <cell r="V254">
            <v>4102.068663</v>
          </cell>
          <cell r="W254">
            <v>5821.2</v>
          </cell>
          <cell r="X254">
            <v>0</v>
          </cell>
          <cell r="Y254">
            <v>62121.955480200006</v>
          </cell>
          <cell r="AA254">
            <v>107.72709401287386</v>
          </cell>
          <cell r="AB254">
            <v>-6.7630785831298112E-2</v>
          </cell>
        </row>
        <row r="255">
          <cell r="A255">
            <v>400202</v>
          </cell>
          <cell r="C255" t="str">
            <v>Povračila stroškov prehrane med delom</v>
          </cell>
          <cell r="D255">
            <v>3776242.0029000016</v>
          </cell>
          <cell r="G255">
            <v>100.79425935782045</v>
          </cell>
          <cell r="H255">
            <v>-7.4432880093476115</v>
          </cell>
          <cell r="I255">
            <v>364813.15765817981</v>
          </cell>
          <cell r="J255">
            <v>342540.07252695982</v>
          </cell>
          <cell r="K255">
            <v>353746.75516796036</v>
          </cell>
          <cell r="N255">
            <v>371866.29437650013</v>
          </cell>
          <cell r="O255">
            <v>338371.51795524021</v>
          </cell>
          <cell r="P255">
            <v>344766.3609836601</v>
          </cell>
          <cell r="Q255">
            <v>2116104.1586685004</v>
          </cell>
          <cell r="R255">
            <v>351238.04655786039</v>
          </cell>
          <cell r="S255">
            <v>321172.27492503985</v>
          </cell>
          <cell r="T255">
            <v>301826.72132536041</v>
          </cell>
          <cell r="U255">
            <v>279252.15028480039</v>
          </cell>
          <cell r="V255">
            <v>336178.25936464028</v>
          </cell>
          <cell r="W255">
            <v>349080.11600000004</v>
          </cell>
          <cell r="X255">
            <v>0</v>
          </cell>
          <cell r="Y255">
            <v>4054851.7271262016</v>
          </cell>
          <cell r="AA255">
            <v>107.37796264148957</v>
          </cell>
          <cell r="AB255">
            <v>-0.39150033256996153</v>
          </cell>
        </row>
        <row r="256">
          <cell r="A256">
            <v>400203</v>
          </cell>
          <cell r="C256" t="str">
            <v>Povračila stroškov prevoza na delo in iz dela</v>
          </cell>
          <cell r="D256">
            <v>4790359.2065800009</v>
          </cell>
          <cell r="G256">
            <v>124.86657855658865</v>
          </cell>
          <cell r="H256">
            <v>14.661688298061208</v>
          </cell>
          <cell r="I256">
            <v>410085.83180180017</v>
          </cell>
          <cell r="J256">
            <v>411234.85033399996</v>
          </cell>
          <cell r="K256">
            <v>410278.28842462064</v>
          </cell>
          <cell r="N256">
            <v>413645.31902539992</v>
          </cell>
          <cell r="O256">
            <v>434607.70482360013</v>
          </cell>
          <cell r="P256">
            <v>398800.52649206028</v>
          </cell>
          <cell r="Q256">
            <v>2478652.5209014812</v>
          </cell>
          <cell r="R256">
            <v>441971.51739047992</v>
          </cell>
          <cell r="S256">
            <v>436117.54779669992</v>
          </cell>
          <cell r="T256">
            <v>389102.57765918004</v>
          </cell>
          <cell r="U256">
            <v>396920.63175379991</v>
          </cell>
          <cell r="V256">
            <v>488895.84519160027</v>
          </cell>
          <cell r="W256">
            <v>532346.58400000003</v>
          </cell>
          <cell r="X256">
            <v>0</v>
          </cell>
          <cell r="Y256">
            <v>5164007.2246932415</v>
          </cell>
          <cell r="AA256">
            <v>107.8</v>
          </cell>
          <cell r="AB256">
            <v>0</v>
          </cell>
        </row>
        <row r="257">
          <cell r="D257" t="str">
            <v xml:space="preserve"> </v>
          </cell>
          <cell r="Y257" t="str">
            <v xml:space="preserve"> </v>
          </cell>
        </row>
        <row r="258">
          <cell r="A258">
            <v>4003</v>
          </cell>
          <cell r="C258" t="str">
            <v>Sredstva za delovno uspešnost</v>
          </cell>
          <cell r="D258">
            <v>2472796.2352599995</v>
          </cell>
          <cell r="E258">
            <v>2435075</v>
          </cell>
          <cell r="F258">
            <v>37721.235259999521</v>
          </cell>
          <cell r="G258">
            <v>113.07161111868471</v>
          </cell>
          <cell r="H258">
            <v>3.8306805497563943</v>
          </cell>
          <cell r="I258">
            <v>219359.88</v>
          </cell>
          <cell r="J258">
            <v>227256.83568000002</v>
          </cell>
          <cell r="K258">
            <v>227256.83568000002</v>
          </cell>
          <cell r="L258">
            <v>673873.55136000004</v>
          </cell>
          <cell r="N258">
            <v>227256.83568000002</v>
          </cell>
          <cell r="O258">
            <v>227256.83568000002</v>
          </cell>
          <cell r="P258">
            <v>227256.83568000002</v>
          </cell>
          <cell r="Q258">
            <v>1355644.0584</v>
          </cell>
          <cell r="R258">
            <v>227256.83568000002</v>
          </cell>
          <cell r="S258">
            <v>227256.83568000002</v>
          </cell>
          <cell r="T258">
            <v>227256.83568000002</v>
          </cell>
          <cell r="U258">
            <v>227256.83568000002</v>
          </cell>
          <cell r="V258">
            <v>233392.77024335999</v>
          </cell>
          <cell r="W258">
            <v>242728.48105309441</v>
          </cell>
          <cell r="X258">
            <v>0</v>
          </cell>
          <cell r="Y258">
            <v>2740792.6524164546</v>
          </cell>
          <cell r="Z258" t="str">
            <v xml:space="preserve"> </v>
          </cell>
          <cell r="AA258">
            <v>110.83778814182305</v>
          </cell>
          <cell r="AB258">
            <v>2.8179852892607187</v>
          </cell>
        </row>
        <row r="259">
          <cell r="A259">
            <v>4004</v>
          </cell>
          <cell r="C259" t="str">
            <v>Sredstva za nadurno delo</v>
          </cell>
          <cell r="D259">
            <v>1652100.4132099997</v>
          </cell>
          <cell r="E259">
            <v>1929475</v>
          </cell>
          <cell r="F259">
            <v>-277374.58679000032</v>
          </cell>
          <cell r="G259">
            <v>96.083300192512539</v>
          </cell>
          <cell r="H259">
            <v>-11.769237656095015</v>
          </cell>
          <cell r="I259">
            <v>159694.13</v>
          </cell>
          <cell r="J259">
            <v>172060.84342720002</v>
          </cell>
          <cell r="K259">
            <v>172060.84342720002</v>
          </cell>
          <cell r="L259">
            <v>503815.81685439998</v>
          </cell>
          <cell r="N259">
            <v>172060.84342720002</v>
          </cell>
          <cell r="O259">
            <v>172060.84342720002</v>
          </cell>
          <cell r="P259">
            <v>172060.84342720002</v>
          </cell>
          <cell r="Q259">
            <v>1019998.3471359999</v>
          </cell>
          <cell r="R259">
            <v>172060.84342720002</v>
          </cell>
          <cell r="S259">
            <v>172060.84342720002</v>
          </cell>
          <cell r="T259">
            <v>172060.84342720002</v>
          </cell>
          <cell r="U259">
            <v>172060.84342720002</v>
          </cell>
          <cell r="V259">
            <v>176706.48619973441</v>
          </cell>
          <cell r="W259">
            <v>183774.74564772379</v>
          </cell>
          <cell r="X259">
            <v>0</v>
          </cell>
          <cell r="Y259">
            <v>2068722.9526922586</v>
          </cell>
          <cell r="Z259" t="str">
            <v xml:space="preserve"> </v>
          </cell>
          <cell r="AA259">
            <v>125.21774924520292</v>
          </cell>
          <cell r="AB259">
            <v>16.157466832284712</v>
          </cell>
        </row>
        <row r="260">
          <cell r="A260">
            <v>4005</v>
          </cell>
          <cell r="C260" t="str">
            <v>Plače za delo po pogodbi</v>
          </cell>
          <cell r="D260">
            <v>13325.039789999999</v>
          </cell>
          <cell r="E260">
            <v>71975</v>
          </cell>
          <cell r="F260">
            <v>-58649.960210000005</v>
          </cell>
          <cell r="G260">
            <v>102.76881117757483</v>
          </cell>
          <cell r="H260">
            <v>-5.6301091115015396</v>
          </cell>
          <cell r="I260">
            <v>239.37</v>
          </cell>
          <cell r="J260">
            <v>247.98732000000001</v>
          </cell>
          <cell r="K260">
            <v>247.98732000000001</v>
          </cell>
          <cell r="L260">
            <v>735.34464000000003</v>
          </cell>
          <cell r="N260">
            <v>247.98732000000001</v>
          </cell>
          <cell r="O260">
            <v>247.98732000000001</v>
          </cell>
          <cell r="P260">
            <v>247.98732000000001</v>
          </cell>
          <cell r="Q260">
            <v>1479.3065999999999</v>
          </cell>
          <cell r="R260">
            <v>247.98732000000001</v>
          </cell>
          <cell r="S260">
            <v>247.98732000000001</v>
          </cell>
          <cell r="T260">
            <v>247.98732000000001</v>
          </cell>
          <cell r="U260">
            <v>247.98732000000001</v>
          </cell>
          <cell r="V260">
            <v>254.68297763999999</v>
          </cell>
          <cell r="W260">
            <v>254.68297763999999</v>
          </cell>
          <cell r="X260">
            <v>0</v>
          </cell>
          <cell r="Y260">
            <v>2980.6218352800001</v>
          </cell>
          <cell r="Z260" t="str">
            <v xml:space="preserve"> </v>
          </cell>
          <cell r="AA260">
            <v>22.368577372030497</v>
          </cell>
          <cell r="AB260">
            <v>-79.249928226316797</v>
          </cell>
        </row>
        <row r="261">
          <cell r="D261" t="str">
            <v xml:space="preserve"> </v>
          </cell>
          <cell r="Q261" t="str">
            <v xml:space="preserve"> </v>
          </cell>
          <cell r="Y261" t="str">
            <v xml:space="preserve"> </v>
          </cell>
        </row>
        <row r="262">
          <cell r="A262">
            <v>4009</v>
          </cell>
          <cell r="C262" t="str">
            <v>Drugi izdatki zaposlenim</v>
          </cell>
          <cell r="D262">
            <v>667071.35642000008</v>
          </cell>
          <cell r="E262">
            <v>1096609</v>
          </cell>
          <cell r="F262">
            <v>-429537.64357999992</v>
          </cell>
          <cell r="G262">
            <v>90.509325170527973</v>
          </cell>
          <cell r="H262">
            <v>-16.887672019717201</v>
          </cell>
          <cell r="I262">
            <v>51016.11</v>
          </cell>
          <cell r="J262">
            <v>52852.689960000003</v>
          </cell>
          <cell r="K262">
            <v>52852.689960000003</v>
          </cell>
          <cell r="L262">
            <v>156721.48992000002</v>
          </cell>
          <cell r="N262">
            <v>55224.109186140005</v>
          </cell>
          <cell r="O262">
            <v>45040.167807000005</v>
          </cell>
          <cell r="P262">
            <v>37033.564638169992</v>
          </cell>
          <cell r="Q262">
            <v>294019.33155131002</v>
          </cell>
          <cell r="R262">
            <v>69340.152563939977</v>
          </cell>
          <cell r="S262">
            <v>72115.837887420013</v>
          </cell>
          <cell r="T262">
            <v>60839.074316500017</v>
          </cell>
          <cell r="U262">
            <v>58185.674558240033</v>
          </cell>
          <cell r="V262">
            <v>60000</v>
          </cell>
          <cell r="W262">
            <v>80000</v>
          </cell>
          <cell r="X262">
            <v>0</v>
          </cell>
          <cell r="Y262">
            <v>694500.07087741001</v>
          </cell>
          <cell r="Z262" t="str">
            <v xml:space="preserve"> </v>
          </cell>
          <cell r="AA262">
            <v>104.11181115684727</v>
          </cell>
          <cell r="AB262">
            <v>-3.4213254574700755</v>
          </cell>
        </row>
        <row r="263">
          <cell r="A263">
            <v>400900</v>
          </cell>
          <cell r="C263" t="str">
            <v>Jubilejne nagrade</v>
          </cell>
          <cell r="D263">
            <v>185341.40300000002</v>
          </cell>
          <cell r="G263">
            <v>110.792008683718</v>
          </cell>
          <cell r="H263">
            <v>1.7373817114031169</v>
          </cell>
          <cell r="I263">
            <v>14721.421329999996</v>
          </cell>
          <cell r="J263">
            <v>10924.019721999995</v>
          </cell>
          <cell r="K263">
            <v>13319.405791999998</v>
          </cell>
          <cell r="N263">
            <v>13386.379775999991</v>
          </cell>
          <cell r="O263">
            <v>11507.870989999999</v>
          </cell>
          <cell r="P263">
            <v>11823.281931999996</v>
          </cell>
          <cell r="Q263">
            <v>75682.379541999966</v>
          </cell>
          <cell r="R263">
            <v>14188.714693999986</v>
          </cell>
          <cell r="S263">
            <v>32519.549524000024</v>
          </cell>
          <cell r="T263">
            <v>19796.353192000006</v>
          </cell>
          <cell r="U263">
            <v>21677.665856000036</v>
          </cell>
          <cell r="V263">
            <v>18981.819626000011</v>
          </cell>
          <cell r="W263">
            <v>16951.55</v>
          </cell>
          <cell r="X263">
            <v>0</v>
          </cell>
          <cell r="Y263">
            <v>199798.03243400002</v>
          </cell>
          <cell r="AA263">
            <v>107.8</v>
          </cell>
          <cell r="AB263">
            <v>0</v>
          </cell>
        </row>
        <row r="264">
          <cell r="A264">
            <v>400901</v>
          </cell>
          <cell r="C264" t="str">
            <v>Odpravnine</v>
          </cell>
          <cell r="D264">
            <v>354250.52171</v>
          </cell>
          <cell r="G264">
            <v>67.170888103911238</v>
          </cell>
          <cell r="H264">
            <v>-38.318743706233946</v>
          </cell>
          <cell r="I264">
            <v>120183.25732399999</v>
          </cell>
          <cell r="J264">
            <v>23478.875354999993</v>
          </cell>
          <cell r="K264">
            <v>14382.705415</v>
          </cell>
          <cell r="N264">
            <v>12774.366865000005</v>
          </cell>
          <cell r="O264">
            <v>26124.152535000005</v>
          </cell>
          <cell r="P264">
            <v>15169.741344549999</v>
          </cell>
          <cell r="Q264">
            <v>212113.09883854998</v>
          </cell>
          <cell r="R264">
            <v>42766.987158999997</v>
          </cell>
          <cell r="S264">
            <v>24772.307579499997</v>
          </cell>
          <cell r="T264">
            <v>36069.218282500005</v>
          </cell>
          <cell r="U264">
            <v>21552.797922499994</v>
          </cell>
          <cell r="V264">
            <v>27383.901707499994</v>
          </cell>
          <cell r="W264">
            <v>26788.514999999999</v>
          </cell>
          <cell r="X264">
            <v>0</v>
          </cell>
          <cell r="Y264">
            <v>391446.82648955</v>
          </cell>
          <cell r="AA264">
            <v>110.5</v>
          </cell>
          <cell r="AB264">
            <v>2.5046382189239296</v>
          </cell>
        </row>
        <row r="265">
          <cell r="A265">
            <v>400902</v>
          </cell>
          <cell r="C265" t="str">
            <v>Solidarnostne pomoči</v>
          </cell>
          <cell r="D265">
            <v>127479.43170999999</v>
          </cell>
          <cell r="G265">
            <v>301.05101790265081</v>
          </cell>
          <cell r="H265">
            <v>176.4472157049135</v>
          </cell>
          <cell r="I265">
            <v>3201.6039440000004</v>
          </cell>
          <cell r="J265">
            <v>6895.7622579999988</v>
          </cell>
          <cell r="K265">
            <v>9110.4475000000002</v>
          </cell>
          <cell r="N265">
            <v>29063.362545140011</v>
          </cell>
          <cell r="O265">
            <v>7408.1442820000002</v>
          </cell>
          <cell r="P265">
            <v>10040.541361619997</v>
          </cell>
          <cell r="Q265">
            <v>65719.861890760018</v>
          </cell>
          <cell r="R265">
            <v>12384.450710939996</v>
          </cell>
          <cell r="S265">
            <v>14823.980783919993</v>
          </cell>
          <cell r="T265">
            <v>4973.5028419999999</v>
          </cell>
          <cell r="U265">
            <v>14955.210779739999</v>
          </cell>
          <cell r="V265">
            <v>13200.466376019998</v>
          </cell>
          <cell r="W265">
            <v>11365.354000000001</v>
          </cell>
          <cell r="X265">
            <v>0</v>
          </cell>
          <cell r="Y265">
            <v>137422.82738338</v>
          </cell>
          <cell r="AA265">
            <v>107.8</v>
          </cell>
          <cell r="AB265">
            <v>0</v>
          </cell>
        </row>
        <row r="266">
          <cell r="D266" t="str">
            <v xml:space="preserve"> </v>
          </cell>
          <cell r="Q266" t="str">
            <v xml:space="preserve"> </v>
          </cell>
          <cell r="Y266" t="str">
            <v xml:space="preserve"> </v>
          </cell>
        </row>
        <row r="267">
          <cell r="A267">
            <v>401</v>
          </cell>
          <cell r="C267" t="str">
            <v>PRISPEVKI DELODAJALCEV ZA SOCIALNO VARNOST</v>
          </cell>
          <cell r="D267">
            <v>18625392.128080003</v>
          </cell>
          <cell r="E267">
            <v>18080425</v>
          </cell>
          <cell r="F267">
            <v>544967.12808000296</v>
          </cell>
          <cell r="G267">
            <v>112.63855309011402</v>
          </cell>
          <cell r="H267">
            <v>3.4330147751276456</v>
          </cell>
          <cell r="I267">
            <v>1706560.64</v>
          </cell>
          <cell r="J267">
            <v>1767996.8230399999</v>
          </cell>
          <cell r="K267">
            <v>1767996.8230399999</v>
          </cell>
          <cell r="L267">
            <v>5242554.28608</v>
          </cell>
          <cell r="N267">
            <v>1767996.8230399999</v>
          </cell>
          <cell r="O267">
            <v>1767996.8230399999</v>
          </cell>
          <cell r="P267">
            <v>1767996.8230399999</v>
          </cell>
          <cell r="Q267">
            <v>10546544.755199999</v>
          </cell>
          <cell r="R267">
            <v>1767996.8230399999</v>
          </cell>
          <cell r="S267">
            <v>1767996.8230399999</v>
          </cell>
          <cell r="T267">
            <v>1767996.8230399999</v>
          </cell>
          <cell r="U267">
            <v>1767996.8230399999</v>
          </cell>
          <cell r="V267">
            <v>1815732.7372620802</v>
          </cell>
          <cell r="W267">
            <v>1888362.0467525632</v>
          </cell>
          <cell r="X267">
            <v>0</v>
          </cell>
          <cell r="Y267">
            <v>21322626.831374642</v>
          </cell>
          <cell r="Z267">
            <v>0</v>
          </cell>
          <cell r="AA267">
            <v>114.48149217340899</v>
          </cell>
          <cell r="AB267">
            <v>6.1980446877634563</v>
          </cell>
        </row>
        <row r="268">
          <cell r="C268" t="str">
            <v xml:space="preserve">                                 - dinamizirani sprejeti proračun</v>
          </cell>
          <cell r="D268">
            <v>17288402</v>
          </cell>
          <cell r="I268">
            <v>1430376</v>
          </cell>
          <cell r="J268">
            <v>1430376</v>
          </cell>
          <cell r="K268">
            <v>1430376</v>
          </cell>
          <cell r="N268">
            <v>1430376</v>
          </cell>
          <cell r="O268">
            <v>1430376</v>
          </cell>
          <cell r="P268">
            <v>1430376</v>
          </cell>
          <cell r="Q268">
            <v>8582256</v>
          </cell>
          <cell r="R268">
            <v>1430376</v>
          </cell>
          <cell r="S268">
            <v>1430376</v>
          </cell>
          <cell r="T268">
            <v>1430376</v>
          </cell>
          <cell r="U268">
            <v>1430376</v>
          </cell>
          <cell r="V268">
            <v>1513371</v>
          </cell>
          <cell r="W268">
            <v>1554266</v>
          </cell>
          <cell r="X268">
            <v>0</v>
          </cell>
          <cell r="Y268">
            <v>17371397</v>
          </cell>
        </row>
        <row r="269">
          <cell r="I269" t="str">
            <v>+1%</v>
          </cell>
          <cell r="J269" t="str">
            <v>+3,6%</v>
          </cell>
          <cell r="V269" t="str">
            <v>+2,7%</v>
          </cell>
          <cell r="W269" t="str">
            <v>+4%</v>
          </cell>
        </row>
        <row r="270">
          <cell r="A270">
            <v>4010</v>
          </cell>
          <cell r="C270" t="str">
            <v>Prispevki za pokojninsko in invalidsko zavarovanje</v>
          </cell>
          <cell r="D270">
            <v>11598823.535</v>
          </cell>
          <cell r="E270">
            <v>11274078</v>
          </cell>
          <cell r="F270">
            <v>324745.53500000015</v>
          </cell>
          <cell r="G270">
            <v>112.86463985876867</v>
          </cell>
          <cell r="H270">
            <v>3.6406242963899587</v>
          </cell>
          <cell r="I270">
            <v>1064292.55</v>
          </cell>
          <cell r="J270">
            <v>1102607.0818</v>
          </cell>
          <cell r="K270">
            <v>1102607.0818</v>
          </cell>
          <cell r="N270">
            <v>1102607.0818</v>
          </cell>
          <cell r="O270">
            <v>1102607.0818</v>
          </cell>
          <cell r="P270">
            <v>1102607.0818</v>
          </cell>
          <cell r="Q270">
            <v>6577327.9589999998</v>
          </cell>
          <cell r="R270">
            <v>1102607.0818</v>
          </cell>
          <cell r="S270">
            <v>1102607.0818</v>
          </cell>
          <cell r="T270">
            <v>1102607.0818</v>
          </cell>
          <cell r="U270">
            <v>1102607.0818</v>
          </cell>
          <cell r="V270">
            <v>1132377.4730086001</v>
          </cell>
          <cell r="W270">
            <v>1177672.5719289442</v>
          </cell>
          <cell r="Y270">
            <v>13297806.331137545</v>
          </cell>
          <cell r="Z270" t="str">
            <v xml:space="preserve"> </v>
          </cell>
          <cell r="AA270">
            <v>114.64788899504148</v>
          </cell>
          <cell r="AB270">
            <v>6.3524016651590642</v>
          </cell>
        </row>
        <row r="271">
          <cell r="A271">
            <v>4011</v>
          </cell>
          <cell r="C271" t="str">
            <v>Prispevki za zdravstveno zavarovanje</v>
          </cell>
          <cell r="D271">
            <v>6867175.2116</v>
          </cell>
          <cell r="E271">
            <v>6652055</v>
          </cell>
          <cell r="F271">
            <v>215120.21160000004</v>
          </cell>
          <cell r="G271">
            <v>112.2681395992068</v>
          </cell>
          <cell r="H271">
            <v>3.0928738284727189</v>
          </cell>
          <cell r="I271">
            <v>627699.85</v>
          </cell>
          <cell r="J271">
            <v>650297.04460000002</v>
          </cell>
          <cell r="K271">
            <v>650297.04460000002</v>
          </cell>
          <cell r="N271">
            <v>650297.04460000002</v>
          </cell>
          <cell r="O271">
            <v>650297.04460000002</v>
          </cell>
          <cell r="P271">
            <v>650297.04460000002</v>
          </cell>
          <cell r="Q271">
            <v>3879185.0730000003</v>
          </cell>
          <cell r="R271">
            <v>650297.04460000002</v>
          </cell>
          <cell r="S271">
            <v>650297.04460000002</v>
          </cell>
          <cell r="T271">
            <v>650297.04460000002</v>
          </cell>
          <cell r="U271">
            <v>650297.04460000002</v>
          </cell>
          <cell r="V271">
            <v>667855.06480419997</v>
          </cell>
          <cell r="W271">
            <v>694569.26739636797</v>
          </cell>
          <cell r="Y271">
            <v>7842797.5836005677</v>
          </cell>
          <cell r="Z271" t="str">
            <v xml:space="preserve"> </v>
          </cell>
          <cell r="AA271">
            <v>114.20704062352378</v>
          </cell>
          <cell r="AB271">
            <v>5.943451413287363</v>
          </cell>
        </row>
        <row r="272">
          <cell r="A272">
            <v>4012</v>
          </cell>
          <cell r="C272" t="str">
            <v>Prispevki za zaposlovanje</v>
          </cell>
          <cell r="D272">
            <v>59757.850140000002</v>
          </cell>
          <cell r="E272">
            <v>57831</v>
          </cell>
          <cell r="F272">
            <v>1926.8501400000023</v>
          </cell>
          <cell r="G272">
            <v>112.15967215596434</v>
          </cell>
          <cell r="H272">
            <v>2.9932710339433726</v>
          </cell>
          <cell r="I272">
            <v>5458.04</v>
          </cell>
          <cell r="J272">
            <v>5654.5294400000002</v>
          </cell>
          <cell r="K272">
            <v>5654.5294400000002</v>
          </cell>
          <cell r="N272">
            <v>5654.5294400000002</v>
          </cell>
          <cell r="O272">
            <v>5654.5294400000002</v>
          </cell>
          <cell r="P272">
            <v>5654.5294400000002</v>
          </cell>
          <cell r="Q272">
            <v>33730.687199999993</v>
          </cell>
          <cell r="R272">
            <v>5654.5294400000002</v>
          </cell>
          <cell r="S272">
            <v>5654.5294400000002</v>
          </cell>
          <cell r="T272">
            <v>5654.5294400000002</v>
          </cell>
          <cell r="U272">
            <v>5654.5294400000002</v>
          </cell>
          <cell r="V272">
            <v>5807.20173488</v>
          </cell>
          <cell r="W272">
            <v>6039.4898042752002</v>
          </cell>
          <cell r="Y272">
            <v>68195.496499155182</v>
          </cell>
          <cell r="Z272" t="str">
            <v xml:space="preserve"> </v>
          </cell>
          <cell r="AA272">
            <v>114.11972877101093</v>
          </cell>
          <cell r="AB272">
            <v>5.8624571159655972</v>
          </cell>
        </row>
        <row r="273">
          <cell r="A273">
            <v>4013</v>
          </cell>
          <cell r="C273" t="str">
            <v>Prispevki za porodniško varstvo</v>
          </cell>
          <cell r="D273">
            <v>99635.531340000016</v>
          </cell>
          <cell r="E273">
            <v>96461</v>
          </cell>
          <cell r="F273">
            <v>3174.5313400000159</v>
          </cell>
          <cell r="G273">
            <v>112.27578326467618</v>
          </cell>
          <cell r="H273">
            <v>3.099892805028631</v>
          </cell>
          <cell r="I273">
            <v>9110.2000000000007</v>
          </cell>
          <cell r="J273">
            <v>9438.1672000000017</v>
          </cell>
          <cell r="K273">
            <v>9438.1672000000017</v>
          </cell>
          <cell r="N273">
            <v>9438.1672000000017</v>
          </cell>
          <cell r="O273">
            <v>9438.1672000000017</v>
          </cell>
          <cell r="P273">
            <v>9438.1672000000017</v>
          </cell>
          <cell r="Q273">
            <v>56301.036000000015</v>
          </cell>
          <cell r="R273">
            <v>9438.1672000000017</v>
          </cell>
          <cell r="S273">
            <v>9438.1672000000017</v>
          </cell>
          <cell r="T273">
            <v>9438.1672000000017</v>
          </cell>
          <cell r="U273">
            <v>9438.1672000000017</v>
          </cell>
          <cell r="V273">
            <v>9692.9977144000004</v>
          </cell>
          <cell r="W273">
            <v>10080.717622976001</v>
          </cell>
          <cell r="Y273">
            <v>113827.420137376</v>
          </cell>
          <cell r="Z273" t="str">
            <v xml:space="preserve"> </v>
          </cell>
          <cell r="AA273">
            <v>114.24380299528593</v>
          </cell>
          <cell r="AB273">
            <v>5.9775537989665395</v>
          </cell>
        </row>
        <row r="274">
          <cell r="D274" t="str">
            <v xml:space="preserve"> </v>
          </cell>
          <cell r="Q274" t="str">
            <v xml:space="preserve"> </v>
          </cell>
          <cell r="Y274" t="str">
            <v xml:space="preserve"> </v>
          </cell>
        </row>
        <row r="275">
          <cell r="A275">
            <v>402</v>
          </cell>
          <cell r="C275" t="str">
            <v xml:space="preserve">IZDATKI ZA BLAGO IN STORITVE </v>
          </cell>
          <cell r="D275">
            <v>109594691.19481999</v>
          </cell>
          <cell r="E275">
            <v>114628613</v>
          </cell>
          <cell r="F275">
            <v>-5033921.8051800132</v>
          </cell>
          <cell r="G275">
            <v>113.32628047284356</v>
          </cell>
          <cell r="H275">
            <v>4.0645367060087665</v>
          </cell>
          <cell r="I275">
            <v>2777447.1356437001</v>
          </cell>
          <cell r="J275">
            <v>5808321.4291027812</v>
          </cell>
          <cell r="K275">
            <v>11568755.798173703</v>
          </cell>
          <cell r="L275">
            <v>20154524.362920184</v>
          </cell>
          <cell r="N275">
            <v>11096679.464410823</v>
          </cell>
          <cell r="O275">
            <v>8777251.6106416397</v>
          </cell>
          <cell r="P275">
            <v>10512919.571862681</v>
          </cell>
          <cell r="Q275">
            <v>50541375.009835333</v>
          </cell>
          <cell r="R275">
            <v>9520093.6956651416</v>
          </cell>
          <cell r="S275">
            <v>8729228.0713686999</v>
          </cell>
          <cell r="T275">
            <v>8562253.0011744611</v>
          </cell>
          <cell r="U275">
            <v>11630883.603668841</v>
          </cell>
          <cell r="V275">
            <v>9142204.9876115024</v>
          </cell>
          <cell r="W275">
            <v>14226048.498865347</v>
          </cell>
          <cell r="X275">
            <v>6514195.534</v>
          </cell>
          <cell r="Y275">
            <v>118866282.40218933</v>
          </cell>
          <cell r="Z275" t="e">
            <v>#VALUE!</v>
          </cell>
          <cell r="AA275">
            <v>108.45989080884199</v>
          </cell>
          <cell r="AB275">
            <v>0.61214360746011209</v>
          </cell>
        </row>
        <row r="276">
          <cell r="C276" t="str">
            <v xml:space="preserve">                                 - dinamizirani sprejeti proračun</v>
          </cell>
          <cell r="D276">
            <v>49386614</v>
          </cell>
          <cell r="I276">
            <v>2312039</v>
          </cell>
          <cell r="J276">
            <v>2312039</v>
          </cell>
          <cell r="K276">
            <v>2312039</v>
          </cell>
          <cell r="N276">
            <v>2312039</v>
          </cell>
          <cell r="O276">
            <v>2312039</v>
          </cell>
          <cell r="P276">
            <v>2312039</v>
          </cell>
          <cell r="Q276">
            <v>13872234</v>
          </cell>
          <cell r="R276">
            <v>2312039</v>
          </cell>
          <cell r="S276">
            <v>2312039</v>
          </cell>
          <cell r="T276">
            <v>2312039</v>
          </cell>
          <cell r="U276">
            <v>2312039</v>
          </cell>
          <cell r="V276">
            <v>10027791</v>
          </cell>
          <cell r="W276">
            <v>16367871</v>
          </cell>
          <cell r="X276">
            <v>7586314</v>
          </cell>
          <cell r="Y276">
            <v>57102366</v>
          </cell>
        </row>
        <row r="277">
          <cell r="V277" t="str">
            <v xml:space="preserve"> </v>
          </cell>
        </row>
        <row r="278">
          <cell r="A278">
            <v>4020</v>
          </cell>
          <cell r="C278" t="str">
            <v>Pisarniški in splošni material in storitve</v>
          </cell>
          <cell r="D278">
            <v>18145112.736809999</v>
          </cell>
          <cell r="E278">
            <v>16756828</v>
          </cell>
          <cell r="F278">
            <v>1388284.7368099988</v>
          </cell>
          <cell r="G278">
            <v>124.35729064661246</v>
          </cell>
          <cell r="H278">
            <v>14.194022632334665</v>
          </cell>
          <cell r="I278">
            <v>173513.73673788004</v>
          </cell>
          <cell r="J278">
            <v>698154.99899992009</v>
          </cell>
          <cell r="K278">
            <v>1519758.0049698206</v>
          </cell>
          <cell r="L278">
            <v>2391426.740707621</v>
          </cell>
          <cell r="N278">
            <v>1488041.2803687202</v>
          </cell>
          <cell r="O278">
            <v>1529666.0425169196</v>
          </cell>
          <cell r="P278">
            <v>1742124.4092544608</v>
          </cell>
          <cell r="Q278">
            <v>7151258.4728477215</v>
          </cell>
          <cell r="R278">
            <v>1690926.9748740604</v>
          </cell>
          <cell r="S278">
            <v>1432199.9367845403</v>
          </cell>
          <cell r="T278">
            <v>1310084.5367486798</v>
          </cell>
          <cell r="U278">
            <v>1829606.2362562597</v>
          </cell>
          <cell r="V278">
            <v>1403155.3727699202</v>
          </cell>
          <cell r="W278">
            <v>2479400</v>
          </cell>
          <cell r="X278">
            <v>2263800</v>
          </cell>
          <cell r="Y278">
            <v>19560431.530281182</v>
          </cell>
          <cell r="Z278" t="str">
            <v xml:space="preserve"> </v>
          </cell>
          <cell r="AA278">
            <v>107.8</v>
          </cell>
          <cell r="AB278">
            <v>0</v>
          </cell>
        </row>
        <row r="279">
          <cell r="C279" t="str">
            <v xml:space="preserve">                                 - dinamizirani sprejeti proračun</v>
          </cell>
          <cell r="D279">
            <v>5624183</v>
          </cell>
          <cell r="I279">
            <v>180059</v>
          </cell>
          <cell r="J279">
            <v>180059</v>
          </cell>
          <cell r="K279">
            <v>180059</v>
          </cell>
          <cell r="N279">
            <v>180059</v>
          </cell>
          <cell r="O279">
            <v>180059</v>
          </cell>
          <cell r="P279">
            <v>180059</v>
          </cell>
          <cell r="Q279">
            <v>1080354</v>
          </cell>
          <cell r="R279">
            <v>180059</v>
          </cell>
          <cell r="S279">
            <v>180059</v>
          </cell>
          <cell r="T279">
            <v>180059</v>
          </cell>
          <cell r="U279">
            <v>180059</v>
          </cell>
          <cell r="V279">
            <v>1582137</v>
          </cell>
          <cell r="W279">
            <v>2253461</v>
          </cell>
          <cell r="X279">
            <v>1390073</v>
          </cell>
          <cell r="Y279">
            <v>7026261</v>
          </cell>
        </row>
        <row r="280">
          <cell r="A280">
            <v>402000</v>
          </cell>
          <cell r="C280" t="str">
            <v>Pisarniški material in storitve</v>
          </cell>
          <cell r="D280">
            <v>2528251.3831989914</v>
          </cell>
          <cell r="G280">
            <v>116.59240998505436</v>
          </cell>
          <cell r="H280">
            <v>7.0637373600131781</v>
          </cell>
          <cell r="I280">
            <v>59453.920302700011</v>
          </cell>
          <cell r="J280">
            <v>126822.51029909999</v>
          </cell>
          <cell r="K280">
            <v>235299.31766880027</v>
          </cell>
          <cell r="N280">
            <v>224108.13858663983</v>
          </cell>
          <cell r="O280">
            <v>201653.74851621999</v>
          </cell>
          <cell r="P280">
            <v>273376.51116622024</v>
          </cell>
          <cell r="Q280">
            <v>1120714.1465396804</v>
          </cell>
          <cell r="R280">
            <v>252519.58895393982</v>
          </cell>
          <cell r="S280">
            <v>179571.81462527989</v>
          </cell>
          <cell r="T280">
            <v>144463.40021652001</v>
          </cell>
          <cell r="U280">
            <v>194405.57421669993</v>
          </cell>
          <cell r="V280">
            <v>190344.27239828015</v>
          </cell>
          <cell r="W280">
            <v>336341.64693583176</v>
          </cell>
          <cell r="X280">
            <v>307094.54720228113</v>
          </cell>
          <cell r="Y280">
            <v>2725454.9910885133</v>
          </cell>
          <cell r="AA280" t="str">
            <v xml:space="preserve"> </v>
          </cell>
          <cell r="AB280" t="str">
            <v xml:space="preserve"> </v>
          </cell>
        </row>
        <row r="281">
          <cell r="A281">
            <v>402001</v>
          </cell>
          <cell r="C281" t="str">
            <v>Čistilni material in storitve</v>
          </cell>
          <cell r="D281">
            <v>1616727.9324618867</v>
          </cell>
          <cell r="G281">
            <v>113.93469645982263</v>
          </cell>
          <cell r="H281">
            <v>4.6232290723807239</v>
          </cell>
          <cell r="I281">
            <v>37794.810394880005</v>
          </cell>
          <cell r="J281">
            <v>71983.86957915996</v>
          </cell>
          <cell r="K281">
            <v>115269.86982896004</v>
          </cell>
          <cell r="N281">
            <v>140666.49357221994</v>
          </cell>
          <cell r="O281">
            <v>141364.33100790001</v>
          </cell>
          <cell r="P281">
            <v>130226.69345840001</v>
          </cell>
          <cell r="Q281">
            <v>637306.06784151995</v>
          </cell>
          <cell r="R281">
            <v>127093.71324803999</v>
          </cell>
          <cell r="S281">
            <v>144959.27952659997</v>
          </cell>
          <cell r="T281">
            <v>117825.38433666</v>
          </cell>
          <cell r="U281">
            <v>153443.86013725991</v>
          </cell>
          <cell r="V281">
            <v>128346.00103247994</v>
          </cell>
          <cell r="W281">
            <v>226789.62083275325</v>
          </cell>
          <cell r="X281">
            <v>207068.78423860081</v>
          </cell>
          <cell r="Y281">
            <v>1742832.7111939138</v>
          </cell>
          <cell r="AA281" t="str">
            <v xml:space="preserve"> </v>
          </cell>
          <cell r="AB281" t="str">
            <v xml:space="preserve"> </v>
          </cell>
        </row>
        <row r="282">
          <cell r="A282">
            <v>402002</v>
          </cell>
          <cell r="C282" t="str">
            <v>Storitve varovanja zgradb in prostorov</v>
          </cell>
          <cell r="D282">
            <v>741136.06941092224</v>
          </cell>
          <cell r="G282">
            <v>167.10012814107537</v>
          </cell>
          <cell r="H282">
            <v>53.443643839371333</v>
          </cell>
          <cell r="I282">
            <v>7919.0086975999993</v>
          </cell>
          <cell r="J282">
            <v>29847.8468288</v>
          </cell>
          <cell r="K282">
            <v>63253.998875760029</v>
          </cell>
          <cell r="N282">
            <v>40795.332681179978</v>
          </cell>
          <cell r="O282">
            <v>51392.895410780009</v>
          </cell>
          <cell r="P282">
            <v>134553.87106238006</v>
          </cell>
          <cell r="Q282">
            <v>327762.95355650008</v>
          </cell>
          <cell r="R282">
            <v>53927.764612260027</v>
          </cell>
          <cell r="S282">
            <v>65557.465276380011</v>
          </cell>
          <cell r="T282">
            <v>49017.664351040017</v>
          </cell>
          <cell r="U282">
            <v>79920.008850220038</v>
          </cell>
          <cell r="V282">
            <v>50853.753944840013</v>
          </cell>
          <cell r="W282">
            <v>89859.469576724616</v>
          </cell>
          <cell r="X282">
            <v>82045.602657009411</v>
          </cell>
          <cell r="Y282">
            <v>798944.68282497418</v>
          </cell>
        </row>
        <row r="283">
          <cell r="A283">
            <v>402003</v>
          </cell>
          <cell r="C283" t="str">
            <v>Založniške in tiskarske storitve</v>
          </cell>
          <cell r="D283">
            <v>1033417.5239765962</v>
          </cell>
          <cell r="G283">
            <v>138.35171827952433</v>
          </cell>
          <cell r="H283">
            <v>27.04473671214356</v>
          </cell>
          <cell r="I283">
            <v>6979.1205591799999</v>
          </cell>
          <cell r="J283">
            <v>45339.97451367999</v>
          </cell>
          <cell r="K283">
            <v>97820.352939539967</v>
          </cell>
          <cell r="N283">
            <v>69687.324865620001</v>
          </cell>
          <cell r="O283">
            <v>115195.16848224001</v>
          </cell>
          <cell r="P283">
            <v>63953.505357280002</v>
          </cell>
          <cell r="Q283">
            <v>398975.44671753998</v>
          </cell>
          <cell r="R283">
            <v>84193.144815780048</v>
          </cell>
          <cell r="S283">
            <v>66414.858138860029</v>
          </cell>
          <cell r="T283">
            <v>67965.203749520006</v>
          </cell>
          <cell r="U283">
            <v>78209.482130780001</v>
          </cell>
          <cell r="V283">
            <v>95486.20065446003</v>
          </cell>
          <cell r="W283">
            <v>168725.78083445691</v>
          </cell>
          <cell r="X283">
            <v>154053.97380537368</v>
          </cell>
          <cell r="Y283">
            <v>1114024.0908467707</v>
          </cell>
        </row>
        <row r="284">
          <cell r="A284">
            <v>402004</v>
          </cell>
          <cell r="C284" t="str">
            <v>Časopisi, revije, knjige in strokovna literatura</v>
          </cell>
          <cell r="D284">
            <v>1284456.3087794862</v>
          </cell>
          <cell r="G284">
            <v>118.40842338915031</v>
          </cell>
          <cell r="H284">
            <v>8.7313346089534605</v>
          </cell>
          <cell r="I284">
            <v>28237.932328760013</v>
          </cell>
          <cell r="J284">
            <v>71733.65905243998</v>
          </cell>
          <cell r="K284">
            <v>163231.85677876015</v>
          </cell>
          <cell r="N284">
            <v>164766.32395608001</v>
          </cell>
          <cell r="O284">
            <v>84754.330476199932</v>
          </cell>
          <cell r="P284">
            <v>108022.58144061991</v>
          </cell>
          <cell r="Q284">
            <v>620746.68403285998</v>
          </cell>
          <cell r="R284">
            <v>94544.201533320025</v>
          </cell>
          <cell r="S284">
            <v>101382.85765761993</v>
          </cell>
          <cell r="T284">
            <v>63618.043593719944</v>
          </cell>
          <cell r="U284">
            <v>89260.343278259868</v>
          </cell>
          <cell r="V284">
            <v>94761.564052539907</v>
          </cell>
          <cell r="W284">
            <v>167445.33532880057</v>
          </cell>
          <cell r="X284">
            <v>152884.87138716577</v>
          </cell>
          <cell r="Y284">
            <v>1384643.9008642859</v>
          </cell>
        </row>
        <row r="285">
          <cell r="A285">
            <v>402005</v>
          </cell>
          <cell r="C285" t="str">
            <v>Stroški prevajalskih storitev</v>
          </cell>
          <cell r="D285">
            <v>401394.87487832911</v>
          </cell>
          <cell r="G285">
            <v>125.66024285501753</v>
          </cell>
          <cell r="H285">
            <v>15.390489306719488</v>
          </cell>
          <cell r="I285">
            <v>1319.6159130000003</v>
          </cell>
          <cell r="J285">
            <v>16465.852346019994</v>
          </cell>
          <cell r="K285">
            <v>29295.631260280017</v>
          </cell>
          <cell r="N285">
            <v>33193.965555519993</v>
          </cell>
          <cell r="O285">
            <v>32170.524159620003</v>
          </cell>
          <cell r="P285">
            <v>31677.989678720016</v>
          </cell>
          <cell r="Q285">
            <v>144123.57891316005</v>
          </cell>
          <cell r="R285">
            <v>40432.783936160013</v>
          </cell>
          <cell r="S285">
            <v>38392.55799917999</v>
          </cell>
          <cell r="T285">
            <v>26466.408952059999</v>
          </cell>
          <cell r="U285">
            <v>25990.336522919999</v>
          </cell>
          <cell r="V285">
            <v>35909.662357800007</v>
          </cell>
          <cell r="W285">
            <v>63452.999274178452</v>
          </cell>
          <cell r="X285">
            <v>57935.347163380327</v>
          </cell>
          <cell r="Y285">
            <v>432703.6751188389</v>
          </cell>
        </row>
        <row r="286">
          <cell r="A286">
            <v>402006</v>
          </cell>
          <cell r="C286" t="str">
            <v>Stroški oglaševalskih storitev</v>
          </cell>
          <cell r="D286">
            <v>1198077.8480822302</v>
          </cell>
          <cell r="G286">
            <v>178.68152501551577</v>
          </cell>
          <cell r="H286">
            <v>64.078535367783076</v>
          </cell>
          <cell r="I286">
            <v>2703.1929293600001</v>
          </cell>
          <cell r="J286">
            <v>29326.823492120006</v>
          </cell>
          <cell r="K286">
            <v>47535.417725179985</v>
          </cell>
          <cell r="N286">
            <v>165771.96144894007</v>
          </cell>
          <cell r="O286">
            <v>79518.65628784</v>
          </cell>
          <cell r="P286">
            <v>73918.999840839984</v>
          </cell>
          <cell r="Q286">
            <v>398775.05172428006</v>
          </cell>
          <cell r="R286">
            <v>108451.84477050001</v>
          </cell>
          <cell r="S286">
            <v>74164.967618280032</v>
          </cell>
          <cell r="T286">
            <v>56066.111855599986</v>
          </cell>
          <cell r="U286">
            <v>98740.019943179941</v>
          </cell>
          <cell r="V286">
            <v>126776.6212189401</v>
          </cell>
          <cell r="W286">
            <v>224016.49934870168</v>
          </cell>
          <cell r="X286">
            <v>204536.80375316238</v>
          </cell>
          <cell r="Y286">
            <v>1291527.9202326443</v>
          </cell>
        </row>
        <row r="287">
          <cell r="A287">
            <v>402007</v>
          </cell>
          <cell r="C287" t="str">
            <v>Računalniške storitve</v>
          </cell>
          <cell r="D287">
            <v>1965453.1562450489</v>
          </cell>
          <cell r="G287">
            <v>129.59442947799673</v>
          </cell>
          <cell r="H287">
            <v>19.003149199262353</v>
          </cell>
          <cell r="I287">
            <v>6075.8069449000004</v>
          </cell>
          <cell r="J287">
            <v>44458.930622260021</v>
          </cell>
          <cell r="K287">
            <v>169374.35620952011</v>
          </cell>
          <cell r="N287">
            <v>95598.02561539998</v>
          </cell>
          <cell r="O287">
            <v>143315.08617888004</v>
          </cell>
          <cell r="P287">
            <v>307046.97130646004</v>
          </cell>
          <cell r="Q287">
            <v>765869.17687742016</v>
          </cell>
          <cell r="R287">
            <v>215458.24805582003</v>
          </cell>
          <cell r="S287">
            <v>181265.67002082005</v>
          </cell>
          <cell r="T287">
            <v>110430.861156</v>
          </cell>
          <cell r="U287">
            <v>169610.86944185992</v>
          </cell>
          <cell r="V287">
            <v>154352.70372983997</v>
          </cell>
          <cell r="W287">
            <v>272743.91778316488</v>
          </cell>
          <cell r="X287">
            <v>249027.05536723748</v>
          </cell>
          <cell r="Y287">
            <v>2118758.5024321624</v>
          </cell>
        </row>
        <row r="288">
          <cell r="A288">
            <v>402008</v>
          </cell>
          <cell r="C288" t="str">
            <v>Računovodske, knjigovodske in revizorske storitve</v>
          </cell>
          <cell r="D288">
            <v>261654.0747510611</v>
          </cell>
          <cell r="G288">
            <v>385.14174551448639</v>
          </cell>
          <cell r="H288">
            <v>253.66551470568078</v>
          </cell>
          <cell r="I288">
            <v>0</v>
          </cell>
          <cell r="J288">
            <v>9049.1748100600016</v>
          </cell>
          <cell r="K288">
            <v>8213.682886640001</v>
          </cell>
          <cell r="N288">
            <v>24926.427470559993</v>
          </cell>
          <cell r="O288">
            <v>15464.236806480001</v>
          </cell>
          <cell r="P288">
            <v>6972.4506713400015</v>
          </cell>
          <cell r="Q288">
            <v>64625.972645080001</v>
          </cell>
          <cell r="R288">
            <v>87057.002132100024</v>
          </cell>
          <cell r="S288">
            <v>9505.9332090800017</v>
          </cell>
          <cell r="T288">
            <v>9961.1026576600034</v>
          </cell>
          <cell r="U288">
            <v>74783.342655560031</v>
          </cell>
          <cell r="V288">
            <v>8248.0811336000024</v>
          </cell>
          <cell r="W288">
            <v>14574.503123112898</v>
          </cell>
          <cell r="X288">
            <v>13307.155025450907</v>
          </cell>
          <cell r="Y288">
            <v>282063.0925816439</v>
          </cell>
        </row>
        <row r="289">
          <cell r="A289">
            <v>402009</v>
          </cell>
          <cell r="C289" t="str">
            <v>Izdatki za reprezentanco</v>
          </cell>
          <cell r="D289">
            <v>799912.14898176456</v>
          </cell>
          <cell r="G289">
            <v>99.927265060580282</v>
          </cell>
          <cell r="H289">
            <v>-8.2394260233422614</v>
          </cell>
          <cell r="I289">
            <v>9883.1767865599995</v>
          </cell>
          <cell r="J289">
            <v>55393.478674380014</v>
          </cell>
          <cell r="K289">
            <v>74234.923738360041</v>
          </cell>
          <cell r="N289">
            <v>62091.462439160045</v>
          </cell>
          <cell r="O289">
            <v>68293.203995939941</v>
          </cell>
          <cell r="P289">
            <v>53589.815881140006</v>
          </cell>
          <cell r="Q289">
            <v>323486.06151554006</v>
          </cell>
          <cell r="R289">
            <v>71496.648269199955</v>
          </cell>
          <cell r="S289">
            <v>45692.772985860058</v>
          </cell>
          <cell r="T289">
            <v>38446.28229595998</v>
          </cell>
          <cell r="U289">
            <v>63878.421201979974</v>
          </cell>
          <cell r="V289">
            <v>72894.366489560023</v>
          </cell>
          <cell r="W289">
            <v>128805.61610039938</v>
          </cell>
          <cell r="X289">
            <v>117605.12774384291</v>
          </cell>
          <cell r="Y289">
            <v>862305.29660234239</v>
          </cell>
        </row>
        <row r="290">
          <cell r="A290">
            <v>402010</v>
          </cell>
          <cell r="C290" t="str">
            <v>Hrana, storitve menz in restavracij</v>
          </cell>
          <cell r="D290">
            <v>2281135.0012246491</v>
          </cell>
          <cell r="G290">
            <v>100.64557220800987</v>
          </cell>
          <cell r="H290">
            <v>-7.5798235004500754</v>
          </cell>
          <cell r="I290">
            <v>-23076.359601679997</v>
          </cell>
          <cell r="J290">
            <v>34882.070855940015</v>
          </cell>
          <cell r="K290">
            <v>243608.20157057999</v>
          </cell>
          <cell r="N290">
            <v>223274.51621706001</v>
          </cell>
          <cell r="O290">
            <v>193742.90979735999</v>
          </cell>
          <cell r="P290">
            <v>216360.17634308003</v>
          </cell>
          <cell r="Q290">
            <v>888791.51518233994</v>
          </cell>
          <cell r="R290">
            <v>240162.82934643998</v>
          </cell>
          <cell r="S290">
            <v>237639.80564016002</v>
          </cell>
          <cell r="T290">
            <v>196460.08192888001</v>
          </cell>
          <cell r="U290">
            <v>183111.18806134001</v>
          </cell>
          <cell r="V290">
            <v>162747.96269424006</v>
          </cell>
          <cell r="W290">
            <v>287578.48669853958</v>
          </cell>
          <cell r="X290">
            <v>262571.66176823177</v>
          </cell>
          <cell r="Y290">
            <v>2459063.5313201714</v>
          </cell>
        </row>
        <row r="291">
          <cell r="A291">
            <v>402099</v>
          </cell>
          <cell r="C291" t="str">
            <v>Drugi splošni materiali in storitve</v>
          </cell>
          <cell r="D291">
            <v>4033496.4148190357</v>
          </cell>
          <cell r="G291">
            <v>130.66378666835675</v>
          </cell>
          <cell r="H291">
            <v>19.985111724845495</v>
          </cell>
          <cell r="I291">
            <v>36223.511482620001</v>
          </cell>
          <cell r="J291">
            <v>162850.80792596014</v>
          </cell>
          <cell r="K291">
            <v>272620.39548744011</v>
          </cell>
          <cell r="N291">
            <v>243161.3079603402</v>
          </cell>
          <cell r="O291">
            <v>402800.95139745972</v>
          </cell>
          <cell r="P291">
            <v>342424.84304798028</v>
          </cell>
          <cell r="Q291">
            <v>1460081.8173018005</v>
          </cell>
          <cell r="R291">
            <v>315589.20520050026</v>
          </cell>
          <cell r="S291">
            <v>287651.95408642024</v>
          </cell>
          <cell r="T291">
            <v>429363.99165505974</v>
          </cell>
          <cell r="U291">
            <v>618252.78981620003</v>
          </cell>
          <cell r="V291">
            <v>282434.18306334002</v>
          </cell>
          <cell r="W291">
            <v>499066.12416333624</v>
          </cell>
          <cell r="X291">
            <v>455669.06988826348</v>
          </cell>
          <cell r="Y291">
            <v>4348109.1351749199</v>
          </cell>
        </row>
        <row r="292">
          <cell r="Q292" t="str">
            <v xml:space="preserve"> </v>
          </cell>
        </row>
        <row r="293">
          <cell r="A293">
            <v>4021</v>
          </cell>
          <cell r="C293" t="str">
            <v>Posebni materiali in storitve</v>
          </cell>
          <cell r="D293">
            <v>16215189.584850002</v>
          </cell>
          <cell r="E293">
            <v>18708494</v>
          </cell>
          <cell r="F293">
            <v>-2493304.4151499979</v>
          </cell>
          <cell r="G293">
            <v>99.408707003780876</v>
          </cell>
          <cell r="H293">
            <v>-8.7156042205868971</v>
          </cell>
          <cell r="I293">
            <v>672791.96791422018</v>
          </cell>
          <cell r="J293">
            <v>475800.37698578002</v>
          </cell>
          <cell r="K293">
            <v>1300983.0387292202</v>
          </cell>
          <cell r="L293">
            <v>2449575.3836292205</v>
          </cell>
          <cell r="N293">
            <v>2421270.36289754</v>
          </cell>
          <cell r="O293">
            <v>643003.75192746008</v>
          </cell>
          <cell r="P293">
            <v>1566642.4473530594</v>
          </cell>
          <cell r="Q293">
            <v>7080491.94580728</v>
          </cell>
          <cell r="R293">
            <v>1068981.8027919801</v>
          </cell>
          <cell r="S293">
            <v>710897.65513998002</v>
          </cell>
          <cell r="T293">
            <v>816784.05379955994</v>
          </cell>
          <cell r="U293">
            <v>3001746.2595843798</v>
          </cell>
          <cell r="V293">
            <v>684069.9193451202</v>
          </cell>
          <cell r="W293">
            <v>3557400</v>
          </cell>
          <cell r="X293">
            <v>559602.7359999998</v>
          </cell>
          <cell r="Y293">
            <v>17479974.3724683</v>
          </cell>
          <cell r="Z293" t="str">
            <v xml:space="preserve"> </v>
          </cell>
          <cell r="AA293">
            <v>107.8</v>
          </cell>
          <cell r="AB293">
            <v>0</v>
          </cell>
        </row>
        <row r="294">
          <cell r="C294" t="str">
            <v xml:space="preserve">                                 - dinamizirani sprejeti proračun</v>
          </cell>
          <cell r="D294">
            <v>9744302</v>
          </cell>
          <cell r="I294">
            <v>530629</v>
          </cell>
          <cell r="J294">
            <v>530629</v>
          </cell>
          <cell r="K294">
            <v>530629</v>
          </cell>
          <cell r="N294">
            <v>530629</v>
          </cell>
          <cell r="O294">
            <v>530629</v>
          </cell>
          <cell r="P294">
            <v>530629</v>
          </cell>
          <cell r="Q294">
            <v>3183774</v>
          </cell>
          <cell r="R294">
            <v>530629</v>
          </cell>
          <cell r="S294">
            <v>530629</v>
          </cell>
          <cell r="T294">
            <v>530629</v>
          </cell>
          <cell r="U294">
            <v>530629</v>
          </cell>
          <cell r="V294">
            <v>1242384</v>
          </cell>
          <cell r="W294">
            <v>3446121</v>
          </cell>
          <cell r="X294">
            <v>461262</v>
          </cell>
          <cell r="Y294">
            <v>10456057</v>
          </cell>
        </row>
        <row r="295">
          <cell r="A295">
            <v>402100</v>
          </cell>
          <cell r="C295" t="str">
            <v>Uniforme in službena obleka</v>
          </cell>
          <cell r="D295">
            <v>895902.36870982812</v>
          </cell>
          <cell r="G295">
            <v>98.796428075628043</v>
          </cell>
          <cell r="H295">
            <v>-9.2778438240330274</v>
          </cell>
          <cell r="I295">
            <v>0</v>
          </cell>
          <cell r="J295">
            <v>54098.624205780019</v>
          </cell>
          <cell r="K295">
            <v>38576.662504380001</v>
          </cell>
          <cell r="N295">
            <v>33244.945663159997</v>
          </cell>
          <cell r="O295">
            <v>11050.323279380002</v>
          </cell>
          <cell r="P295">
            <v>15694.33083988</v>
          </cell>
          <cell r="Q295">
            <v>152664.88649258006</v>
          </cell>
          <cell r="R295">
            <v>63654.892242479997</v>
          </cell>
          <cell r="S295">
            <v>103294.43143096002</v>
          </cell>
          <cell r="T295">
            <v>146909.46167589998</v>
          </cell>
          <cell r="U295">
            <v>99264.701214140019</v>
          </cell>
          <cell r="V295">
            <v>136486.14228480001</v>
          </cell>
          <cell r="W295">
            <v>165462.37002947621</v>
          </cell>
          <cell r="X295">
            <v>98045.868098858555</v>
          </cell>
          <cell r="Y295">
            <v>965782.75346919475</v>
          </cell>
          <cell r="AA295" t="str">
            <v xml:space="preserve"> </v>
          </cell>
          <cell r="AB295" t="str">
            <v xml:space="preserve"> </v>
          </cell>
        </row>
        <row r="296">
          <cell r="A296">
            <v>402101</v>
          </cell>
          <cell r="C296" t="str">
            <v>Knjige</v>
          </cell>
          <cell r="D296">
            <v>88871.519210105733</v>
          </cell>
          <cell r="G296">
            <v>26.031887861813868</v>
          </cell>
          <cell r="H296">
            <v>-76.095603432677805</v>
          </cell>
          <cell r="I296">
            <v>355.05797096000003</v>
          </cell>
          <cell r="J296">
            <v>5432.7698440400009</v>
          </cell>
          <cell r="K296">
            <v>16806.508355560003</v>
          </cell>
          <cell r="N296">
            <v>2525.6257826800006</v>
          </cell>
          <cell r="O296">
            <v>20351.189809720003</v>
          </cell>
          <cell r="P296">
            <v>4484.4133041400009</v>
          </cell>
          <cell r="Q296">
            <v>49955.565067100004</v>
          </cell>
          <cell r="R296">
            <v>5899.8664031999997</v>
          </cell>
          <cell r="S296">
            <v>2831.5610292199999</v>
          </cell>
          <cell r="T296">
            <v>22269.942092860005</v>
          </cell>
          <cell r="U296">
            <v>4975.9407174399994</v>
          </cell>
          <cell r="V296">
            <v>3368.0552505600003</v>
          </cell>
          <cell r="W296">
            <v>4083.0988026975842</v>
          </cell>
          <cell r="X296">
            <v>2419.4683454164106</v>
          </cell>
          <cell r="Y296">
            <v>95803.497708494004</v>
          </cell>
          <cell r="AA296" t="str">
            <v xml:space="preserve"> </v>
          </cell>
          <cell r="AB296" t="str">
            <v xml:space="preserve"> </v>
          </cell>
        </row>
        <row r="297">
          <cell r="A297">
            <v>402102</v>
          </cell>
          <cell r="C297" t="str">
            <v>Zdravila, ortopedski pripomočki in sanitetni material</v>
          </cell>
          <cell r="D297">
            <v>241782.30612103533</v>
          </cell>
          <cell r="G297">
            <v>113.31576886135343</v>
          </cell>
          <cell r="H297">
            <v>4.0548841702051703</v>
          </cell>
          <cell r="I297">
            <v>3229.2238886600007</v>
          </cell>
          <cell r="J297">
            <v>18986.168094739998</v>
          </cell>
          <cell r="K297">
            <v>50293.398538460009</v>
          </cell>
          <cell r="N297">
            <v>21151.354670600002</v>
          </cell>
          <cell r="O297">
            <v>8816.7148146</v>
          </cell>
          <cell r="P297">
            <v>24279.463226479995</v>
          </cell>
          <cell r="Q297">
            <v>126756.32323354</v>
          </cell>
          <cell r="R297">
            <v>22826.096619480006</v>
          </cell>
          <cell r="S297">
            <v>22758.753851679998</v>
          </cell>
          <cell r="T297">
            <v>36573.508804140001</v>
          </cell>
          <cell r="U297">
            <v>14856.02505618</v>
          </cell>
          <cell r="V297">
            <v>12580.997934120003</v>
          </cell>
          <cell r="W297">
            <v>15251.964050472467</v>
          </cell>
          <cell r="X297">
            <v>9037.6564488636322</v>
          </cell>
          <cell r="Y297">
            <v>260641.32599847607</v>
          </cell>
          <cell r="AA297" t="str">
            <v xml:space="preserve"> </v>
          </cell>
          <cell r="AB297" t="str">
            <v xml:space="preserve"> </v>
          </cell>
        </row>
        <row r="298">
          <cell r="A298">
            <v>402103</v>
          </cell>
          <cell r="C298" t="str">
            <v>Kmetijski vložki</v>
          </cell>
          <cell r="D298">
            <v>3387.3539784705149</v>
          </cell>
          <cell r="G298">
            <v>110.92618725267151</v>
          </cell>
          <cell r="H298">
            <v>1.8605943550702477</v>
          </cell>
          <cell r="I298">
            <v>0</v>
          </cell>
          <cell r="J298">
            <v>0</v>
          </cell>
          <cell r="K298">
            <v>31.749795000000002</v>
          </cell>
          <cell r="N298">
            <v>134.40917952000004</v>
          </cell>
          <cell r="O298">
            <v>292.25614880000001</v>
          </cell>
          <cell r="P298">
            <v>340.40794018000003</v>
          </cell>
          <cell r="Q298">
            <v>798.82306349999999</v>
          </cell>
          <cell r="R298">
            <v>965.11116085999993</v>
          </cell>
          <cell r="S298">
            <v>1089.0526369800002</v>
          </cell>
          <cell r="T298">
            <v>145.85347546000003</v>
          </cell>
          <cell r="U298">
            <v>98.405122199999994</v>
          </cell>
          <cell r="V298">
            <v>189.14588000000003</v>
          </cell>
          <cell r="W298">
            <v>229.30185484183249</v>
          </cell>
          <cell r="X298">
            <v>135.87439494938252</v>
          </cell>
          <cell r="Y298">
            <v>3651.5675887912153</v>
          </cell>
          <cell r="AA298" t="str">
            <v xml:space="preserve"> </v>
          </cell>
          <cell r="AB298" t="str">
            <v xml:space="preserve"> </v>
          </cell>
        </row>
        <row r="299">
          <cell r="A299">
            <v>402104</v>
          </cell>
          <cell r="C299" t="str">
            <v>Material in oprema za vojsko</v>
          </cell>
          <cell r="D299">
            <v>10839245.646749999</v>
          </cell>
          <cell r="E299" t="str">
            <v xml:space="preserve"> </v>
          </cell>
          <cell r="G299">
            <v>115.47845224978978</v>
          </cell>
          <cell r="H299">
            <v>6.0408193294672117</v>
          </cell>
          <cell r="I299">
            <v>584177.89948826015</v>
          </cell>
          <cell r="J299">
            <v>102862.15626610001</v>
          </cell>
          <cell r="K299">
            <v>615949.41644697997</v>
          </cell>
          <cell r="N299">
            <v>1935259.7017754</v>
          </cell>
          <cell r="O299">
            <v>260441.65889126001</v>
          </cell>
          <cell r="P299">
            <v>1053197.8788546599</v>
          </cell>
          <cell r="Q299">
            <v>4551888.7117226599</v>
          </cell>
          <cell r="R299">
            <v>649819.30175778014</v>
          </cell>
          <cell r="S299">
            <v>255619.77644742001</v>
          </cell>
          <cell r="T299">
            <v>360445.96618184005</v>
          </cell>
          <cell r="U299">
            <v>2623202.4049508199</v>
          </cell>
          <cell r="V299">
            <v>152673.44613598002</v>
          </cell>
          <cell r="W299">
            <v>2913187.2</v>
          </cell>
          <cell r="X299">
            <v>177870</v>
          </cell>
          <cell r="Y299">
            <v>11684706.807196498</v>
          </cell>
          <cell r="Z299" t="str">
            <v xml:space="preserve"> </v>
          </cell>
          <cell r="AA299">
            <v>107.8</v>
          </cell>
          <cell r="AB299">
            <v>0</v>
          </cell>
        </row>
        <row r="300">
          <cell r="A300">
            <v>402105</v>
          </cell>
          <cell r="C300" t="str">
            <v>Material in specialna oprema za policijo</v>
          </cell>
          <cell r="D300">
            <v>71722.732923583229</v>
          </cell>
          <cell r="G300">
            <v>62.029936583754207</v>
          </cell>
          <cell r="H300">
            <v>-43.039544000225703</v>
          </cell>
          <cell r="I300">
            <v>1803.5240654199999</v>
          </cell>
          <cell r="J300">
            <v>2396.5669327600003</v>
          </cell>
          <cell r="K300">
            <v>1422.53480446</v>
          </cell>
          <cell r="N300">
            <v>11277.66079132</v>
          </cell>
          <cell r="O300">
            <v>8927.0536016200003</v>
          </cell>
          <cell r="P300">
            <v>2309.3550187400006</v>
          </cell>
          <cell r="Q300">
            <v>28136.69521432</v>
          </cell>
          <cell r="R300">
            <v>10638.6061243</v>
          </cell>
          <cell r="S300">
            <v>22006.540306520001</v>
          </cell>
          <cell r="T300">
            <v>2818.5161296600004</v>
          </cell>
          <cell r="U300">
            <v>2013.2860809600004</v>
          </cell>
          <cell r="V300">
            <v>3993.4571338200003</v>
          </cell>
          <cell r="W300">
            <v>4841.2745126474556</v>
          </cell>
          <cell r="X300">
            <v>2868.7305893952739</v>
          </cell>
          <cell r="Y300">
            <v>77317.106091622743</v>
          </cell>
        </row>
        <row r="301">
          <cell r="A301">
            <v>402106</v>
          </cell>
          <cell r="C301" t="str">
            <v>Materiali za kazensko poboljševalne domove</v>
          </cell>
          <cell r="D301">
            <v>5261.8112000000001</v>
          </cell>
          <cell r="G301">
            <v>835.46972183703122</v>
          </cell>
          <cell r="H301">
            <v>667.18982721490465</v>
          </cell>
          <cell r="I301">
            <v>0</v>
          </cell>
          <cell r="J301">
            <v>86.286774420000015</v>
          </cell>
          <cell r="K301">
            <v>39.652289599999996</v>
          </cell>
          <cell r="N301">
            <v>108.95179988000001</v>
          </cell>
          <cell r="O301">
            <v>82.174150520000012</v>
          </cell>
          <cell r="P301">
            <v>115.80588558000001</v>
          </cell>
          <cell r="Q301">
            <v>432.87090000000001</v>
          </cell>
          <cell r="R301">
            <v>2725.3874078200001</v>
          </cell>
          <cell r="S301">
            <v>2385.2434375000003</v>
          </cell>
          <cell r="T301">
            <v>50.530883480000007</v>
          </cell>
          <cell r="U301">
            <v>78.199844800000008</v>
          </cell>
          <cell r="V301">
            <v>0</v>
          </cell>
          <cell r="W301">
            <v>0</v>
          </cell>
          <cell r="X301">
            <v>0</v>
          </cell>
          <cell r="Y301">
            <v>5672.2324736</v>
          </cell>
        </row>
        <row r="302">
          <cell r="A302">
            <v>402107</v>
          </cell>
          <cell r="C302" t="str">
            <v>Laboratorijski materiali</v>
          </cell>
          <cell r="D302">
            <v>151832.3239989951</v>
          </cell>
          <cell r="G302">
            <v>402.13017895417727</v>
          </cell>
          <cell r="H302">
            <v>269.26554541246765</v>
          </cell>
          <cell r="I302">
            <v>0</v>
          </cell>
          <cell r="J302">
            <v>6461.4344949000015</v>
          </cell>
          <cell r="K302">
            <v>7395.2729620000009</v>
          </cell>
          <cell r="N302">
            <v>2485.2756821200005</v>
          </cell>
          <cell r="O302">
            <v>773.99253007999994</v>
          </cell>
          <cell r="P302">
            <v>6060.0073888200004</v>
          </cell>
          <cell r="Q302">
            <v>23175.983057920006</v>
          </cell>
          <cell r="R302">
            <v>2397.3869997000006</v>
          </cell>
          <cell r="S302">
            <v>3004.8050940600001</v>
          </cell>
          <cell r="T302">
            <v>2662.1947352000002</v>
          </cell>
          <cell r="U302">
            <v>5127.16167348</v>
          </cell>
          <cell r="V302">
            <v>43439.95710516</v>
          </cell>
          <cell r="W302">
            <v>52662.329935300884</v>
          </cell>
          <cell r="X302">
            <v>31205.426670095825</v>
          </cell>
          <cell r="Y302">
            <v>163675.24527091673</v>
          </cell>
        </row>
        <row r="303">
          <cell r="A303">
            <v>402108</v>
          </cell>
          <cell r="C303" t="str">
            <v>Drobno orodje in naprave</v>
          </cell>
          <cell r="D303">
            <v>64236.445833818827</v>
          </cell>
          <cell r="G303">
            <v>63.779518754924581</v>
          </cell>
          <cell r="H303">
            <v>-41.432948801722148</v>
          </cell>
          <cell r="I303">
            <v>665.83648824000011</v>
          </cell>
          <cell r="J303">
            <v>3178.738442880001</v>
          </cell>
          <cell r="K303">
            <v>3951.8520687800001</v>
          </cell>
          <cell r="N303">
            <v>5289.1467505800019</v>
          </cell>
          <cell r="O303">
            <v>4609.4688716999999</v>
          </cell>
          <cell r="P303">
            <v>4891.4480045199989</v>
          </cell>
          <cell r="Q303">
            <v>22586.490626700001</v>
          </cell>
          <cell r="R303">
            <v>4058.0282450400005</v>
          </cell>
          <cell r="S303">
            <v>5430.5000827000003</v>
          </cell>
          <cell r="T303">
            <v>10353.641405799997</v>
          </cell>
          <cell r="U303">
            <v>4748.6612019000004</v>
          </cell>
          <cell r="V303">
            <v>7530.5809671400002</v>
          </cell>
          <cell r="W303">
            <v>9129.335430419118</v>
          </cell>
          <cell r="X303">
            <v>5409.6506491575883</v>
          </cell>
          <cell r="Y303">
            <v>69246.888608856709</v>
          </cell>
        </row>
        <row r="304">
          <cell r="A304">
            <v>402109</v>
          </cell>
          <cell r="C304" t="str">
            <v>Zaračunljive tiskovine</v>
          </cell>
          <cell r="D304">
            <v>1180629.2275435897</v>
          </cell>
          <cell r="G304">
            <v>99.372724915552709</v>
          </cell>
          <cell r="H304">
            <v>-8.7486456239185486</v>
          </cell>
          <cell r="I304">
            <v>364.05579979999999</v>
          </cell>
          <cell r="J304">
            <v>1168.24477</v>
          </cell>
          <cell r="K304">
            <v>117176.15319871997</v>
          </cell>
          <cell r="N304">
            <v>133711.69423458003</v>
          </cell>
          <cell r="O304">
            <v>125435.09242263999</v>
          </cell>
          <cell r="P304">
            <v>125086.30629879996</v>
          </cell>
          <cell r="Q304">
            <v>502941.54672453995</v>
          </cell>
          <cell r="R304">
            <v>103506.96192298002</v>
          </cell>
          <cell r="S304">
            <v>136399.08886912002</v>
          </cell>
          <cell r="T304">
            <v>109441.42210078004</v>
          </cell>
          <cell r="U304">
            <v>109479.28992307997</v>
          </cell>
          <cell r="V304">
            <v>106102.40472062002</v>
          </cell>
          <cell r="W304">
            <v>128628.11606373332</v>
          </cell>
          <cell r="X304">
            <v>76219.476967136434</v>
          </cell>
          <cell r="Y304">
            <v>1272718.3072919899</v>
          </cell>
        </row>
        <row r="305">
          <cell r="A305">
            <v>402199</v>
          </cell>
          <cell r="C305" t="str">
            <v>Drugi posebni materiali in storitve</v>
          </cell>
          <cell r="D305">
            <v>2672317.8485805732</v>
          </cell>
          <cell r="G305">
            <v>66.511747929826626</v>
          </cell>
          <cell r="H305">
            <v>-38.924014756816696</v>
          </cell>
          <cell r="I305">
            <v>82196.370212880021</v>
          </cell>
          <cell r="J305">
            <v>281129.38716016</v>
          </cell>
          <cell r="K305">
            <v>449339.83776528022</v>
          </cell>
          <cell r="N305">
            <v>276081.59656770003</v>
          </cell>
          <cell r="O305">
            <v>202223.82740714005</v>
          </cell>
          <cell r="P305">
            <v>330183.03059125977</v>
          </cell>
          <cell r="Q305">
            <v>1621154.0497044201</v>
          </cell>
          <cell r="R305">
            <v>202490.16390833992</v>
          </cell>
          <cell r="S305">
            <v>156077.90195382002</v>
          </cell>
          <cell r="T305">
            <v>125113.01631443998</v>
          </cell>
          <cell r="U305">
            <v>137902.18379937997</v>
          </cell>
          <cell r="V305">
            <v>217705.73193292011</v>
          </cell>
          <cell r="W305">
            <v>263925.00932041102</v>
          </cell>
          <cell r="X305">
            <v>156390.58383612678</v>
          </cell>
          <cell r="Y305">
            <v>2880758.6407698574</v>
          </cell>
        </row>
        <row r="306">
          <cell r="Q306" t="str">
            <v xml:space="preserve"> </v>
          </cell>
          <cell r="V306" t="str">
            <v xml:space="preserve"> </v>
          </cell>
        </row>
        <row r="307">
          <cell r="A307">
            <v>4022</v>
          </cell>
          <cell r="C307" t="str">
            <v>Energija, voda, komunalne storitve in komunikacije</v>
          </cell>
          <cell r="D307">
            <v>7928276.7632100005</v>
          </cell>
          <cell r="E307">
            <v>7654163</v>
          </cell>
          <cell r="F307">
            <v>274113.76321000047</v>
          </cell>
          <cell r="G307">
            <v>111.16296940001695</v>
          </cell>
          <cell r="H307">
            <v>2.0780251607134517</v>
          </cell>
          <cell r="I307">
            <v>163301.19316741999</v>
          </cell>
          <cell r="J307">
            <v>592583.79453965987</v>
          </cell>
          <cell r="K307">
            <v>1098595.8167168598</v>
          </cell>
          <cell r="L307">
            <v>1854480.8044239397</v>
          </cell>
          <cell r="N307">
            <v>874461.32424266043</v>
          </cell>
          <cell r="O307">
            <v>727581.30699408019</v>
          </cell>
          <cell r="P307">
            <v>812766.79436106014</v>
          </cell>
          <cell r="Q307">
            <v>4269290.2300217403</v>
          </cell>
          <cell r="R307">
            <v>748696.16046609986</v>
          </cell>
          <cell r="S307">
            <v>560496.90052048012</v>
          </cell>
          <cell r="T307">
            <v>707914.56267994037</v>
          </cell>
          <cell r="U307">
            <v>602865.64018603961</v>
          </cell>
          <cell r="V307">
            <v>583230.66486608004</v>
          </cell>
          <cell r="W307">
            <v>808500</v>
          </cell>
          <cell r="X307">
            <v>265688.19199999998</v>
          </cell>
          <cell r="Y307">
            <v>8546682.3507403806</v>
          </cell>
          <cell r="Z307" t="str">
            <v xml:space="preserve"> </v>
          </cell>
          <cell r="AA307">
            <v>107.8</v>
          </cell>
          <cell r="AB307">
            <v>0</v>
          </cell>
        </row>
        <row r="308">
          <cell r="C308" t="str">
            <v xml:space="preserve">                                 - dinamizirani sprejeti proračun</v>
          </cell>
          <cell r="D308">
            <v>3093807</v>
          </cell>
          <cell r="I308">
            <v>155306</v>
          </cell>
          <cell r="J308">
            <v>155306</v>
          </cell>
          <cell r="K308">
            <v>155306</v>
          </cell>
          <cell r="N308">
            <v>155306</v>
          </cell>
          <cell r="O308">
            <v>155306</v>
          </cell>
          <cell r="P308">
            <v>155306</v>
          </cell>
          <cell r="Q308">
            <v>931836</v>
          </cell>
          <cell r="R308">
            <v>155306</v>
          </cell>
          <cell r="S308">
            <v>155306</v>
          </cell>
          <cell r="T308">
            <v>155306</v>
          </cell>
          <cell r="U308">
            <v>155306</v>
          </cell>
          <cell r="V308">
            <v>633363</v>
          </cell>
          <cell r="W308">
            <v>853455</v>
          </cell>
          <cell r="X308">
            <v>531986</v>
          </cell>
          <cell r="Y308">
            <v>3571864</v>
          </cell>
        </row>
        <row r="309">
          <cell r="A309">
            <v>402200</v>
          </cell>
          <cell r="C309" t="str">
            <v>Električna energija</v>
          </cell>
          <cell r="D309">
            <v>1366246.1587538647</v>
          </cell>
          <cell r="G309">
            <v>109.82567433675308</v>
          </cell>
          <cell r="H309">
            <v>0.85002234779895502</v>
          </cell>
          <cell r="I309">
            <v>30123.312329880002</v>
          </cell>
          <cell r="J309">
            <v>125160.34292916003</v>
          </cell>
          <cell r="K309">
            <v>190409.76405682001</v>
          </cell>
          <cell r="N309">
            <v>159572.79271164013</v>
          </cell>
          <cell r="O309">
            <v>129665.05304368006</v>
          </cell>
          <cell r="P309">
            <v>116100.39570822008</v>
          </cell>
          <cell r="Q309">
            <v>751031.66077940026</v>
          </cell>
          <cell r="R309">
            <v>98442.62003114009</v>
          </cell>
          <cell r="S309">
            <v>88769.173243520097</v>
          </cell>
          <cell r="T309">
            <v>115267.47748824004</v>
          </cell>
          <cell r="U309">
            <v>121752.78570531998</v>
          </cell>
          <cell r="V309">
            <v>104705.0205509001</v>
          </cell>
          <cell r="W309">
            <v>145146.70475161102</v>
          </cell>
          <cell r="X309">
            <v>47697.916586534746</v>
          </cell>
          <cell r="Y309">
            <v>1472813.3591366664</v>
          </cell>
        </row>
        <row r="310">
          <cell r="A310">
            <v>402201</v>
          </cell>
          <cell r="C310" t="str">
            <v>Poraba kuriv in stroški ogrevanja</v>
          </cell>
          <cell r="D310">
            <v>1084527.2157737361</v>
          </cell>
          <cell r="G310">
            <v>109.9643402601445</v>
          </cell>
          <cell r="H310">
            <v>0.97735561078464173</v>
          </cell>
          <cell r="I310">
            <v>34077.814402940006</v>
          </cell>
          <cell r="J310">
            <v>101154.86900134</v>
          </cell>
          <cell r="K310">
            <v>216981.12539642002</v>
          </cell>
          <cell r="N310">
            <v>228708.45104492005</v>
          </cell>
          <cell r="O310">
            <v>117536.44372777996</v>
          </cell>
          <cell r="P310">
            <v>71701.58205209997</v>
          </cell>
          <cell r="Q310">
            <v>770160.28562549991</v>
          </cell>
          <cell r="R310">
            <v>30646.753739140011</v>
          </cell>
          <cell r="S310">
            <v>55661.163581100001</v>
          </cell>
          <cell r="T310">
            <v>43773.759190700002</v>
          </cell>
          <cell r="U310">
            <v>45319.504878339969</v>
          </cell>
          <cell r="V310">
            <v>78668.339492819985</v>
          </cell>
          <cell r="W310">
            <v>109053.51229182951</v>
          </cell>
          <cell r="X310">
            <v>35837.019804657954</v>
          </cell>
          <cell r="Y310">
            <v>1169120.3386040872</v>
          </cell>
        </row>
        <row r="311">
          <cell r="A311">
            <v>402202</v>
          </cell>
          <cell r="C311" t="str">
            <v>Poraba druge energije</v>
          </cell>
          <cell r="D311">
            <v>80344.045198494365</v>
          </cell>
          <cell r="G311">
            <v>64.081639880405945</v>
          </cell>
          <cell r="H311">
            <v>-41.1555189344298</v>
          </cell>
          <cell r="I311">
            <v>5213.4999978599999</v>
          </cell>
          <cell r="J311">
            <v>5018.0047625399993</v>
          </cell>
          <cell r="K311">
            <v>17311.996483319999</v>
          </cell>
          <cell r="N311">
            <v>15980.115463619999</v>
          </cell>
          <cell r="O311">
            <v>14581.337278200001</v>
          </cell>
          <cell r="P311">
            <v>6995.1623526400008</v>
          </cell>
          <cell r="Q311">
            <v>65100.11633818</v>
          </cell>
          <cell r="R311">
            <v>4886.5433416800006</v>
          </cell>
          <cell r="S311">
            <v>2765.9825270000006</v>
          </cell>
          <cell r="T311">
            <v>2720.6710284599999</v>
          </cell>
          <cell r="U311">
            <v>4057.058163619999</v>
          </cell>
          <cell r="V311">
            <v>2491.5670194800009</v>
          </cell>
          <cell r="W311">
            <v>3453.9197895435236</v>
          </cell>
          <cell r="X311">
            <v>1135.0225160134066</v>
          </cell>
          <cell r="Y311">
            <v>86610.880723976908</v>
          </cell>
        </row>
        <row r="312">
          <cell r="A312">
            <v>402203</v>
          </cell>
          <cell r="C312" t="str">
            <v>Voda in komunalne storitve</v>
          </cell>
          <cell r="D312">
            <v>380552.87659793394</v>
          </cell>
          <cell r="G312">
            <v>96.09517922728979</v>
          </cell>
          <cell r="H312">
            <v>-11.758329451524531</v>
          </cell>
          <cell r="I312">
            <v>12087.872666100004</v>
          </cell>
          <cell r="J312">
            <v>20348.267750580013</v>
          </cell>
          <cell r="K312">
            <v>38031.440417740028</v>
          </cell>
          <cell r="N312">
            <v>47158.025750220004</v>
          </cell>
          <cell r="O312">
            <v>36303.957361979999</v>
          </cell>
          <cell r="P312">
            <v>46481.792652679993</v>
          </cell>
          <cell r="Q312">
            <v>200411.35659930002</v>
          </cell>
          <cell r="R312">
            <v>36092.315928900018</v>
          </cell>
          <cell r="S312">
            <v>33994.713765319997</v>
          </cell>
          <cell r="T312">
            <v>34332.287762080035</v>
          </cell>
          <cell r="U312">
            <v>31270.307003319984</v>
          </cell>
          <cell r="V312">
            <v>26087.441189039997</v>
          </cell>
          <cell r="W312">
            <v>36163.558385912125</v>
          </cell>
          <cell r="X312">
            <v>11884.020338700595</v>
          </cell>
          <cell r="Y312">
            <v>410236.00097257283</v>
          </cell>
        </row>
        <row r="313">
          <cell r="A313">
            <v>402204</v>
          </cell>
          <cell r="C313" t="str">
            <v>Odvoz smeti</v>
          </cell>
          <cell r="D313">
            <v>125193.35852767414</v>
          </cell>
          <cell r="G313">
            <v>102.77202202935835</v>
          </cell>
          <cell r="H313">
            <v>-5.6271606709289728</v>
          </cell>
          <cell r="I313">
            <v>4014.4760425000009</v>
          </cell>
          <cell r="J313">
            <v>5590.0537415800063</v>
          </cell>
          <cell r="K313">
            <v>13390.265502460006</v>
          </cell>
          <cell r="N313">
            <v>11938.918442220003</v>
          </cell>
          <cell r="O313">
            <v>13812.10471102</v>
          </cell>
          <cell r="P313">
            <v>12205.575055520001</v>
          </cell>
          <cell r="Q313">
            <v>60951.393495300021</v>
          </cell>
          <cell r="R313">
            <v>11743.532332840001</v>
          </cell>
          <cell r="S313">
            <v>10635.507779819998</v>
          </cell>
          <cell r="T313">
            <v>10215.256260440006</v>
          </cell>
          <cell r="U313">
            <v>13318.263575540001</v>
          </cell>
          <cell r="V313">
            <v>9886.1952081200034</v>
          </cell>
          <cell r="W313">
            <v>13704.678624194687</v>
          </cell>
          <cell r="X313">
            <v>4503.6132165780255</v>
          </cell>
          <cell r="Y313">
            <v>134958.44049283271</v>
          </cell>
        </row>
        <row r="314">
          <cell r="A314">
            <v>402205</v>
          </cell>
          <cell r="C314" t="str">
            <v>Telefon, teleks, faks, elektronska pošta</v>
          </cell>
          <cell r="D314">
            <v>2441402.4934395733</v>
          </cell>
          <cell r="G314">
            <v>112.66385200175128</v>
          </cell>
          <cell r="H314">
            <v>3.4562460989451438</v>
          </cell>
          <cell r="I314">
            <v>56466.570087619977</v>
          </cell>
          <cell r="J314">
            <v>170215.72773897985</v>
          </cell>
          <cell r="K314">
            <v>261349.67139973995</v>
          </cell>
          <cell r="N314">
            <v>220506.83326364012</v>
          </cell>
          <cell r="O314">
            <v>216697.58094291989</v>
          </cell>
          <cell r="P314">
            <v>294603.11291026027</v>
          </cell>
          <cell r="Q314">
            <v>1219839.49634316</v>
          </cell>
          <cell r="R314">
            <v>232610.20514423988</v>
          </cell>
          <cell r="S314">
            <v>211214.25588494001</v>
          </cell>
          <cell r="T314">
            <v>230558.29284642023</v>
          </cell>
          <cell r="U314">
            <v>210100.41796897992</v>
          </cell>
          <cell r="V314">
            <v>185625.71053026011</v>
          </cell>
          <cell r="W314">
            <v>257322.52435350927</v>
          </cell>
          <cell r="X314">
            <v>84560.984856351075</v>
          </cell>
          <cell r="Y314">
            <v>2631831.887927861</v>
          </cell>
        </row>
        <row r="315">
          <cell r="A315">
            <v>402206</v>
          </cell>
          <cell r="C315" t="str">
            <v>Poštnina in kurirske storitve</v>
          </cell>
          <cell r="D315">
            <v>2411406.1757144313</v>
          </cell>
          <cell r="G315">
            <v>115.28654801565762</v>
          </cell>
          <cell r="H315">
            <v>5.86459872879486</v>
          </cell>
          <cell r="I315">
            <v>21317.647640520001</v>
          </cell>
          <cell r="J315">
            <v>164388.34952693994</v>
          </cell>
          <cell r="K315">
            <v>360500.88385695993</v>
          </cell>
          <cell r="N315">
            <v>188044.2379292401</v>
          </cell>
          <cell r="O315">
            <v>189324.25199226019</v>
          </cell>
          <cell r="P315">
            <v>263452.23834621982</v>
          </cell>
          <cell r="Q315">
            <v>1187027.60929214</v>
          </cell>
          <cell r="R315">
            <v>327759.58889211988</v>
          </cell>
          <cell r="S315">
            <v>155313.66443978003</v>
          </cell>
          <cell r="T315">
            <v>268029.9850305001</v>
          </cell>
          <cell r="U315">
            <v>174344.87986915983</v>
          </cell>
          <cell r="V315">
            <v>171377.96700331994</v>
          </cell>
          <cell r="W315">
            <v>237571.67561482685</v>
          </cell>
          <cell r="X315">
            <v>78070.487278310247</v>
          </cell>
          <cell r="Y315">
            <v>2599495.8574201567</v>
          </cell>
        </row>
        <row r="316">
          <cell r="A316">
            <v>402299</v>
          </cell>
          <cell r="C316" t="str">
            <v>Druge storitve komunikacij in komunale</v>
          </cell>
          <cell r="D316">
            <v>38604.439204292234</v>
          </cell>
          <cell r="G316" t="str">
            <v>…</v>
          </cell>
          <cell r="H316" t="str">
            <v>…</v>
          </cell>
          <cell r="I316">
            <v>0</v>
          </cell>
          <cell r="J316">
            <v>708.17908853999995</v>
          </cell>
          <cell r="K316">
            <v>620.66960340000014</v>
          </cell>
          <cell r="N316">
            <v>2551.9496371600003</v>
          </cell>
          <cell r="O316">
            <v>9660.5779362400008</v>
          </cell>
          <cell r="P316">
            <v>1226.9352834199999</v>
          </cell>
          <cell r="Q316">
            <v>14768.311548760001</v>
          </cell>
          <cell r="R316">
            <v>6514.60105604</v>
          </cell>
          <cell r="S316">
            <v>2142.4392989999997</v>
          </cell>
          <cell r="T316">
            <v>3016.8330731000001</v>
          </cell>
          <cell r="U316">
            <v>2702.4230217599998</v>
          </cell>
          <cell r="V316">
            <v>4388.4238721400006</v>
          </cell>
          <cell r="W316">
            <v>6083.4261885730612</v>
          </cell>
          <cell r="X316">
            <v>1999.1274028539615</v>
          </cell>
          <cell r="Y316">
            <v>41615.585462227027</v>
          </cell>
        </row>
        <row r="317">
          <cell r="Q317" t="str">
            <v xml:space="preserve"> </v>
          </cell>
        </row>
        <row r="318">
          <cell r="A318">
            <v>4023</v>
          </cell>
          <cell r="C318" t="str">
            <v>Prevozni stroški in storitve</v>
          </cell>
          <cell r="D318">
            <v>4814563.6945999991</v>
          </cell>
          <cell r="E318">
            <v>4933324</v>
          </cell>
          <cell r="F318">
            <v>-118760.30540000089</v>
          </cell>
          <cell r="G318">
            <v>135.14029512437398</v>
          </cell>
          <cell r="H318">
            <v>24.095771464071603</v>
          </cell>
          <cell r="I318">
            <v>83950.928370540001</v>
          </cell>
          <cell r="J318">
            <v>192577.67757381999</v>
          </cell>
          <cell r="K318">
            <v>503864.99354113993</v>
          </cell>
          <cell r="L318">
            <v>780393.59948550002</v>
          </cell>
          <cell r="N318">
            <v>609989.65848744009</v>
          </cell>
          <cell r="O318">
            <v>420426.80636264017</v>
          </cell>
          <cell r="P318">
            <v>516935.97559142002</v>
          </cell>
          <cell r="Q318">
            <v>2327746.0399270002</v>
          </cell>
          <cell r="R318">
            <v>488836.08666046022</v>
          </cell>
          <cell r="S318">
            <v>436017.55360547983</v>
          </cell>
          <cell r="T318">
            <v>365187.34814561985</v>
          </cell>
          <cell r="U318">
            <v>372210.82679858006</v>
          </cell>
          <cell r="V318">
            <v>420146.16964166</v>
          </cell>
          <cell r="W318">
            <v>571340</v>
          </cell>
          <cell r="X318">
            <v>208615.63799999998</v>
          </cell>
          <cell r="Y318">
            <v>5190099.6627788004</v>
          </cell>
          <cell r="Z318" t="str">
            <v xml:space="preserve"> </v>
          </cell>
          <cell r="AA318">
            <v>107.8</v>
          </cell>
          <cell r="AB318">
            <v>0</v>
          </cell>
        </row>
        <row r="319">
          <cell r="C319" t="str">
            <v xml:space="preserve">                                 - dinamizirani sprejeti proračun</v>
          </cell>
          <cell r="D319">
            <v>1851446</v>
          </cell>
          <cell r="I319">
            <v>77902</v>
          </cell>
          <cell r="J319">
            <v>77902</v>
          </cell>
          <cell r="K319">
            <v>77902</v>
          </cell>
          <cell r="N319">
            <v>77902</v>
          </cell>
          <cell r="O319">
            <v>77902</v>
          </cell>
          <cell r="P319">
            <v>77902</v>
          </cell>
          <cell r="Q319">
            <v>467412</v>
          </cell>
          <cell r="R319">
            <v>77902</v>
          </cell>
          <cell r="S319">
            <v>77902</v>
          </cell>
          <cell r="T319">
            <v>77902</v>
          </cell>
          <cell r="U319">
            <v>77902</v>
          </cell>
          <cell r="V319">
            <v>518602</v>
          </cell>
          <cell r="W319">
            <v>592597</v>
          </cell>
          <cell r="X319">
            <v>401927</v>
          </cell>
          <cell r="Y319">
            <v>2292146</v>
          </cell>
        </row>
        <row r="320">
          <cell r="A320">
            <v>402300</v>
          </cell>
          <cell r="C320" t="str">
            <v>Goriva in maziva za prevozna sredstva</v>
          </cell>
          <cell r="D320">
            <v>1553462.8479367464</v>
          </cell>
          <cell r="G320">
            <v>140.80582576605397</v>
          </cell>
          <cell r="H320">
            <v>29.298278940361769</v>
          </cell>
          <cell r="I320">
            <v>29107.746618719997</v>
          </cell>
          <cell r="J320">
            <v>64846.124306040023</v>
          </cell>
          <cell r="K320">
            <v>110568.2690620201</v>
          </cell>
          <cell r="N320">
            <v>252990.02245132008</v>
          </cell>
          <cell r="O320">
            <v>132845.3286391001</v>
          </cell>
          <cell r="P320">
            <v>195161.26413938004</v>
          </cell>
          <cell r="Q320">
            <v>785518.75521658035</v>
          </cell>
          <cell r="R320">
            <v>164876.29599672009</v>
          </cell>
          <cell r="S320">
            <v>144205.0877544198</v>
          </cell>
          <cell r="T320">
            <v>128532.73793822002</v>
          </cell>
          <cell r="U320">
            <v>131887.41288030005</v>
          </cell>
          <cell r="V320">
            <v>111893.86944890005</v>
          </cell>
          <cell r="W320">
            <v>152160.00523213047</v>
          </cell>
          <cell r="X320">
            <v>55558.785608541737</v>
          </cell>
          <cell r="Y320">
            <v>1674632.9500758124</v>
          </cell>
        </row>
        <row r="321">
          <cell r="A321">
            <v>402301</v>
          </cell>
          <cell r="C321" t="str">
            <v>Vzdrževanje in popravila vozil</v>
          </cell>
          <cell r="D321">
            <v>1436036.7372091669</v>
          </cell>
          <cell r="G321">
            <v>148.6214442869738</v>
          </cell>
          <cell r="H321">
            <v>36.475155451766568</v>
          </cell>
          <cell r="I321">
            <v>11305.237518960001</v>
          </cell>
          <cell r="J321">
            <v>57037.925061039998</v>
          </cell>
          <cell r="K321">
            <v>159228.79522549987</v>
          </cell>
          <cell r="N321">
            <v>152292.49181299994</v>
          </cell>
          <cell r="O321">
            <v>116212.80255200004</v>
          </cell>
          <cell r="P321">
            <v>123939.75342209995</v>
          </cell>
          <cell r="Q321">
            <v>620017.00559259986</v>
          </cell>
          <cell r="R321">
            <v>113261.02483850005</v>
          </cell>
          <cell r="S321">
            <v>102577.78518064003</v>
          </cell>
          <cell r="T321">
            <v>118178.97506337996</v>
          </cell>
          <cell r="U321">
            <v>125693.35663345999</v>
          </cell>
          <cell r="V321">
            <v>163954.94457495984</v>
          </cell>
          <cell r="W321">
            <v>222955.78253956605</v>
          </cell>
          <cell r="X321">
            <v>81408.728288376151</v>
          </cell>
          <cell r="Y321">
            <v>1548047.602711482</v>
          </cell>
        </row>
        <row r="322">
          <cell r="A322">
            <v>402302</v>
          </cell>
          <cell r="C322" t="str">
            <v>Nadomestni deli za vozila</v>
          </cell>
          <cell r="D322">
            <v>646108.65306704375</v>
          </cell>
          <cell r="G322">
            <v>156.1701927437463</v>
          </cell>
          <cell r="H322">
            <v>43.406972216479602</v>
          </cell>
          <cell r="I322">
            <v>7226.0205478999997</v>
          </cell>
          <cell r="J322">
            <v>15073.862822480001</v>
          </cell>
          <cell r="K322">
            <v>130863.06209438</v>
          </cell>
          <cell r="N322">
            <v>103456.22587454</v>
          </cell>
          <cell r="O322">
            <v>64441.412221340011</v>
          </cell>
          <cell r="P322">
            <v>73042.039402639988</v>
          </cell>
          <cell r="Q322">
            <v>394102.62296327995</v>
          </cell>
          <cell r="R322">
            <v>86182.820831799996</v>
          </cell>
          <cell r="S322">
            <v>73226.324127879998</v>
          </cell>
          <cell r="T322">
            <v>23920.851887239995</v>
          </cell>
          <cell r="U322">
            <v>17112.724712160008</v>
          </cell>
          <cell r="V322">
            <v>35695.315360320012</v>
          </cell>
          <cell r="W322">
            <v>48540.634073516099</v>
          </cell>
          <cell r="X322">
            <v>17723.834050077188</v>
          </cell>
          <cell r="Y322">
            <v>696505.12800627341</v>
          </cell>
        </row>
        <row r="323">
          <cell r="A323">
            <v>402303</v>
          </cell>
          <cell r="C323" t="str">
            <v>Najem vozil in selitveni stroški</v>
          </cell>
          <cell r="D323">
            <v>390309.14498604211</v>
          </cell>
          <cell r="G323">
            <v>198.77028537040198</v>
          </cell>
          <cell r="H323">
            <v>82.525514573371879</v>
          </cell>
          <cell r="I323">
            <v>475.42234124000004</v>
          </cell>
          <cell r="J323">
            <v>8418.8950522599971</v>
          </cell>
          <cell r="K323">
            <v>22337.752949820009</v>
          </cell>
          <cell r="N323">
            <v>28014.381227140009</v>
          </cell>
          <cell r="O323">
            <v>25729.067850640007</v>
          </cell>
          <cell r="P323">
            <v>32768.201564560004</v>
          </cell>
          <cell r="Q323">
            <v>117743.72098566004</v>
          </cell>
          <cell r="R323">
            <v>33538.634786580013</v>
          </cell>
          <cell r="S323">
            <v>31657.487757280007</v>
          </cell>
          <cell r="T323">
            <v>26480.520586519997</v>
          </cell>
          <cell r="U323">
            <v>36949.940615279986</v>
          </cell>
          <cell r="V323">
            <v>61050.095520259994</v>
          </cell>
          <cell r="W323">
            <v>83019.587217216773</v>
          </cell>
          <cell r="X323">
            <v>30313.270826156615</v>
          </cell>
          <cell r="Y323">
            <v>420753.25829495344</v>
          </cell>
        </row>
        <row r="324">
          <cell r="A324">
            <v>402304</v>
          </cell>
          <cell r="C324" t="str">
            <v>Pristojbine za registracijo vozil</v>
          </cell>
          <cell r="D324">
            <v>58282.230077073946</v>
          </cell>
          <cell r="G324">
            <v>83.022326668161057</v>
          </cell>
          <cell r="H324">
            <v>-23.762785428685902</v>
          </cell>
          <cell r="I324">
            <v>1960.5537058800003</v>
          </cell>
          <cell r="J324">
            <v>2161.9150614600007</v>
          </cell>
          <cell r="K324">
            <v>4655.0243863199985</v>
          </cell>
          <cell r="N324">
            <v>4850.7885287400004</v>
          </cell>
          <cell r="O324">
            <v>3896.576874960002</v>
          </cell>
          <cell r="P324">
            <v>4963.3862863199993</v>
          </cell>
          <cell r="Q324">
            <v>22488.244843680004</v>
          </cell>
          <cell r="R324">
            <v>5714.2785268800008</v>
          </cell>
          <cell r="S324">
            <v>7279.0606811999996</v>
          </cell>
          <cell r="T324">
            <v>5886.8743256400021</v>
          </cell>
          <cell r="U324">
            <v>5072.5718612800001</v>
          </cell>
          <cell r="V324">
            <v>5737.0341905800033</v>
          </cell>
          <cell r="W324">
            <v>7801.5637206489155</v>
          </cell>
          <cell r="X324">
            <v>2848.61587317679</v>
          </cell>
          <cell r="Y324">
            <v>62828.244023085717</v>
          </cell>
        </row>
        <row r="325">
          <cell r="A325">
            <v>402305</v>
          </cell>
          <cell r="C325" t="str">
            <v>Zavarovalne premije za motorna vozila</v>
          </cell>
          <cell r="D325">
            <v>438453.71156018041</v>
          </cell>
          <cell r="G325">
            <v>88.307145299424619</v>
          </cell>
          <cell r="H325">
            <v>-18.909875758104121</v>
          </cell>
          <cell r="I325">
            <v>25903.111888500003</v>
          </cell>
          <cell r="J325">
            <v>19805.524654299996</v>
          </cell>
          <cell r="K325">
            <v>62348.154182160019</v>
          </cell>
          <cell r="N325">
            <v>42037.130803359985</v>
          </cell>
          <cell r="O325">
            <v>55848.006076940022</v>
          </cell>
          <cell r="P325">
            <v>58437.301288519986</v>
          </cell>
          <cell r="Q325">
            <v>264379.22889378003</v>
          </cell>
          <cell r="R325">
            <v>56293.153564339998</v>
          </cell>
          <cell r="S325">
            <v>45116.734716900006</v>
          </cell>
          <cell r="T325">
            <v>45003.969448899974</v>
          </cell>
          <cell r="U325">
            <v>26075.839785379994</v>
          </cell>
          <cell r="V325">
            <v>12527.757077220002</v>
          </cell>
          <cell r="W325">
            <v>17035.996626135031</v>
          </cell>
          <cell r="X325">
            <v>6220.4209492193913</v>
          </cell>
          <cell r="Y325">
            <v>472653.10106187436</v>
          </cell>
        </row>
        <row r="326">
          <cell r="A326">
            <v>402399</v>
          </cell>
          <cell r="C326" t="str">
            <v>Drugi prevozni stroški</v>
          </cell>
          <cell r="D326">
            <v>291910.36976374651</v>
          </cell>
          <cell r="G326">
            <v>92.276298506675204</v>
          </cell>
          <cell r="H326">
            <v>-15.265106972750047</v>
          </cell>
          <cell r="I326">
            <v>7972.8357493400008</v>
          </cell>
          <cell r="J326">
            <v>25233.430616240006</v>
          </cell>
          <cell r="K326">
            <v>13863.935640940004</v>
          </cell>
          <cell r="N326">
            <v>26348.617789339987</v>
          </cell>
          <cell r="O326">
            <v>21453.612147660002</v>
          </cell>
          <cell r="P326">
            <v>28624.029487900007</v>
          </cell>
          <cell r="Q326">
            <v>123496.46143142</v>
          </cell>
          <cell r="R326">
            <v>28969.878115640011</v>
          </cell>
          <cell r="S326">
            <v>31955.073387160002</v>
          </cell>
          <cell r="T326">
            <v>17183.418895720002</v>
          </cell>
          <cell r="U326">
            <v>29418.980310720002</v>
          </cell>
          <cell r="V326">
            <v>29287.153469420024</v>
          </cell>
          <cell r="W326">
            <v>39826.430590786629</v>
          </cell>
          <cell r="X326">
            <v>14541.982404452114</v>
          </cell>
          <cell r="Y326">
            <v>314679.37860531878</v>
          </cell>
        </row>
        <row r="327">
          <cell r="Q327" t="str">
            <v xml:space="preserve"> </v>
          </cell>
          <cell r="V327" t="str">
            <v xml:space="preserve"> </v>
          </cell>
        </row>
        <row r="328">
          <cell r="A328">
            <v>4024</v>
          </cell>
          <cell r="C328" t="str">
            <v>Izdatki za službena potovanja</v>
          </cell>
          <cell r="D328">
            <v>3015603.53039</v>
          </cell>
          <cell r="E328">
            <v>3712093</v>
          </cell>
          <cell r="F328">
            <v>-696489.46961000003</v>
          </cell>
          <cell r="G328">
            <v>95.303048973155086</v>
          </cell>
          <cell r="H328">
            <v>-12.485721787736381</v>
          </cell>
          <cell r="I328">
            <v>61096.712088719985</v>
          </cell>
          <cell r="J328">
            <v>152153.7851757</v>
          </cell>
          <cell r="K328">
            <v>297750.93470122013</v>
          </cell>
          <cell r="L328">
            <v>511001.43196564011</v>
          </cell>
          <cell r="N328">
            <v>261978.21426238</v>
          </cell>
          <cell r="O328">
            <v>326334.29642351996</v>
          </cell>
          <cell r="P328">
            <v>416735.44850938005</v>
          </cell>
          <cell r="Q328">
            <v>1516049.39116092</v>
          </cell>
          <cell r="R328">
            <v>352201.16875482001</v>
          </cell>
          <cell r="S328">
            <v>203808.06420589998</v>
          </cell>
          <cell r="T328">
            <v>238243.61290883992</v>
          </cell>
          <cell r="U328">
            <v>320706.54341572005</v>
          </cell>
          <cell r="V328">
            <v>324702.85731421999</v>
          </cell>
          <cell r="W328">
            <v>258720</v>
          </cell>
          <cell r="X328">
            <v>36388.968000000001</v>
          </cell>
          <cell r="Y328">
            <v>3250820.6057604202</v>
          </cell>
          <cell r="Z328" t="str">
            <v xml:space="preserve"> </v>
          </cell>
          <cell r="AA328">
            <v>107.8</v>
          </cell>
          <cell r="AB328">
            <v>0</v>
          </cell>
        </row>
        <row r="329">
          <cell r="C329" t="str">
            <v xml:space="preserve">                                 - dinamizirani sprejeti proračun</v>
          </cell>
          <cell r="D329">
            <v>1245625</v>
          </cell>
          <cell r="I329">
            <v>56683</v>
          </cell>
          <cell r="J329">
            <v>56683</v>
          </cell>
          <cell r="K329">
            <v>56683</v>
          </cell>
          <cell r="N329">
            <v>56683</v>
          </cell>
          <cell r="O329">
            <v>56683</v>
          </cell>
          <cell r="P329">
            <v>56683</v>
          </cell>
          <cell r="Q329">
            <v>340098</v>
          </cell>
          <cell r="R329">
            <v>56683</v>
          </cell>
          <cell r="S329">
            <v>56683</v>
          </cell>
          <cell r="T329">
            <v>56683</v>
          </cell>
          <cell r="U329">
            <v>56683</v>
          </cell>
          <cell r="V329">
            <v>418821</v>
          </cell>
          <cell r="W329">
            <v>455235</v>
          </cell>
          <cell r="X329">
            <v>166877</v>
          </cell>
          <cell r="Y329">
            <v>1607763</v>
          </cell>
        </row>
        <row r="330">
          <cell r="A330">
            <v>402400</v>
          </cell>
          <cell r="C330" t="str">
            <v>Dnevnice za službena potovanja v državi</v>
          </cell>
          <cell r="D330">
            <v>513847.21484374313</v>
          </cell>
          <cell r="G330">
            <v>104.63542979857775</v>
          </cell>
          <cell r="H330">
            <v>-3.9160424255484543</v>
          </cell>
          <cell r="I330">
            <v>2838.0576070000011</v>
          </cell>
          <cell r="J330">
            <v>29852.166805999994</v>
          </cell>
          <cell r="K330">
            <v>49012.427125200033</v>
          </cell>
          <cell r="N330">
            <v>48755.875155680013</v>
          </cell>
          <cell r="O330">
            <v>54231.363250679948</v>
          </cell>
          <cell r="P330">
            <v>69398.973567000037</v>
          </cell>
          <cell r="Q330">
            <v>254088.86351156005</v>
          </cell>
          <cell r="R330">
            <v>60830.954451960017</v>
          </cell>
          <cell r="S330">
            <v>30177.287294000012</v>
          </cell>
          <cell r="T330">
            <v>40334.154352799967</v>
          </cell>
          <cell r="U330">
            <v>50784.461344540054</v>
          </cell>
          <cell r="V330">
            <v>61665.950398360044</v>
          </cell>
          <cell r="W330">
            <v>49134.814577946789</v>
          </cell>
          <cell r="X330">
            <v>6910.811670388216</v>
          </cell>
          <cell r="Y330">
            <v>553927.29760155512</v>
          </cell>
        </row>
        <row r="331">
          <cell r="A331">
            <v>402401</v>
          </cell>
          <cell r="C331" t="str">
            <v>Hotelske in restavracijske storitve v državi</v>
          </cell>
          <cell r="D331">
            <v>104712.85814640873</v>
          </cell>
          <cell r="G331">
            <v>45.420686147092617</v>
          </cell>
          <cell r="H331">
            <v>-58.291380948491629</v>
          </cell>
          <cell r="I331">
            <v>1111.7996551199999</v>
          </cell>
          <cell r="J331">
            <v>7755.7123844199969</v>
          </cell>
          <cell r="K331">
            <v>8203.3969124800024</v>
          </cell>
          <cell r="N331">
            <v>6995.6872416200013</v>
          </cell>
          <cell r="O331">
            <v>7921.4451824200014</v>
          </cell>
          <cell r="P331">
            <v>15128.318078720002</v>
          </cell>
          <cell r="Q331">
            <v>47116.359454780002</v>
          </cell>
          <cell r="R331">
            <v>13492.762745000005</v>
          </cell>
          <cell r="S331">
            <v>5076.1542708799998</v>
          </cell>
          <cell r="T331">
            <v>6254.6396204600005</v>
          </cell>
          <cell r="U331">
            <v>16038.8196353</v>
          </cell>
          <cell r="V331">
            <v>13045.348676360003</v>
          </cell>
          <cell r="W331">
            <v>10394.403786480176</v>
          </cell>
          <cell r="X331">
            <v>1461.9728925684367</v>
          </cell>
          <cell r="Y331">
            <v>112880.46108182863</v>
          </cell>
        </row>
        <row r="332">
          <cell r="A332">
            <v>402402</v>
          </cell>
          <cell r="C332" t="str">
            <v>Stroški prevoza v državi</v>
          </cell>
          <cell r="D332">
            <v>181031.64315630033</v>
          </cell>
          <cell r="G332">
            <v>78.580783042800249</v>
          </cell>
          <cell r="H332">
            <v>-27.841337885399213</v>
          </cell>
          <cell r="I332">
            <v>3040.8712118400003</v>
          </cell>
          <cell r="J332">
            <v>10393.345611880002</v>
          </cell>
          <cell r="K332">
            <v>16702.944281100012</v>
          </cell>
          <cell r="N332">
            <v>20033.8178348</v>
          </cell>
          <cell r="O332">
            <v>25306.71049060001</v>
          </cell>
          <cell r="P332">
            <v>18896.4341566</v>
          </cell>
          <cell r="Q332">
            <v>94374.123586820031</v>
          </cell>
          <cell r="R332">
            <v>23936.201421439986</v>
          </cell>
          <cell r="S332">
            <v>9684.8042398800026</v>
          </cell>
          <cell r="T332">
            <v>9664.4593075800021</v>
          </cell>
          <cell r="U332">
            <v>20532.853464200009</v>
          </cell>
          <cell r="V332">
            <v>19362.183388240002</v>
          </cell>
          <cell r="W332">
            <v>15427.594717338123</v>
          </cell>
          <cell r="X332">
            <v>2169.8911969936066</v>
          </cell>
          <cell r="Y332">
            <v>195152.11132249178</v>
          </cell>
        </row>
        <row r="333">
          <cell r="A333">
            <v>402403</v>
          </cell>
          <cell r="C333" t="str">
            <v>Dnevnice za službena potovanja v tujini</v>
          </cell>
          <cell r="D333">
            <v>1159123.1108948914</v>
          </cell>
          <cell r="G333">
            <v>107.35951242316617</v>
          </cell>
          <cell r="H333">
            <v>-1.4145891430981123</v>
          </cell>
          <cell r="I333">
            <v>35686.076803299991</v>
          </cell>
          <cell r="J333">
            <v>60740.630136339998</v>
          </cell>
          <cell r="K333">
            <v>116286.94734888004</v>
          </cell>
          <cell r="N333">
            <v>92451.667834679974</v>
          </cell>
          <cell r="O333">
            <v>139546.18910078003</v>
          </cell>
          <cell r="P333">
            <v>176545.84332462001</v>
          </cell>
          <cell r="Q333">
            <v>621257.35454860015</v>
          </cell>
          <cell r="R333">
            <v>71849.829204999973</v>
          </cell>
          <cell r="S333">
            <v>82676.119980299962</v>
          </cell>
          <cell r="T333">
            <v>135157.53475223994</v>
          </cell>
          <cell r="U333">
            <v>141390.96370937998</v>
          </cell>
          <cell r="V333">
            <v>103309.33707710002</v>
          </cell>
          <cell r="W333">
            <v>82315.849973325108</v>
          </cell>
          <cell r="X333">
            <v>11577.724298748175</v>
          </cell>
          <cell r="Y333">
            <v>1249534.7135446933</v>
          </cell>
        </row>
        <row r="334">
          <cell r="A334">
            <v>402404</v>
          </cell>
          <cell r="C334" t="str">
            <v>Hotelske in restavracijske storitve v tujini</v>
          </cell>
          <cell r="D334">
            <v>223958.33892339378</v>
          </cell>
          <cell r="G334">
            <v>120.21662805164659</v>
          </cell>
          <cell r="H334">
            <v>10.391761296277863</v>
          </cell>
          <cell r="I334">
            <v>14301.022922339998</v>
          </cell>
          <cell r="J334">
            <v>4894.4013580000001</v>
          </cell>
          <cell r="K334">
            <v>12656.727962339999</v>
          </cell>
          <cell r="N334">
            <v>8069.7244597199997</v>
          </cell>
          <cell r="O334">
            <v>14817.450992959999</v>
          </cell>
          <cell r="P334">
            <v>24400.09207328</v>
          </cell>
          <cell r="Q334">
            <v>79139.41976864</v>
          </cell>
          <cell r="R334">
            <v>85205.24517735999</v>
          </cell>
          <cell r="S334">
            <v>14826.521673040004</v>
          </cell>
          <cell r="T334">
            <v>9651.9869338200024</v>
          </cell>
          <cell r="U334">
            <v>9101.1083009000013</v>
          </cell>
          <cell r="V334">
            <v>22789.958696120011</v>
          </cell>
          <cell r="W334">
            <v>18158.81191385485</v>
          </cell>
          <cell r="X334">
            <v>2554.0368956836846</v>
          </cell>
          <cell r="Y334">
            <v>241427.08935941852</v>
          </cell>
        </row>
        <row r="335">
          <cell r="A335">
            <v>402405</v>
          </cell>
          <cell r="C335" t="str">
            <v>Stroški prevoza v tujini</v>
          </cell>
          <cell r="D335">
            <v>773871.08229750022</v>
          </cell>
          <cell r="G335">
            <v>91.5910163534774</v>
          </cell>
          <cell r="H335">
            <v>-15.894383513794864</v>
          </cell>
          <cell r="I335">
            <v>3948.1286891200002</v>
          </cell>
          <cell r="J335">
            <v>37017.555556520005</v>
          </cell>
          <cell r="K335">
            <v>88172.66409952</v>
          </cell>
          <cell r="N335">
            <v>78585.208434040032</v>
          </cell>
          <cell r="O335">
            <v>76689.922238159983</v>
          </cell>
          <cell r="P335">
            <v>106508.57632029998</v>
          </cell>
          <cell r="Q335">
            <v>390922.05533766001</v>
          </cell>
          <cell r="R335">
            <v>85286.704754020058</v>
          </cell>
          <cell r="S335">
            <v>56836.958641539997</v>
          </cell>
          <cell r="T335">
            <v>33842.534478060013</v>
          </cell>
          <cell r="U335">
            <v>76070.18939520001</v>
          </cell>
          <cell r="V335">
            <v>100203.64480895991</v>
          </cell>
          <cell r="W335">
            <v>79841.265332280062</v>
          </cell>
          <cell r="X335">
            <v>11229.673968985189</v>
          </cell>
          <cell r="Y335">
            <v>834233.0267167053</v>
          </cell>
        </row>
        <row r="336">
          <cell r="A336">
            <v>402499</v>
          </cell>
          <cell r="C336" t="str">
            <v>Drugi izdatki za službena potovanja</v>
          </cell>
          <cell r="D336">
            <v>59059.282127762192</v>
          </cell>
          <cell r="G336">
            <v>58.275586918288525</v>
          </cell>
          <cell r="H336">
            <v>-46.487064354188689</v>
          </cell>
          <cell r="I336">
            <v>170.75520000000003</v>
          </cell>
          <cell r="J336">
            <v>1499.97332254</v>
          </cell>
          <cell r="K336">
            <v>6715.8269716999985</v>
          </cell>
          <cell r="N336">
            <v>7086.2333018400041</v>
          </cell>
          <cell r="O336">
            <v>7821.2151679200015</v>
          </cell>
          <cell r="P336">
            <v>5857.2109888600025</v>
          </cell>
          <cell r="Q336">
            <v>29151.214952860006</v>
          </cell>
          <cell r="R336">
            <v>11599.471000039995</v>
          </cell>
          <cell r="S336">
            <v>4530.2181062600002</v>
          </cell>
          <cell r="T336">
            <v>3338.3034638800013</v>
          </cell>
          <cell r="U336">
            <v>6788.1475661999984</v>
          </cell>
          <cell r="V336">
            <v>4326.4342690800004</v>
          </cell>
          <cell r="W336">
            <v>3447.2596987749325</v>
          </cell>
          <cell r="X336">
            <v>484.85707663269426</v>
          </cell>
          <cell r="Y336">
            <v>63665.906133727636</v>
          </cell>
        </row>
        <row r="337">
          <cell r="Q337" t="str">
            <v xml:space="preserve"> </v>
          </cell>
        </row>
        <row r="338">
          <cell r="A338">
            <v>4025</v>
          </cell>
          <cell r="C338" t="str">
            <v>Tekoče vzdrževanje</v>
          </cell>
          <cell r="D338">
            <v>23745712.80446</v>
          </cell>
          <cell r="E338">
            <v>23688949</v>
          </cell>
          <cell r="F338">
            <v>56763.804460000247</v>
          </cell>
          <cell r="G338">
            <v>114.70496922526277</v>
          </cell>
          <cell r="H338">
            <v>5.3305502527665425</v>
          </cell>
          <cell r="I338">
            <v>469611.06682797999</v>
          </cell>
          <cell r="J338">
            <v>484159.29121251998</v>
          </cell>
          <cell r="K338">
            <v>2730227.4818695812</v>
          </cell>
          <cell r="L338">
            <v>3683997.8399100811</v>
          </cell>
          <cell r="N338">
            <v>2506271.2222501803</v>
          </cell>
          <cell r="O338">
            <v>1606482.7044928204</v>
          </cell>
          <cell r="P338">
            <v>2053760.3267381203</v>
          </cell>
          <cell r="Q338">
            <v>9850512.0933912024</v>
          </cell>
          <cell r="R338">
            <v>2140457.3365159607</v>
          </cell>
          <cell r="S338">
            <v>2146638.9874514206</v>
          </cell>
          <cell r="T338">
            <v>2462169.58732206</v>
          </cell>
          <cell r="U338">
            <v>2151969.5079605798</v>
          </cell>
          <cell r="V338">
            <v>2210730.8905666596</v>
          </cell>
          <cell r="W338">
            <v>2587200</v>
          </cell>
          <cell r="X338">
            <v>2048200</v>
          </cell>
          <cell r="Y338">
            <v>25597878.403207883</v>
          </cell>
          <cell r="Z338" t="str">
            <v xml:space="preserve"> </v>
          </cell>
          <cell r="AA338">
            <v>107.8</v>
          </cell>
          <cell r="AB338">
            <v>0</v>
          </cell>
        </row>
        <row r="339">
          <cell r="C339" t="str">
            <v xml:space="preserve">                                 - dinamizirani sprejeti proračun</v>
          </cell>
          <cell r="D339">
            <v>9133517</v>
          </cell>
          <cell r="I339">
            <v>435672</v>
          </cell>
          <cell r="J339">
            <v>435672</v>
          </cell>
          <cell r="K339">
            <v>435672</v>
          </cell>
          <cell r="N339">
            <v>435672</v>
          </cell>
          <cell r="O339">
            <v>435672</v>
          </cell>
          <cell r="P339">
            <v>435672</v>
          </cell>
          <cell r="Q339">
            <v>2614032</v>
          </cell>
          <cell r="R339">
            <v>435672</v>
          </cell>
          <cell r="S339">
            <v>435672</v>
          </cell>
          <cell r="T339">
            <v>435672</v>
          </cell>
          <cell r="U339">
            <v>435672</v>
          </cell>
          <cell r="V339">
            <v>2298620</v>
          </cell>
          <cell r="W339">
            <v>2659973</v>
          </cell>
          <cell r="X339">
            <v>1681152</v>
          </cell>
          <cell r="Y339">
            <v>10996465</v>
          </cell>
        </row>
        <row r="340">
          <cell r="A340">
            <v>402500</v>
          </cell>
          <cell r="C340" t="str">
            <v>Tekoče vzdrževanje poslovnih objektov</v>
          </cell>
          <cell r="D340">
            <v>2122352.4594596573</v>
          </cell>
          <cell r="G340">
            <v>192.89748308863804</v>
          </cell>
          <cell r="H340">
            <v>77.132675012523435</v>
          </cell>
          <cell r="I340">
            <v>37556.084093219994</v>
          </cell>
          <cell r="J340">
            <v>24709.0895513</v>
          </cell>
          <cell r="K340">
            <v>61322.268971040023</v>
          </cell>
          <cell r="N340">
            <v>96703.838759219987</v>
          </cell>
          <cell r="O340">
            <v>90177.137487360043</v>
          </cell>
          <cell r="P340">
            <v>98433.96466134004</v>
          </cell>
          <cell r="Q340">
            <v>408902.38352348009</v>
          </cell>
          <cell r="R340">
            <v>67518.629744720034</v>
          </cell>
          <cell r="S340">
            <v>219023.26358681999</v>
          </cell>
          <cell r="T340">
            <v>900130.3645364804</v>
          </cell>
          <cell r="U340">
            <v>202706.57138424</v>
          </cell>
          <cell r="V340">
            <v>158104.83968663999</v>
          </cell>
          <cell r="W340">
            <v>185028.780745189</v>
          </cell>
          <cell r="X340">
            <v>146481.1180899413</v>
          </cell>
          <cell r="Y340">
            <v>2287895.9512975109</v>
          </cell>
        </row>
        <row r="341">
          <cell r="A341">
            <v>402501</v>
          </cell>
          <cell r="C341" t="str">
            <v>Tekoče vzdrževanje stanovanjskih objektov</v>
          </cell>
          <cell r="D341">
            <v>22261.579219808722</v>
          </cell>
          <cell r="G341">
            <v>19.575918032902472</v>
          </cell>
          <cell r="H341">
            <v>-82.023950383009662</v>
          </cell>
          <cell r="I341">
            <v>0</v>
          </cell>
          <cell r="J341">
            <v>5178.8220961400002</v>
          </cell>
          <cell r="K341">
            <v>801.70482700000002</v>
          </cell>
          <cell r="N341">
            <v>1748.6150574200005</v>
          </cell>
          <cell r="O341">
            <v>2259.47730624</v>
          </cell>
          <cell r="P341">
            <v>5027.0820399799995</v>
          </cell>
          <cell r="Q341">
            <v>15015.701326779999</v>
          </cell>
          <cell r="R341">
            <v>2374.0836473199997</v>
          </cell>
          <cell r="S341">
            <v>1128.2779954600001</v>
          </cell>
          <cell r="T341">
            <v>659.35872156000005</v>
          </cell>
          <cell r="U341">
            <v>1866.3750336000003</v>
          </cell>
          <cell r="V341">
            <v>953.9562755799999</v>
          </cell>
          <cell r="W341">
            <v>1116.4071062253772</v>
          </cell>
          <cell r="X341">
            <v>883.82229242842357</v>
          </cell>
          <cell r="Y341">
            <v>23997.982398953802</v>
          </cell>
        </row>
        <row r="342">
          <cell r="A342">
            <v>402502</v>
          </cell>
          <cell r="C342" t="str">
            <v>Tekoče vzdrževanje počitniških objektov</v>
          </cell>
          <cell r="D342">
            <v>3240.8156203764493</v>
          </cell>
          <cell r="G342">
            <v>15.416931754910273</v>
          </cell>
          <cell r="H342">
            <v>-85.843037874278906</v>
          </cell>
          <cell r="I342">
            <v>0</v>
          </cell>
          <cell r="J342">
            <v>66.139612</v>
          </cell>
          <cell r="K342">
            <v>656.23390140000004</v>
          </cell>
          <cell r="N342">
            <v>50.876102200000005</v>
          </cell>
          <cell r="O342">
            <v>245.82359494000002</v>
          </cell>
          <cell r="P342">
            <v>31.807468000000004</v>
          </cell>
          <cell r="Q342">
            <v>1050.8806785400002</v>
          </cell>
          <cell r="R342">
            <v>27.855153479999998</v>
          </cell>
          <cell r="S342">
            <v>291.03071074000007</v>
          </cell>
          <cell r="T342">
            <v>1283.2211561399999</v>
          </cell>
          <cell r="U342">
            <v>204.54804216000002</v>
          </cell>
          <cell r="V342">
            <v>205.39560888</v>
          </cell>
          <cell r="W342">
            <v>240.37277515859307</v>
          </cell>
          <cell r="X342">
            <v>190.29511366721948</v>
          </cell>
          <cell r="Y342">
            <v>3493.599238765813</v>
          </cell>
        </row>
        <row r="343">
          <cell r="A343">
            <v>402503</v>
          </cell>
          <cell r="C343" t="str">
            <v>Tekoče vzdrževanje drugih objektov</v>
          </cell>
          <cell r="D343">
            <v>15211342.224796701</v>
          </cell>
          <cell r="G343">
            <v>111.06377801739642</v>
          </cell>
          <cell r="H343">
            <v>1.986940328187714</v>
          </cell>
          <cell r="I343">
            <v>333606.36256640003</v>
          </cell>
          <cell r="J343">
            <v>192449.1357866</v>
          </cell>
          <cell r="K343">
            <v>2047727.8710026604</v>
          </cell>
          <cell r="N343">
            <v>1980710.4329089001</v>
          </cell>
          <cell r="O343">
            <v>1076299.0911211001</v>
          </cell>
          <cell r="P343">
            <v>1235903.7605945801</v>
          </cell>
          <cell r="Q343">
            <v>6866696.6539802402</v>
          </cell>
          <cell r="R343">
            <v>1500966.2249505003</v>
          </cell>
          <cell r="S343">
            <v>1327560.7473112601</v>
          </cell>
          <cell r="T343">
            <v>1176442.7377056198</v>
          </cell>
          <cell r="U343">
            <v>1238555.7553476801</v>
          </cell>
          <cell r="V343">
            <v>1384539.7535169201</v>
          </cell>
          <cell r="W343">
            <v>1620315.3742429537</v>
          </cell>
          <cell r="X343">
            <v>1282749.6712756718</v>
          </cell>
          <cell r="Y343">
            <v>16397826.918330846</v>
          </cell>
        </row>
        <row r="344">
          <cell r="A344">
            <v>402504</v>
          </cell>
          <cell r="C344" t="str">
            <v>Zavarovalne premije za objekte</v>
          </cell>
          <cell r="D344">
            <v>297460.85815577442</v>
          </cell>
          <cell r="G344">
            <v>101.06588906322138</v>
          </cell>
          <cell r="H344">
            <v>-7.1938576095304256</v>
          </cell>
          <cell r="I344">
            <v>809.98277822000011</v>
          </cell>
          <cell r="J344">
            <v>5347.7463131399982</v>
          </cell>
          <cell r="K344">
            <v>12953.279412920005</v>
          </cell>
          <cell r="N344">
            <v>62538.317607920013</v>
          </cell>
          <cell r="O344">
            <v>31272.509475900002</v>
          </cell>
          <cell r="P344">
            <v>26858.573386259999</v>
          </cell>
          <cell r="Q344">
            <v>139780.40897436001</v>
          </cell>
          <cell r="R344">
            <v>2585.0892220999995</v>
          </cell>
          <cell r="S344">
            <v>30727.830345520008</v>
          </cell>
          <cell r="T344">
            <v>28951.726633060007</v>
          </cell>
          <cell r="U344">
            <v>56460.381300400004</v>
          </cell>
          <cell r="V344">
            <v>20071.660485799992</v>
          </cell>
          <cell r="W344">
            <v>23489.697561312438</v>
          </cell>
          <cell r="X344">
            <v>18596.010569372345</v>
          </cell>
          <cell r="Y344">
            <v>320662.80509192473</v>
          </cell>
        </row>
        <row r="345">
          <cell r="A345">
            <v>402510</v>
          </cell>
          <cell r="C345" t="str">
            <v>Tekoče vzdrževanje komunikac.opreme in računaln.</v>
          </cell>
          <cell r="D345">
            <v>3278838.0251514511</v>
          </cell>
          <cell r="G345">
            <v>134.38605588630389</v>
          </cell>
          <cell r="H345">
            <v>23.403173449314863</v>
          </cell>
          <cell r="I345">
            <v>34364.83638742</v>
          </cell>
          <cell r="J345">
            <v>184266.34705402004</v>
          </cell>
          <cell r="K345">
            <v>437994.03382350021</v>
          </cell>
          <cell r="N345">
            <v>229599.71951839991</v>
          </cell>
          <cell r="O345">
            <v>240654.99341576011</v>
          </cell>
          <cell r="P345">
            <v>386809.90321358031</v>
          </cell>
          <cell r="Q345">
            <v>1513689.8334126805</v>
          </cell>
          <cell r="R345">
            <v>311418.07697923988</v>
          </cell>
          <cell r="S345">
            <v>289196.74449358025</v>
          </cell>
          <cell r="T345">
            <v>200360.68520929999</v>
          </cell>
          <cell r="U345">
            <v>316666.30341037986</v>
          </cell>
          <cell r="V345">
            <v>291676.4834383399</v>
          </cell>
          <cell r="W345">
            <v>341346.56604822929</v>
          </cell>
          <cell r="X345">
            <v>270232.69812151481</v>
          </cell>
          <cell r="Y345">
            <v>3534587.391113264</v>
          </cell>
        </row>
        <row r="346">
          <cell r="A346">
            <v>402511</v>
          </cell>
          <cell r="C346" t="str">
            <v>Tekoče vzdrževanje druge opreme</v>
          </cell>
          <cell r="D346">
            <v>2453127.0377015816</v>
          </cell>
          <cell r="G346">
            <v>115.62525597109779</v>
          </cell>
          <cell r="H346">
            <v>6.1756253178124609</v>
          </cell>
          <cell r="I346">
            <v>50123.192503999999</v>
          </cell>
          <cell r="J346">
            <v>64124.083625139967</v>
          </cell>
          <cell r="K346">
            <v>112846.94929969993</v>
          </cell>
          <cell r="N346">
            <v>120707.97860814007</v>
          </cell>
          <cell r="O346">
            <v>125430.04645556016</v>
          </cell>
          <cell r="P346">
            <v>196554.41498153991</v>
          </cell>
          <cell r="Q346">
            <v>669786.66547408013</v>
          </cell>
          <cell r="R346">
            <v>203200.90572627998</v>
          </cell>
          <cell r="S346">
            <v>270660.58448044019</v>
          </cell>
          <cell r="T346">
            <v>108931.05401794001</v>
          </cell>
          <cell r="U346">
            <v>325544.23802823998</v>
          </cell>
          <cell r="V346">
            <v>344341.55490350001</v>
          </cell>
          <cell r="W346">
            <v>402980.06177404191</v>
          </cell>
          <cell r="X346">
            <v>319025.88223778317</v>
          </cell>
          <cell r="Y346">
            <v>2644470.9466423052</v>
          </cell>
        </row>
        <row r="347">
          <cell r="A347">
            <v>402512</v>
          </cell>
          <cell r="C347" t="str">
            <v>Zavarovalne premije za opremo</v>
          </cell>
          <cell r="D347">
            <v>170067.14000269084</v>
          </cell>
          <cell r="G347">
            <v>271.0095578678762</v>
          </cell>
          <cell r="H347">
            <v>148.86093468124534</v>
          </cell>
          <cell r="I347">
            <v>788.82045242000004</v>
          </cell>
          <cell r="J347">
            <v>1482.9317271999998</v>
          </cell>
          <cell r="K347">
            <v>46777.374927360019</v>
          </cell>
          <cell r="N347">
            <v>3737.1882039800003</v>
          </cell>
          <cell r="O347">
            <v>1514.0783488600005</v>
          </cell>
          <cell r="P347">
            <v>82021.857126440009</v>
          </cell>
          <cell r="Q347">
            <v>136322.25078626003</v>
          </cell>
          <cell r="R347">
            <v>2455.5570870600009</v>
          </cell>
          <cell r="S347">
            <v>1178.4155706400004</v>
          </cell>
          <cell r="T347">
            <v>40206.565323539995</v>
          </cell>
          <cell r="U347">
            <v>-187.55484902000006</v>
          </cell>
          <cell r="V347">
            <v>1084.0779796000002</v>
          </cell>
          <cell r="W347">
            <v>1268.687455713891</v>
          </cell>
          <cell r="X347">
            <v>1004.3775691068303</v>
          </cell>
          <cell r="Y347">
            <v>183332.37692290076</v>
          </cell>
        </row>
        <row r="348">
          <cell r="A348">
            <v>402599</v>
          </cell>
          <cell r="C348" t="str">
            <v>Drugi izdatki za tekoče vzdrževanje in zavarovanje</v>
          </cell>
          <cell r="D348">
            <v>187022.66435195773</v>
          </cell>
          <cell r="G348">
            <v>21.951961006640353</v>
          </cell>
          <cell r="H348">
            <v>-79.842092739540533</v>
          </cell>
          <cell r="I348">
            <v>12361.788046300002</v>
          </cell>
          <cell r="J348">
            <v>6534.9954469800014</v>
          </cell>
          <cell r="K348">
            <v>9147.7657039999995</v>
          </cell>
          <cell r="N348">
            <v>10474.255484000001</v>
          </cell>
          <cell r="O348">
            <v>38629.547287099987</v>
          </cell>
          <cell r="P348">
            <v>22118.963266399995</v>
          </cell>
          <cell r="Q348">
            <v>99267.315234779977</v>
          </cell>
          <cell r="R348">
            <v>49910.914005260027</v>
          </cell>
          <cell r="S348">
            <v>6872.0929569599966</v>
          </cell>
          <cell r="T348">
            <v>5203.8740184200005</v>
          </cell>
          <cell r="U348">
            <v>10152.8902629</v>
          </cell>
          <cell r="V348">
            <v>9753.1686714000025</v>
          </cell>
          <cell r="W348">
            <v>11414.052291176065</v>
          </cell>
          <cell r="X348">
            <v>9036.1247305143843</v>
          </cell>
          <cell r="Y348">
            <v>201610.43217141047</v>
          </cell>
        </row>
        <row r="349">
          <cell r="Q349" t="str">
            <v xml:space="preserve"> </v>
          </cell>
        </row>
        <row r="350">
          <cell r="A350">
            <v>4026</v>
          </cell>
          <cell r="C350" t="str">
            <v xml:space="preserve">Najemnine in zakupnine </v>
          </cell>
          <cell r="D350">
            <v>9238795.5853899997</v>
          </cell>
          <cell r="E350">
            <v>8945725</v>
          </cell>
          <cell r="F350">
            <v>293070.58538999967</v>
          </cell>
          <cell r="G350">
            <v>121.7636811085985</v>
          </cell>
          <cell r="H350">
            <v>11.812379346738751</v>
          </cell>
          <cell r="I350">
            <v>258728.91388497996</v>
          </cell>
          <cell r="J350">
            <v>513917.37404854002</v>
          </cell>
          <cell r="K350">
            <v>1078284.5787945003</v>
          </cell>
          <cell r="L350">
            <v>1850930.8667280204</v>
          </cell>
          <cell r="N350">
            <v>734254.61163054034</v>
          </cell>
          <cell r="O350">
            <v>889230.30259910005</v>
          </cell>
          <cell r="P350">
            <v>911543.73455376015</v>
          </cell>
          <cell r="Q350">
            <v>4385959.5155114206</v>
          </cell>
          <cell r="R350">
            <v>665380.38027384016</v>
          </cell>
          <cell r="S350">
            <v>793153.25708696013</v>
          </cell>
          <cell r="T350">
            <v>747620.66466010001</v>
          </cell>
          <cell r="U350">
            <v>777055.02322293981</v>
          </cell>
          <cell r="V350">
            <v>865452.80029516015</v>
          </cell>
          <cell r="W350">
            <v>1185800</v>
          </cell>
          <cell r="X350">
            <v>539000</v>
          </cell>
          <cell r="Y350">
            <v>9959421.6410504226</v>
          </cell>
          <cell r="Z350" t="str">
            <v xml:space="preserve"> </v>
          </cell>
          <cell r="AA350">
            <v>107.8</v>
          </cell>
          <cell r="AB350">
            <v>0</v>
          </cell>
        </row>
        <row r="351">
          <cell r="C351" t="str">
            <v xml:space="preserve">                                 - dinamizirani sprejeti proračun</v>
          </cell>
          <cell r="D351">
            <v>4225678</v>
          </cell>
          <cell r="I351">
            <v>232344</v>
          </cell>
          <cell r="J351">
            <v>232344</v>
          </cell>
          <cell r="K351">
            <v>232344</v>
          </cell>
          <cell r="N351">
            <v>232344</v>
          </cell>
          <cell r="O351">
            <v>232344</v>
          </cell>
          <cell r="P351">
            <v>232344</v>
          </cell>
          <cell r="Q351">
            <v>1394064</v>
          </cell>
          <cell r="R351">
            <v>232344</v>
          </cell>
          <cell r="S351">
            <v>232344</v>
          </cell>
          <cell r="T351">
            <v>232344</v>
          </cell>
          <cell r="U351">
            <v>232344</v>
          </cell>
          <cell r="V351">
            <v>937292</v>
          </cell>
          <cell r="W351">
            <v>1200677</v>
          </cell>
          <cell r="X351">
            <v>469217</v>
          </cell>
          <cell r="Y351">
            <v>4930626</v>
          </cell>
        </row>
        <row r="352">
          <cell r="A352">
            <v>402600</v>
          </cell>
          <cell r="C352" t="str">
            <v>Najemnine in zakupnine za poslovne objekte</v>
          </cell>
          <cell r="D352">
            <v>6353331.6473119389</v>
          </cell>
          <cell r="G352">
            <v>129.00824903453224</v>
          </cell>
          <cell r="H352">
            <v>18.464875146494236</v>
          </cell>
          <cell r="I352">
            <v>170040.67994297994</v>
          </cell>
          <cell r="J352">
            <v>328553.26881762</v>
          </cell>
          <cell r="K352">
            <v>644583.70900154032</v>
          </cell>
          <cell r="N352">
            <v>505788.06739692041</v>
          </cell>
          <cell r="O352">
            <v>580696.10556804005</v>
          </cell>
          <cell r="P352">
            <v>624215.22828742012</v>
          </cell>
          <cell r="Q352">
            <v>2853877.0590145211</v>
          </cell>
          <cell r="R352">
            <v>446075.13713378028</v>
          </cell>
          <cell r="S352">
            <v>553786.16494278004</v>
          </cell>
          <cell r="T352">
            <v>487655.58639952017</v>
          </cell>
          <cell r="U352">
            <v>537178.62224949978</v>
          </cell>
          <cell r="V352">
            <v>658321.09095676034</v>
          </cell>
          <cell r="W352">
            <v>901998.52538496885</v>
          </cell>
          <cell r="X352">
            <v>409999.32972044032</v>
          </cell>
          <cell r="Y352">
            <v>6848891.5158022717</v>
          </cell>
        </row>
        <row r="353">
          <cell r="A353">
            <v>402601</v>
          </cell>
          <cell r="C353" t="str">
            <v>Najemnine in zakupnine za stanovanjske objekte</v>
          </cell>
          <cell r="D353">
            <v>424836.08471358824</v>
          </cell>
          <cell r="G353">
            <v>92.428732442711691</v>
          </cell>
          <cell r="H353">
            <v>-15.12513090660083</v>
          </cell>
          <cell r="I353">
            <v>31985.994264840003</v>
          </cell>
          <cell r="J353">
            <v>37057.7323578</v>
          </cell>
          <cell r="K353">
            <v>26510.499928220008</v>
          </cell>
          <cell r="N353">
            <v>30585.743477520005</v>
          </cell>
          <cell r="O353">
            <v>54484.028566659996</v>
          </cell>
          <cell r="P353">
            <v>41016.763098080002</v>
          </cell>
          <cell r="Q353">
            <v>221640.76169312</v>
          </cell>
          <cell r="R353">
            <v>41139.650139279998</v>
          </cell>
          <cell r="S353">
            <v>17717.246145059999</v>
          </cell>
          <cell r="T353">
            <v>43907.871920220001</v>
          </cell>
          <cell r="U353">
            <v>54011.74464994001</v>
          </cell>
          <cell r="V353">
            <v>26581.183277880005</v>
          </cell>
          <cell r="W353">
            <v>36420.203528326805</v>
          </cell>
          <cell r="X353">
            <v>16554.637967421277</v>
          </cell>
          <cell r="Y353">
            <v>457973.29932124814</v>
          </cell>
        </row>
        <row r="354">
          <cell r="A354">
            <v>402602</v>
          </cell>
          <cell r="C354" t="str">
            <v>Najemnine in zakupnine za garaže in parkirne prost.</v>
          </cell>
          <cell r="D354">
            <v>143245.47826051884</v>
          </cell>
          <cell r="G354">
            <v>137.90104423261516</v>
          </cell>
          <cell r="H354">
            <v>26.630894612135123</v>
          </cell>
          <cell r="I354">
            <v>3528.8420228600003</v>
          </cell>
          <cell r="J354">
            <v>7673.9568428600005</v>
          </cell>
          <cell r="K354">
            <v>24250.590354760006</v>
          </cell>
          <cell r="N354">
            <v>17025.196372800001</v>
          </cell>
          <cell r="O354">
            <v>14682.763711</v>
          </cell>
          <cell r="P354">
            <v>12054.855541959994</v>
          </cell>
          <cell r="Q354">
            <v>79216.204846239998</v>
          </cell>
          <cell r="R354">
            <v>10225.349445080003</v>
          </cell>
          <cell r="S354">
            <v>11977.709291240008</v>
          </cell>
          <cell r="T354">
            <v>11450.25718298</v>
          </cell>
          <cell r="U354">
            <v>9714.6455760200042</v>
          </cell>
          <cell r="V354">
            <v>10636.499216419999</v>
          </cell>
          <cell r="W354">
            <v>14573.597504715784</v>
          </cell>
          <cell r="X354">
            <v>6624.3625021435391</v>
          </cell>
          <cell r="Y354">
            <v>154418.62556483934</v>
          </cell>
        </row>
        <row r="355">
          <cell r="A355">
            <v>402603</v>
          </cell>
          <cell r="C355" t="str">
            <v>Najemnine in zakupnine za druge objekte</v>
          </cell>
          <cell r="D355">
            <v>593266.21038119053</v>
          </cell>
          <cell r="G355">
            <v>704.70434611451526</v>
          </cell>
          <cell r="H355">
            <v>547.11142893894873</v>
          </cell>
          <cell r="I355">
            <v>46544.854510000005</v>
          </cell>
          <cell r="J355">
            <v>53126.051376859999</v>
          </cell>
          <cell r="K355">
            <v>48526.88713950001</v>
          </cell>
          <cell r="N355">
            <v>30021.909677760003</v>
          </cell>
          <cell r="O355">
            <v>49995.180715480012</v>
          </cell>
          <cell r="P355">
            <v>66617.057477739989</v>
          </cell>
          <cell r="Q355">
            <v>294831.94089734001</v>
          </cell>
          <cell r="R355">
            <v>69109.387214560003</v>
          </cell>
          <cell r="S355">
            <v>37925.122894120002</v>
          </cell>
          <cell r="T355">
            <v>66859.923762940001</v>
          </cell>
          <cell r="U355">
            <v>64502.587071999995</v>
          </cell>
          <cell r="V355">
            <v>35520.868581660005</v>
          </cell>
          <cell r="W355">
            <v>48668.911753208609</v>
          </cell>
          <cell r="X355">
            <v>22122.232615094825</v>
          </cell>
          <cell r="Y355">
            <v>639540.97479092341</v>
          </cell>
        </row>
        <row r="356">
          <cell r="A356">
            <v>402604</v>
          </cell>
          <cell r="C356" t="str">
            <v>Najem računalniške in programske opreme</v>
          </cell>
          <cell r="D356">
            <v>384431.54014527862</v>
          </cell>
          <cell r="G356">
            <v>77.993049827812541</v>
          </cell>
          <cell r="H356">
            <v>-28.381037807334678</v>
          </cell>
          <cell r="I356">
            <v>203.10738140000001</v>
          </cell>
          <cell r="J356">
            <v>46190.271462719997</v>
          </cell>
          <cell r="K356">
            <v>14055.50721498</v>
          </cell>
          <cell r="N356">
            <v>4948.9331630200004</v>
          </cell>
          <cell r="O356">
            <v>51494.048527459992</v>
          </cell>
          <cell r="P356">
            <v>9869.0999822799986</v>
          </cell>
          <cell r="Q356">
            <v>126760.96773185999</v>
          </cell>
          <cell r="R356">
            <v>5835.0316024000003</v>
          </cell>
          <cell r="S356">
            <v>42780.93388954</v>
          </cell>
          <cell r="T356">
            <v>66449.572326060006</v>
          </cell>
          <cell r="U356">
            <v>1374.05101064</v>
          </cell>
          <cell r="V356">
            <v>57206.742038599987</v>
          </cell>
          <cell r="W356">
            <v>78381.807403288389</v>
          </cell>
          <cell r="X356">
            <v>35628.094274221992</v>
          </cell>
          <cell r="Y356">
            <v>414417.20027661033</v>
          </cell>
        </row>
        <row r="357">
          <cell r="A357">
            <v>402605</v>
          </cell>
          <cell r="C357" t="str">
            <v>Nadomestilo za uporabo stavbnega zemljišča</v>
          </cell>
          <cell r="D357">
            <v>128369.95945165858</v>
          </cell>
          <cell r="G357">
            <v>133.75955866982636</v>
          </cell>
          <cell r="H357">
            <v>22.827877566415381</v>
          </cell>
          <cell r="I357">
            <v>192.09056636000003</v>
          </cell>
          <cell r="J357">
            <v>3624.7415065400014</v>
          </cell>
          <cell r="K357">
            <v>10732.863404340003</v>
          </cell>
          <cell r="N357">
            <v>10694.422991560003</v>
          </cell>
          <cell r="O357">
            <v>12081.454642179997</v>
          </cell>
          <cell r="P357">
            <v>11213.022348220002</v>
          </cell>
          <cell r="Q357">
            <v>48538.595459200005</v>
          </cell>
          <cell r="R357">
            <v>7754.1391727799992</v>
          </cell>
          <cell r="S357">
            <v>16827.274214520003</v>
          </cell>
          <cell r="T357">
            <v>4937.7964743799994</v>
          </cell>
          <cell r="U357">
            <v>8955.3956230200038</v>
          </cell>
          <cell r="V357">
            <v>17163.566986720001</v>
          </cell>
          <cell r="W357">
            <v>23516.658246309209</v>
          </cell>
          <cell r="X357">
            <v>10689.390111958734</v>
          </cell>
          <cell r="Y357">
            <v>138382.81628888796</v>
          </cell>
        </row>
        <row r="358">
          <cell r="A358">
            <v>402606</v>
          </cell>
          <cell r="C358" t="str">
            <v>Druga nadomestila za uporabo zemljišča</v>
          </cell>
          <cell r="D358">
            <v>12262.093537774612</v>
          </cell>
          <cell r="G358">
            <v>96.108791991438608</v>
          </cell>
          <cell r="H358">
            <v>-11.745829208963627</v>
          </cell>
          <cell r="I358">
            <v>10.786058360000002</v>
          </cell>
          <cell r="J358">
            <v>230.48017300000001</v>
          </cell>
          <cell r="K358">
            <v>3750.8513149800006</v>
          </cell>
          <cell r="N358">
            <v>1285.5833236400001</v>
          </cell>
          <cell r="O358">
            <v>2431.00450516</v>
          </cell>
          <cell r="P358">
            <v>-539.42524944000002</v>
          </cell>
          <cell r="Q358">
            <v>7169.280125700001</v>
          </cell>
          <cell r="R358">
            <v>-1894.2706228600002</v>
          </cell>
          <cell r="S358">
            <v>6936.8594664600005</v>
          </cell>
          <cell r="T358">
            <v>200.96830600000001</v>
          </cell>
          <cell r="U358">
            <v>205.3529632</v>
          </cell>
          <cell r="V358">
            <v>200.587233</v>
          </cell>
          <cell r="W358">
            <v>274.83456152695999</v>
          </cell>
          <cell r="X358">
            <v>124.9248006940727</v>
          </cell>
          <cell r="Y358">
            <v>13218.536833721035</v>
          </cell>
        </row>
        <row r="359">
          <cell r="A359">
            <v>402699</v>
          </cell>
          <cell r="C359" t="str">
            <v>Druge najemnine, zakupnine in licenčnine</v>
          </cell>
          <cell r="D359">
            <v>1199052.5715880524</v>
          </cell>
          <cell r="G359">
            <v>84.834650280014955</v>
          </cell>
          <cell r="H359">
            <v>-22.098576418719048</v>
          </cell>
          <cell r="I359">
            <v>6222.5591381800004</v>
          </cell>
          <cell r="J359">
            <v>37460.871511139994</v>
          </cell>
          <cell r="K359">
            <v>305873.67043617996</v>
          </cell>
          <cell r="N359">
            <v>133904.75522732001</v>
          </cell>
          <cell r="O359">
            <v>123365.71636311998</v>
          </cell>
          <cell r="P359">
            <v>147097.13306749999</v>
          </cell>
          <cell r="Q359">
            <v>753924.70574343996</v>
          </cell>
          <cell r="R359">
            <v>87135.956188819953</v>
          </cell>
          <cell r="S359">
            <v>105201.94624323999</v>
          </cell>
          <cell r="T359">
            <v>66158.68828799999</v>
          </cell>
          <cell r="U359">
            <v>101112.62407862004</v>
          </cell>
          <cell r="V359">
            <v>59822.262004119977</v>
          </cell>
          <cell r="W359">
            <v>81965.461617655543</v>
          </cell>
          <cell r="X359">
            <v>37257.028008025249</v>
          </cell>
          <cell r="Y359">
            <v>1292578.6721719208</v>
          </cell>
        </row>
        <row r="360">
          <cell r="Q360" t="str">
            <v xml:space="preserve"> </v>
          </cell>
          <cell r="V360" t="str">
            <v xml:space="preserve"> </v>
          </cell>
          <cell r="W360" t="str">
            <v xml:space="preserve"> </v>
          </cell>
          <cell r="X360" t="str">
            <v xml:space="preserve"> </v>
          </cell>
        </row>
        <row r="361">
          <cell r="A361">
            <v>4027</v>
          </cell>
          <cell r="C361" t="str">
            <v xml:space="preserve">Kazni in odškodnine </v>
          </cell>
          <cell r="D361">
            <v>2622162.7418900002</v>
          </cell>
          <cell r="E361">
            <v>3214946</v>
          </cell>
          <cell r="F361">
            <v>-592783.25810999982</v>
          </cell>
          <cell r="G361">
            <v>143.06548614034955</v>
          </cell>
          <cell r="H361">
            <v>31.373265509962835</v>
          </cell>
          <cell r="I361">
            <v>0</v>
          </cell>
          <cell r="J361">
            <v>1153649.6496725201</v>
          </cell>
          <cell r="K361">
            <v>208934.43307506002</v>
          </cell>
          <cell r="L361">
            <v>1362584.08274758</v>
          </cell>
          <cell r="N361">
            <v>190316.84977073999</v>
          </cell>
          <cell r="O361">
            <v>470583.65202156</v>
          </cell>
          <cell r="P361">
            <v>226165.6523665</v>
          </cell>
          <cell r="Q361">
            <v>2249650.2369063799</v>
          </cell>
          <cell r="R361">
            <v>99129.424568020011</v>
          </cell>
          <cell r="S361">
            <v>113823.42122228</v>
          </cell>
          <cell r="T361">
            <v>79183.540120300007</v>
          </cell>
          <cell r="U361">
            <v>64252.350716400004</v>
          </cell>
          <cell r="V361">
            <v>112852.46222404001</v>
          </cell>
          <cell r="W361">
            <v>53900</v>
          </cell>
          <cell r="X361">
            <v>53900</v>
          </cell>
          <cell r="Y361">
            <v>2826691.4357574196</v>
          </cell>
          <cell r="Z361" t="str">
            <v xml:space="preserve"> </v>
          </cell>
          <cell r="AA361">
            <v>107.8</v>
          </cell>
          <cell r="AB361">
            <v>0</v>
          </cell>
        </row>
        <row r="362">
          <cell r="C362" t="str">
            <v xml:space="preserve">                                 - dinamizirani sprejeti proračun</v>
          </cell>
          <cell r="D362">
            <v>301278</v>
          </cell>
          <cell r="I362">
            <v>0</v>
          </cell>
          <cell r="J362">
            <v>0</v>
          </cell>
          <cell r="K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202406</v>
          </cell>
          <cell r="W362">
            <v>200769</v>
          </cell>
          <cell r="X362">
            <v>100509</v>
          </cell>
          <cell r="Y362">
            <v>503684</v>
          </cell>
        </row>
        <row r="363">
          <cell r="A363">
            <v>402700</v>
          </cell>
          <cell r="C363" t="str">
            <v>Kazni</v>
          </cell>
          <cell r="D363">
            <v>335873.13422861078</v>
          </cell>
          <cell r="G363" t="str">
            <v>…</v>
          </cell>
          <cell r="H363" t="str">
            <v>…</v>
          </cell>
          <cell r="I363">
            <v>0</v>
          </cell>
          <cell r="J363">
            <v>0</v>
          </cell>
          <cell r="K363">
            <v>0</v>
          </cell>
          <cell r="N363">
            <v>281.27715000000001</v>
          </cell>
          <cell r="O363">
            <v>226224.42088400002</v>
          </cell>
          <cell r="P363">
            <v>62279.593144999999</v>
          </cell>
          <cell r="Q363">
            <v>288785.29117900005</v>
          </cell>
          <cell r="R363">
            <v>30241.800204000003</v>
          </cell>
          <cell r="S363">
            <v>16749.92349954</v>
          </cell>
          <cell r="T363">
            <v>168.148596</v>
          </cell>
          <cell r="U363">
            <v>0</v>
          </cell>
          <cell r="V363">
            <v>13362.152803999999</v>
          </cell>
          <cell r="W363">
            <v>6381.961207951188</v>
          </cell>
          <cell r="X363">
            <v>6381.961207951188</v>
          </cell>
          <cell r="Y363">
            <v>362071.23869844247</v>
          </cell>
        </row>
        <row r="364">
          <cell r="A364">
            <v>402701</v>
          </cell>
          <cell r="C364" t="str">
            <v>Odškodnine neupravičeno obsojenim</v>
          </cell>
          <cell r="D364">
            <v>463645.84187768295</v>
          </cell>
          <cell r="G364">
            <v>151.13085929298225</v>
          </cell>
          <cell r="H364">
            <v>38.779485117522711</v>
          </cell>
          <cell r="I364">
            <v>0</v>
          </cell>
          <cell r="J364">
            <v>1302.4935</v>
          </cell>
          <cell r="K364">
            <v>25255.481559</v>
          </cell>
          <cell r="N364">
            <v>125654.18635</v>
          </cell>
          <cell r="O364">
            <v>81686.063921000008</v>
          </cell>
          <cell r="P364">
            <v>78496.603431399999</v>
          </cell>
          <cell r="Q364">
            <v>312394.82876139996</v>
          </cell>
          <cell r="R364">
            <v>44558.723055000002</v>
          </cell>
          <cell r="S364">
            <v>60393.660614979999</v>
          </cell>
          <cell r="T364">
            <v>39879.643831720001</v>
          </cell>
          <cell r="U364">
            <v>12915.7875</v>
          </cell>
          <cell r="V364">
            <v>15173.448397800001</v>
          </cell>
          <cell r="W364">
            <v>7247.0626916211031</v>
          </cell>
          <cell r="X364">
            <v>7247.0626916211031</v>
          </cell>
          <cell r="Y364">
            <v>499810.21754414204</v>
          </cell>
        </row>
        <row r="365">
          <cell r="A365">
            <v>402702</v>
          </cell>
          <cell r="C365" t="str">
            <v>Druge odškodnine</v>
          </cell>
          <cell r="D365">
            <v>1649591.5743401877</v>
          </cell>
          <cell r="G365">
            <v>108.16158815115809</v>
          </cell>
          <cell r="H365">
            <v>-0.67806414035071327</v>
          </cell>
          <cell r="I365">
            <v>0</v>
          </cell>
          <cell r="J365">
            <v>1145782.4638845201</v>
          </cell>
          <cell r="K365">
            <v>175359.04992606002</v>
          </cell>
          <cell r="N365">
            <v>62929.589770740007</v>
          </cell>
          <cell r="O365">
            <v>158246.99311036</v>
          </cell>
          <cell r="P365">
            <v>58789.7448831</v>
          </cell>
          <cell r="Q365">
            <v>1601107.8415747802</v>
          </cell>
          <cell r="R365">
            <v>17307.653825000001</v>
          </cell>
          <cell r="S365">
            <v>24630.928600740001</v>
          </cell>
          <cell r="T365">
            <v>26019.389582339998</v>
          </cell>
          <cell r="U365">
            <v>20241.548283880002</v>
          </cell>
          <cell r="V365">
            <v>45494.585521000008</v>
          </cell>
          <cell r="W365">
            <v>21728.884875491342</v>
          </cell>
          <cell r="X365">
            <v>21728.884875491342</v>
          </cell>
          <cell r="Y365">
            <v>1778259.7171387225</v>
          </cell>
        </row>
        <row r="366">
          <cell r="A366">
            <v>402799</v>
          </cell>
          <cell r="C366" t="str">
            <v>Druge odškodnine in kazni</v>
          </cell>
          <cell r="D366">
            <v>173052.19144351833</v>
          </cell>
          <cell r="G366" t="str">
            <v>…</v>
          </cell>
          <cell r="H366" t="str">
            <v>…</v>
          </cell>
          <cell r="I366">
            <v>0</v>
          </cell>
          <cell r="J366">
            <v>6564.6922880000002</v>
          </cell>
          <cell r="K366">
            <v>8319.9015900000013</v>
          </cell>
          <cell r="N366">
            <v>1451.7965000000002</v>
          </cell>
          <cell r="O366">
            <v>4426.1741061999992</v>
          </cell>
          <cell r="P366">
            <v>26599.710907000001</v>
          </cell>
          <cell r="Q366">
            <v>47362.275391200004</v>
          </cell>
          <cell r="R366">
            <v>7021.2474840200002</v>
          </cell>
          <cell r="S366">
            <v>12048.908507019998</v>
          </cell>
          <cell r="T366">
            <v>13116.358110240002</v>
          </cell>
          <cell r="U366">
            <v>31095.014932520007</v>
          </cell>
          <cell r="V366">
            <v>38822.275501240001</v>
          </cell>
          <cell r="W366">
            <v>18542.091224936379</v>
          </cell>
          <cell r="X366">
            <v>18542.091224936379</v>
          </cell>
          <cell r="Y366">
            <v>186550.26237611281</v>
          </cell>
        </row>
        <row r="367">
          <cell r="Q367" t="str">
            <v xml:space="preserve"> </v>
          </cell>
          <cell r="V367" t="str">
            <v xml:space="preserve"> </v>
          </cell>
          <cell r="W367" t="str">
            <v xml:space="preserve"> </v>
          </cell>
          <cell r="X367" t="str">
            <v xml:space="preserve"> </v>
          </cell>
        </row>
        <row r="368">
          <cell r="A368">
            <v>4029</v>
          </cell>
          <cell r="C368" t="str">
            <v>Drugi operativni odhodki</v>
          </cell>
          <cell r="D368">
            <v>23869273.753219999</v>
          </cell>
          <cell r="E368">
            <v>27014091</v>
          </cell>
          <cell r="F368">
            <v>-3144817.2467800006</v>
          </cell>
          <cell r="G368">
            <v>109.37367578450549</v>
          </cell>
          <cell r="H368">
            <v>0.43496398944489556</v>
          </cell>
          <cell r="I368">
            <v>894452.61665196007</v>
          </cell>
          <cell r="J368">
            <v>1545324.4808943204</v>
          </cell>
          <cell r="K368">
            <v>2830356.5157762999</v>
          </cell>
          <cell r="L368">
            <v>5270133.6133225802</v>
          </cell>
          <cell r="N368">
            <v>2010095.9405006198</v>
          </cell>
          <cell r="O368">
            <v>2163942.7473035399</v>
          </cell>
          <cell r="P368">
            <v>2266244.7831349205</v>
          </cell>
          <cell r="Q368">
            <v>11710417.084261661</v>
          </cell>
          <cell r="R368">
            <v>2265484.3607599</v>
          </cell>
          <cell r="S368">
            <v>2332192.2953516594</v>
          </cell>
          <cell r="T368">
            <v>1835065.0947893606</v>
          </cell>
          <cell r="U368">
            <v>2510471.2155279405</v>
          </cell>
          <cell r="V368">
            <v>2537863.8505886402</v>
          </cell>
          <cell r="W368">
            <v>2723788.4988653464</v>
          </cell>
          <cell r="X368">
            <v>539000</v>
          </cell>
          <cell r="Y368">
            <v>26454282.400144514</v>
          </cell>
          <cell r="Z368" t="str">
            <v xml:space="preserve"> </v>
          </cell>
          <cell r="AA368">
            <v>110.82985881200425</v>
          </cell>
          <cell r="AB368">
            <v>2.8106296957367789</v>
          </cell>
        </row>
        <row r="369">
          <cell r="C369" t="str">
            <v xml:space="preserve">                                 - dinamizirani sprejeti proračun</v>
          </cell>
          <cell r="D369">
            <v>14166778</v>
          </cell>
          <cell r="I369">
            <v>643444</v>
          </cell>
          <cell r="J369">
            <v>643444</v>
          </cell>
          <cell r="K369">
            <v>643444</v>
          </cell>
          <cell r="N369">
            <v>643444</v>
          </cell>
          <cell r="O369">
            <v>643444</v>
          </cell>
          <cell r="P369">
            <v>643444</v>
          </cell>
          <cell r="Q369">
            <v>3860664</v>
          </cell>
          <cell r="R369">
            <v>643444</v>
          </cell>
          <cell r="S369">
            <v>643444</v>
          </cell>
          <cell r="T369">
            <v>643444</v>
          </cell>
          <cell r="U369">
            <v>643444</v>
          </cell>
          <cell r="V369">
            <v>2194166</v>
          </cell>
          <cell r="W369">
            <v>4705583</v>
          </cell>
          <cell r="X369">
            <v>2383311</v>
          </cell>
          <cell r="Y369">
            <v>15717500</v>
          </cell>
        </row>
        <row r="370">
          <cell r="A370">
            <v>402900</v>
          </cell>
          <cell r="C370" t="str">
            <v>Stroški konferenc, seminarjev in simpozijev</v>
          </cell>
          <cell r="D370">
            <v>541228.95011855068</v>
          </cell>
          <cell r="G370">
            <v>109.08848919275107</v>
          </cell>
          <cell r="H370">
            <v>0.17308465817360741</v>
          </cell>
          <cell r="I370">
            <v>5355.1632873200006</v>
          </cell>
          <cell r="J370">
            <v>22669.816081220004</v>
          </cell>
          <cell r="K370">
            <v>40234.541579540004</v>
          </cell>
          <cell r="N370">
            <v>43828.824023599991</v>
          </cell>
          <cell r="O370">
            <v>51146.518198159931</v>
          </cell>
          <cell r="P370">
            <v>71000.595390339993</v>
          </cell>
          <cell r="Q370">
            <v>234235.45856017992</v>
          </cell>
          <cell r="R370">
            <v>66581.701287640026</v>
          </cell>
          <cell r="S370">
            <v>24791.907591219991</v>
          </cell>
          <cell r="T370">
            <v>25313.560760179993</v>
          </cell>
          <cell r="U370">
            <v>65182.439867159956</v>
          </cell>
          <cell r="V370">
            <v>65064.846000000005</v>
          </cell>
          <cell r="W370">
            <v>85269.8</v>
          </cell>
          <cell r="X370">
            <v>17005.094161417754</v>
          </cell>
          <cell r="Y370">
            <v>583444.80822779774</v>
          </cell>
        </row>
        <row r="371">
          <cell r="A371">
            <v>402901</v>
          </cell>
          <cell r="C371" t="str">
            <v>Plačila avtorskih honorarjev</v>
          </cell>
          <cell r="D371">
            <v>691737.99138482369</v>
          </cell>
          <cell r="G371">
            <v>95.085276281741386</v>
          </cell>
          <cell r="H371">
            <v>-12.68569671098129</v>
          </cell>
          <cell r="I371">
            <v>9347.8300099799999</v>
          </cell>
          <cell r="J371">
            <v>24298.881165020004</v>
          </cell>
          <cell r="K371">
            <v>72118.851209020024</v>
          </cell>
          <cell r="N371">
            <v>64183.154748019981</v>
          </cell>
          <cell r="O371">
            <v>57904.995970359996</v>
          </cell>
          <cell r="P371">
            <v>72819.635249900006</v>
          </cell>
          <cell r="Q371">
            <v>300673.3483523</v>
          </cell>
          <cell r="R371">
            <v>61937.08872119998</v>
          </cell>
          <cell r="S371">
            <v>95792.365946200021</v>
          </cell>
          <cell r="T371">
            <v>43506.285485739994</v>
          </cell>
          <cell r="U371">
            <v>52581.886312340022</v>
          </cell>
          <cell r="V371">
            <v>100693.82400000001</v>
          </cell>
          <cell r="W371">
            <v>75460</v>
          </cell>
          <cell r="X371">
            <v>15048.755895059958</v>
          </cell>
          <cell r="Y371">
            <v>745693.55471284001</v>
          </cell>
        </row>
        <row r="372">
          <cell r="A372">
            <v>402902</v>
          </cell>
          <cell r="C372" t="str">
            <v>Plačila po pogodbah o delu</v>
          </cell>
          <cell r="D372">
            <v>1344335.0908800676</v>
          </cell>
          <cell r="G372">
            <v>117.88137171035468</v>
          </cell>
          <cell r="H372">
            <v>8.2473569424744539</v>
          </cell>
          <cell r="I372">
            <v>38514.625792719991</v>
          </cell>
          <cell r="J372">
            <v>65551.372064640032</v>
          </cell>
          <cell r="K372">
            <v>107597.65249002</v>
          </cell>
          <cell r="N372">
            <v>121703.50038616</v>
          </cell>
          <cell r="O372">
            <v>96484.076267040058</v>
          </cell>
          <cell r="P372">
            <v>115533.26249542001</v>
          </cell>
          <cell r="Q372">
            <v>545384.48949600011</v>
          </cell>
          <cell r="R372">
            <v>131676.30254547999</v>
          </cell>
          <cell r="S372">
            <v>293011.38036786008</v>
          </cell>
          <cell r="T372">
            <v>105495.18464408006</v>
          </cell>
          <cell r="U372">
            <v>98261.827874980052</v>
          </cell>
          <cell r="V372">
            <v>126671.08692699995</v>
          </cell>
          <cell r="W372">
            <v>123970</v>
          </cell>
          <cell r="X372">
            <v>24722.956113312786</v>
          </cell>
          <cell r="Y372">
            <v>1449193.2279687133</v>
          </cell>
        </row>
        <row r="373">
          <cell r="A373">
            <v>402903</v>
          </cell>
          <cell r="C373" t="str">
            <v>Plačila za delo preko študentskega servisa</v>
          </cell>
          <cell r="D373">
            <v>730279.22629699181</v>
          </cell>
          <cell r="G373">
            <v>113.87852746258274</v>
          </cell>
          <cell r="H373">
            <v>4.5716505625185846</v>
          </cell>
          <cell r="I373">
            <v>2217.69240924</v>
          </cell>
          <cell r="J373">
            <v>34357.999732980003</v>
          </cell>
          <cell r="K373">
            <v>64165.428331619958</v>
          </cell>
          <cell r="N373">
            <v>49285.001236240023</v>
          </cell>
          <cell r="O373">
            <v>53886.443708020037</v>
          </cell>
          <cell r="P373">
            <v>61539.995476959986</v>
          </cell>
          <cell r="Q373">
            <v>265452.56089506001</v>
          </cell>
          <cell r="R373">
            <v>54493.856207560006</v>
          </cell>
          <cell r="S373">
            <v>138761.01245006005</v>
          </cell>
          <cell r="T373">
            <v>103071.87132396006</v>
          </cell>
          <cell r="U373">
            <v>82193.727636020005</v>
          </cell>
          <cell r="V373">
            <v>65689.043811160023</v>
          </cell>
          <cell r="W373">
            <v>64680</v>
          </cell>
          <cell r="X373">
            <v>12898.933624337105</v>
          </cell>
          <cell r="Y373">
            <v>787241.00594815728</v>
          </cell>
        </row>
        <row r="374">
          <cell r="A374">
            <v>402904</v>
          </cell>
          <cell r="C374" t="str">
            <v>Nadomestila članom posebnih komisil</v>
          </cell>
          <cell r="D374">
            <v>360016.86828692129</v>
          </cell>
          <cell r="G374">
            <v>209.59168410259247</v>
          </cell>
          <cell r="H374">
            <v>92.462519837091321</v>
          </cell>
          <cell r="I374">
            <v>0</v>
          </cell>
          <cell r="J374">
            <v>2336.4179608000004</v>
          </cell>
          <cell r="K374">
            <v>5426.9302749199996</v>
          </cell>
          <cell r="N374">
            <v>3729.2066488599999</v>
          </cell>
          <cell r="O374">
            <v>8714.1453352800017</v>
          </cell>
          <cell r="P374">
            <v>8539.2467344799988</v>
          </cell>
          <cell r="Q374">
            <v>28745.946954340001</v>
          </cell>
          <cell r="R374">
            <v>12545.142630020002</v>
          </cell>
          <cell r="S374">
            <v>173955.04152180001</v>
          </cell>
          <cell r="T374">
            <v>21952.039741940007</v>
          </cell>
          <cell r="U374">
            <v>6502.250722660001</v>
          </cell>
          <cell r="V374">
            <v>30615.32646018</v>
          </cell>
          <cell r="W374">
            <v>94864</v>
          </cell>
          <cell r="X374">
            <v>18918.43598236109</v>
          </cell>
          <cell r="Y374">
            <v>388098.1840133011</v>
          </cell>
        </row>
        <row r="375">
          <cell r="A375">
            <v>402905</v>
          </cell>
          <cell r="C375" t="str">
            <v>Sejnine udeležencem odborov</v>
          </cell>
          <cell r="D375">
            <v>18447.139036419507</v>
          </cell>
          <cell r="G375">
            <v>152.99798347672473</v>
          </cell>
          <cell r="H375">
            <v>40.494016048415716</v>
          </cell>
          <cell r="I375">
            <v>226.43195960000003</v>
          </cell>
          <cell r="J375">
            <v>0</v>
          </cell>
          <cell r="K375">
            <v>1736.8694389200002</v>
          </cell>
          <cell r="N375">
            <v>705.93530700000008</v>
          </cell>
          <cell r="O375">
            <v>665.43969800000013</v>
          </cell>
          <cell r="P375">
            <v>4022.1258000000003</v>
          </cell>
          <cell r="Q375">
            <v>7356.8022035200011</v>
          </cell>
          <cell r="R375">
            <v>4448.69714828</v>
          </cell>
          <cell r="S375">
            <v>1851.0715300000002</v>
          </cell>
          <cell r="T375">
            <v>306.44090400000005</v>
          </cell>
          <cell r="U375">
            <v>552.69060000000013</v>
          </cell>
          <cell r="V375">
            <v>715.57747800000004</v>
          </cell>
          <cell r="W375">
            <v>3880.8</v>
          </cell>
          <cell r="X375">
            <v>773.93601746022637</v>
          </cell>
          <cell r="Y375">
            <v>19886.015881260228</v>
          </cell>
        </row>
        <row r="376">
          <cell r="A376">
            <v>402906</v>
          </cell>
          <cell r="C376" t="str">
            <v>Stroški izpitni komisij</v>
          </cell>
          <cell r="D376">
            <v>137066.27147783196</v>
          </cell>
          <cell r="G376">
            <v>83.241098126627506</v>
          </cell>
          <cell r="H376">
            <v>-23.561893363978413</v>
          </cell>
          <cell r="I376">
            <v>2076.9545720000001</v>
          </cell>
          <cell r="J376">
            <v>3669.2220179999999</v>
          </cell>
          <cell r="K376">
            <v>5466.8275507999997</v>
          </cell>
          <cell r="N376">
            <v>7381.1750181400002</v>
          </cell>
          <cell r="O376">
            <v>6492.454429999998</v>
          </cell>
          <cell r="P376">
            <v>28010.593534000003</v>
          </cell>
          <cell r="Q376">
            <v>53097.227122940007</v>
          </cell>
          <cell r="R376">
            <v>12667.810848000005</v>
          </cell>
          <cell r="S376">
            <v>37192.542617999999</v>
          </cell>
          <cell r="T376">
            <v>3886.8907000000004</v>
          </cell>
          <cell r="U376">
            <v>13815.898096000001</v>
          </cell>
          <cell r="V376">
            <v>14167.248997439998</v>
          </cell>
          <cell r="W376">
            <v>10780</v>
          </cell>
          <cell r="X376">
            <v>2149.822270722851</v>
          </cell>
          <cell r="Y376">
            <v>147757.44065310288</v>
          </cell>
        </row>
        <row r="377">
          <cell r="A377">
            <v>402907</v>
          </cell>
          <cell r="C377" t="str">
            <v>Izdatki za strokovno izobraževanje zaposlenih</v>
          </cell>
          <cell r="D377">
            <v>969436.15386650118</v>
          </cell>
          <cell r="G377">
            <v>92.541343597541299</v>
          </cell>
          <cell r="H377">
            <v>-15.021723050926269</v>
          </cell>
          <cell r="I377">
            <v>1586.0979442000005</v>
          </cell>
          <cell r="J377">
            <v>54303.975217800013</v>
          </cell>
          <cell r="K377">
            <v>80111.888473539977</v>
          </cell>
          <cell r="N377">
            <v>85940.035569080006</v>
          </cell>
          <cell r="O377">
            <v>129671.97090386003</v>
          </cell>
          <cell r="P377">
            <v>75515.351473100003</v>
          </cell>
          <cell r="Q377">
            <v>427129.31958158006</v>
          </cell>
          <cell r="R377">
            <v>83085.373765239987</v>
          </cell>
          <cell r="S377">
            <v>61521.449877579988</v>
          </cell>
          <cell r="T377">
            <v>109418.92204166003</v>
          </cell>
          <cell r="U377">
            <v>99584.682240120048</v>
          </cell>
          <cell r="V377">
            <v>118205.43470273996</v>
          </cell>
          <cell r="W377">
            <v>121814</v>
          </cell>
          <cell r="X377">
            <v>24292.991659168219</v>
          </cell>
          <cell r="Y377">
            <v>1045052.1738680883</v>
          </cell>
        </row>
        <row r="378">
          <cell r="A378">
            <v>402908</v>
          </cell>
          <cell r="C378" t="str">
            <v>Dodatki poslancem in državnim svetnikom</v>
          </cell>
          <cell r="D378">
            <v>250583.7091770905</v>
          </cell>
          <cell r="G378">
            <v>112.73202456906259</v>
          </cell>
          <cell r="H378">
            <v>3.5188471708563753</v>
          </cell>
          <cell r="I378">
            <v>21008</v>
          </cell>
          <cell r="J378">
            <v>21764.288</v>
          </cell>
          <cell r="K378">
            <v>21764.288</v>
          </cell>
          <cell r="N378">
            <v>21764.288</v>
          </cell>
          <cell r="O378">
            <v>21764.288</v>
          </cell>
          <cell r="P378">
            <v>21764.288</v>
          </cell>
          <cell r="Q378">
            <v>129829.44</v>
          </cell>
          <cell r="R378">
            <v>21764.288</v>
          </cell>
          <cell r="S378">
            <v>21764.288</v>
          </cell>
          <cell r="T378">
            <v>21764.288</v>
          </cell>
          <cell r="U378">
            <v>21764.288</v>
          </cell>
          <cell r="V378">
            <v>22351.923776</v>
          </cell>
          <cell r="W378">
            <v>23246.000727040002</v>
          </cell>
          <cell r="X378">
            <v>4471.6303231035308</v>
          </cell>
          <cell r="Y378">
            <v>266956.14682614355</v>
          </cell>
        </row>
        <row r="379">
          <cell r="A379">
            <v>402909</v>
          </cell>
          <cell r="C379" t="str">
            <v>Stroški sodnih postopkov</v>
          </cell>
          <cell r="D379">
            <v>1366496.0329683197</v>
          </cell>
          <cell r="G379">
            <v>113.55920216145299</v>
          </cell>
          <cell r="H379">
            <v>4.278422554134977</v>
          </cell>
          <cell r="I379">
            <v>16119.084054920002</v>
          </cell>
          <cell r="J379">
            <v>182408.08806682</v>
          </cell>
          <cell r="K379">
            <v>183984.34578986006</v>
          </cell>
          <cell r="N379">
            <v>135582.79307495998</v>
          </cell>
          <cell r="O379">
            <v>110008.19062618005</v>
          </cell>
          <cell r="P379">
            <v>138100.52130028003</v>
          </cell>
          <cell r="Q379">
            <v>766203.0229130201</v>
          </cell>
          <cell r="R379">
            <v>162291.24578744001</v>
          </cell>
          <cell r="S379">
            <v>68954.337903220003</v>
          </cell>
          <cell r="T379">
            <v>88234.15794116004</v>
          </cell>
          <cell r="U379">
            <v>148747.26028778002</v>
          </cell>
          <cell r="V379">
            <v>109354.47600000001</v>
          </cell>
          <cell r="W379">
            <v>107800</v>
          </cell>
          <cell r="X379">
            <v>21498.22270722851</v>
          </cell>
          <cell r="Y379">
            <v>1473082.7235398488</v>
          </cell>
        </row>
        <row r="380">
          <cell r="A380">
            <v>402910</v>
          </cell>
          <cell r="C380" t="str">
            <v>Plačila za delo zaprtih oseb</v>
          </cell>
          <cell r="D380">
            <v>29154.326294992952</v>
          </cell>
          <cell r="G380">
            <v>144.458753557878</v>
          </cell>
          <cell r="H380">
            <v>32.652666260677677</v>
          </cell>
          <cell r="I380">
            <v>2828</v>
          </cell>
          <cell r="J380">
            <v>2929.808</v>
          </cell>
          <cell r="K380">
            <v>2929.808</v>
          </cell>
          <cell r="N380">
            <v>2929.808</v>
          </cell>
          <cell r="O380">
            <v>2929.808</v>
          </cell>
          <cell r="P380">
            <v>2929.808</v>
          </cell>
          <cell r="Q380">
            <v>17477.04</v>
          </cell>
          <cell r="R380">
            <v>2929.808</v>
          </cell>
          <cell r="S380">
            <v>2929.808</v>
          </cell>
          <cell r="T380">
            <v>2929.808</v>
          </cell>
          <cell r="U380">
            <v>2929.808</v>
          </cell>
          <cell r="V380">
            <v>3008.9128159999996</v>
          </cell>
          <cell r="W380">
            <v>3129.2693286399995</v>
          </cell>
          <cell r="X380">
            <v>601.9502358023982</v>
          </cell>
          <cell r="Y380">
            <v>35936.4043804424</v>
          </cell>
        </row>
        <row r="381">
          <cell r="A381">
            <v>402911</v>
          </cell>
          <cell r="C381" t="str">
            <v>Davek na izplačane plače</v>
          </cell>
          <cell r="D381">
            <v>5206853.6214600001</v>
          </cell>
          <cell r="G381">
            <v>120.37724637767188</v>
          </cell>
          <cell r="H381">
            <v>10.539252872058654</v>
          </cell>
          <cell r="I381">
            <v>497610.84</v>
          </cell>
          <cell r="J381">
            <v>515524.83024000004</v>
          </cell>
          <cell r="K381">
            <v>515524.83024000004</v>
          </cell>
          <cell r="N381">
            <v>515524.83024000004</v>
          </cell>
          <cell r="O381">
            <v>515524.83024000004</v>
          </cell>
          <cell r="P381">
            <v>515524.83024000004</v>
          </cell>
          <cell r="Q381">
            <v>3075234.9912</v>
          </cell>
          <cell r="R381">
            <v>515524.83024000004</v>
          </cell>
          <cell r="S381">
            <v>515524.83024000004</v>
          </cell>
          <cell r="T381">
            <v>515524.83024000004</v>
          </cell>
          <cell r="U381">
            <v>515524.83024000004</v>
          </cell>
          <cell r="V381">
            <v>529444.00065647997</v>
          </cell>
          <cell r="W381">
            <v>550621.7606827392</v>
          </cell>
          <cell r="X381">
            <v>0</v>
          </cell>
          <cell r="Y381">
            <v>6217400.0734992195</v>
          </cell>
        </row>
        <row r="382">
          <cell r="A382">
            <v>402912</v>
          </cell>
          <cell r="C382" t="str">
            <v>Posebni davek na določene prejemke</v>
          </cell>
          <cell r="D382">
            <v>68801.336599999981</v>
          </cell>
          <cell r="G382">
            <v>226.79113962031315</v>
          </cell>
          <cell r="H382">
            <v>108.25632655676137</v>
          </cell>
          <cell r="I382">
            <v>15336.85</v>
          </cell>
          <cell r="J382">
            <v>15888.9766</v>
          </cell>
          <cell r="K382">
            <v>15888.9766</v>
          </cell>
          <cell r="N382">
            <v>15888.9766</v>
          </cell>
          <cell r="O382">
            <v>15888.9766</v>
          </cell>
          <cell r="P382">
            <v>15888.9766</v>
          </cell>
          <cell r="Q382">
            <v>94781.732999999993</v>
          </cell>
          <cell r="R382">
            <v>15888.9766</v>
          </cell>
          <cell r="S382">
            <v>15888.9766</v>
          </cell>
          <cell r="T382">
            <v>15888.9766</v>
          </cell>
          <cell r="U382">
            <v>15888.9766</v>
          </cell>
          <cell r="V382">
            <v>16317.978968199999</v>
          </cell>
          <cell r="W382">
            <v>16970.698126928</v>
          </cell>
          <cell r="X382">
            <v>0</v>
          </cell>
          <cell r="Y382">
            <v>191626.31649512801</v>
          </cell>
        </row>
        <row r="383">
          <cell r="A383">
            <v>402920</v>
          </cell>
          <cell r="C383" t="str">
            <v>Sodni stroški</v>
          </cell>
          <cell r="D383">
            <v>369808.30525080347</v>
          </cell>
          <cell r="G383">
            <v>169.88358014156336</v>
          </cell>
          <cell r="H383">
            <v>55.999614455062755</v>
          </cell>
          <cell r="I383">
            <v>6475.2726299799997</v>
          </cell>
          <cell r="J383">
            <v>25742.29765954</v>
          </cell>
          <cell r="K383">
            <v>42582.215908539998</v>
          </cell>
          <cell r="N383">
            <v>23885.613156019997</v>
          </cell>
          <cell r="O383">
            <v>73475.560228839997</v>
          </cell>
          <cell r="P383">
            <v>26241.58409642</v>
          </cell>
          <cell r="Q383">
            <v>198402.54367934001</v>
          </cell>
          <cell r="R383">
            <v>40932.187389940009</v>
          </cell>
          <cell r="S383">
            <v>15833.611005520001</v>
          </cell>
          <cell r="T383">
            <v>24351.237393560008</v>
          </cell>
          <cell r="U383">
            <v>31188.748530940007</v>
          </cell>
          <cell r="V383">
            <v>42044.156000000003</v>
          </cell>
          <cell r="W383">
            <v>38269</v>
          </cell>
          <cell r="X383">
            <v>7631.8690610661215</v>
          </cell>
          <cell r="Y383">
            <v>398653.35306036624</v>
          </cell>
        </row>
        <row r="384">
          <cell r="A384">
            <v>402921</v>
          </cell>
          <cell r="C384" t="str">
            <v>Članarine v mednarodnih organizacijah</v>
          </cell>
          <cell r="D384">
            <v>1024282.9801159768</v>
          </cell>
          <cell r="G384">
            <v>86.559090671399957</v>
          </cell>
          <cell r="H384">
            <v>-20.515068253994528</v>
          </cell>
          <cell r="I384">
            <v>2374.3093158399997</v>
          </cell>
          <cell r="J384">
            <v>23513.626542560003</v>
          </cell>
          <cell r="K384">
            <v>541966.52527094004</v>
          </cell>
          <cell r="N384">
            <v>23748.852761480004</v>
          </cell>
          <cell r="O384">
            <v>39888.873484459997</v>
          </cell>
          <cell r="P384">
            <v>115942.82548310004</v>
          </cell>
          <cell r="Q384">
            <v>747435.0128583801</v>
          </cell>
          <cell r="R384">
            <v>30003.955102659998</v>
          </cell>
          <cell r="S384">
            <v>8315.3594154400016</v>
          </cell>
          <cell r="T384">
            <v>8763.2541642800006</v>
          </cell>
          <cell r="U384">
            <v>71787.631483259989</v>
          </cell>
          <cell r="V384">
            <v>97583.267903660017</v>
          </cell>
          <cell r="W384">
            <v>116963</v>
          </cell>
          <cell r="X384">
            <v>23325.571637342931</v>
          </cell>
          <cell r="Y384">
            <v>1104177.0525650231</v>
          </cell>
        </row>
        <row r="385">
          <cell r="A385">
            <v>402922</v>
          </cell>
          <cell r="C385" t="str">
            <v>Članarine v domačih neprofitnih institucijah</v>
          </cell>
          <cell r="D385">
            <v>2551.1668556069922</v>
          </cell>
          <cell r="G385">
            <v>111.88770004257252</v>
          </cell>
          <cell r="H385">
            <v>2.74352620989211</v>
          </cell>
          <cell r="I385">
            <v>0</v>
          </cell>
          <cell r="J385">
            <v>433.68425100000007</v>
          </cell>
          <cell r="K385">
            <v>448.58544500000005</v>
          </cell>
          <cell r="N385">
            <v>115.34869500000001</v>
          </cell>
          <cell r="O385">
            <v>124.18829500000001</v>
          </cell>
          <cell r="P385">
            <v>650.12293499999998</v>
          </cell>
          <cell r="Q385">
            <v>1771.9296210000002</v>
          </cell>
          <cell r="R385">
            <v>168.75658799999999</v>
          </cell>
          <cell r="S385">
            <v>314.64663999999999</v>
          </cell>
          <cell r="T385">
            <v>98.938840000000013</v>
          </cell>
          <cell r="U385">
            <v>120.43955</v>
          </cell>
          <cell r="V385">
            <v>197.86769772</v>
          </cell>
          <cell r="W385">
            <v>64.680000000000007</v>
          </cell>
          <cell r="X385">
            <v>12.898933624337106</v>
          </cell>
          <cell r="Y385">
            <v>2750.157870344337</v>
          </cell>
        </row>
        <row r="386">
          <cell r="A386">
            <v>402923</v>
          </cell>
          <cell r="C386" t="str">
            <v>Druge članarine</v>
          </cell>
          <cell r="D386">
            <v>2406.8772080444032</v>
          </cell>
          <cell r="G386">
            <v>38.320394685054119</v>
          </cell>
          <cell r="H386">
            <v>-64.811391473779508</v>
          </cell>
          <cell r="I386">
            <v>45.604250999999998</v>
          </cell>
          <cell r="J386">
            <v>249.13604100000001</v>
          </cell>
          <cell r="K386">
            <v>542.27840282</v>
          </cell>
          <cell r="N386">
            <v>157.147606</v>
          </cell>
          <cell r="O386">
            <v>99.447655999999995</v>
          </cell>
          <cell r="P386">
            <v>203.76455176000005</v>
          </cell>
          <cell r="Q386">
            <v>1297.3785085800002</v>
          </cell>
          <cell r="R386">
            <v>100.70201680000001</v>
          </cell>
          <cell r="S386">
            <v>695.55470600000001</v>
          </cell>
          <cell r="T386">
            <v>241.74466932000001</v>
          </cell>
          <cell r="U386">
            <v>77.027412000000012</v>
          </cell>
          <cell r="V386">
            <v>59.373006000000004</v>
          </cell>
          <cell r="W386">
            <v>102.41</v>
          </cell>
          <cell r="X386">
            <v>20.423311571867085</v>
          </cell>
          <cell r="Y386">
            <v>2594.6136302718669</v>
          </cell>
        </row>
        <row r="387">
          <cell r="A387">
            <v>402930</v>
          </cell>
          <cell r="C387" t="str">
            <v>Plačila storitev APP</v>
          </cell>
          <cell r="D387">
            <v>58625.315769872548</v>
          </cell>
          <cell r="G387" t="str">
            <v>…</v>
          </cell>
          <cell r="H387" t="str">
            <v>…</v>
          </cell>
          <cell r="I387">
            <v>636.01375838000001</v>
          </cell>
          <cell r="J387">
            <v>2008.0557327600004</v>
          </cell>
          <cell r="K387">
            <v>3059.9525341000017</v>
          </cell>
          <cell r="N387">
            <v>5222.7713260799965</v>
          </cell>
          <cell r="O387">
            <v>9774.7913139799966</v>
          </cell>
          <cell r="P387">
            <v>4290.6404648800008</v>
          </cell>
          <cell r="Q387">
            <v>24992.225130179999</v>
          </cell>
          <cell r="R387">
            <v>3291.0381442399976</v>
          </cell>
          <cell r="S387">
            <v>1780.9020198199996</v>
          </cell>
          <cell r="T387">
            <v>11475.638197100005</v>
          </cell>
          <cell r="U387">
            <v>2918.3677122599997</v>
          </cell>
          <cell r="V387">
            <v>8318.4824461200024</v>
          </cell>
          <cell r="W387">
            <v>8688.68</v>
          </cell>
          <cell r="X387">
            <v>1732.7567502026179</v>
          </cell>
          <cell r="Y387">
            <v>63198.090399922628</v>
          </cell>
        </row>
        <row r="388">
          <cell r="A388">
            <v>402931</v>
          </cell>
          <cell r="C388" t="str">
            <v>Plačila bančnih storitev</v>
          </cell>
          <cell r="D388">
            <v>3845206.5141499997</v>
          </cell>
          <cell r="G388" t="str">
            <v>…</v>
          </cell>
          <cell r="H388" t="str">
            <v>…</v>
          </cell>
          <cell r="I388">
            <v>210962.02991864004</v>
          </cell>
          <cell r="J388">
            <v>276167.47120116017</v>
          </cell>
          <cell r="K388">
            <v>364365.6393038198</v>
          </cell>
          <cell r="N388">
            <v>486314.00524476002</v>
          </cell>
          <cell r="O388">
            <v>385889.04288549995</v>
          </cell>
          <cell r="P388">
            <v>402421.60708904004</v>
          </cell>
          <cell r="Q388">
            <v>2126119.7956429198</v>
          </cell>
          <cell r="R388">
            <v>343624.95350876002</v>
          </cell>
          <cell r="S388">
            <v>303577.45243210002</v>
          </cell>
          <cell r="T388">
            <v>240443.90398335987</v>
          </cell>
          <cell r="U388">
            <v>336480.57868656004</v>
          </cell>
          <cell r="V388">
            <v>390635.93800000002</v>
          </cell>
          <cell r="W388">
            <v>393470</v>
          </cell>
          <cell r="X388">
            <v>10780</v>
          </cell>
          <cell r="Y388">
            <v>4145132.6222536997</v>
          </cell>
        </row>
        <row r="389">
          <cell r="A389">
            <v>402932</v>
          </cell>
          <cell r="C389" t="str">
            <v>Stroški, povezani z zadolževanjem</v>
          </cell>
          <cell r="D389">
            <v>626686.34308513952</v>
          </cell>
          <cell r="G389">
            <v>114.05576445260255</v>
          </cell>
          <cell r="H389">
            <v>4.7344026194697335</v>
          </cell>
          <cell r="I389">
            <v>8650.0898745800005</v>
          </cell>
          <cell r="J389">
            <v>71482.806662960022</v>
          </cell>
          <cell r="K389">
            <v>337215.15178582002</v>
          </cell>
          <cell r="N389">
            <v>28619.455178160002</v>
          </cell>
          <cell r="O389">
            <v>15601.8687209</v>
          </cell>
          <cell r="P389">
            <v>58596.479490780002</v>
          </cell>
          <cell r="Q389">
            <v>520165.85171319998</v>
          </cell>
          <cell r="R389">
            <v>27066.386830560008</v>
          </cell>
          <cell r="S389">
            <v>40908.543260200007</v>
          </cell>
          <cell r="T389">
            <v>26700.110706500003</v>
          </cell>
          <cell r="U389">
            <v>18864.232744279998</v>
          </cell>
          <cell r="V389">
            <v>21821.528071420002</v>
          </cell>
          <cell r="W389">
            <v>16709</v>
          </cell>
          <cell r="X389">
            <v>3332.224519620419</v>
          </cell>
          <cell r="Y389">
            <v>675567.87784578046</v>
          </cell>
        </row>
        <row r="390">
          <cell r="A390">
            <v>402934</v>
          </cell>
          <cell r="C390" t="str">
            <v>Plačila storitev DURS</v>
          </cell>
          <cell r="D390">
            <v>3575.658476783196</v>
          </cell>
          <cell r="G390" t="str">
            <v>…</v>
          </cell>
          <cell r="H390" t="str">
            <v>…</v>
          </cell>
          <cell r="I390">
            <v>0</v>
          </cell>
          <cell r="J390">
            <v>0</v>
          </cell>
          <cell r="K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25.380281080000003</v>
          </cell>
          <cell r="S390">
            <v>372.74996682000005</v>
          </cell>
          <cell r="T390">
            <v>1.617</v>
          </cell>
          <cell r="U390">
            <v>0</v>
          </cell>
          <cell r="V390">
            <v>2161.830363</v>
          </cell>
          <cell r="W390">
            <v>1078</v>
          </cell>
          <cell r="X390">
            <v>214.9822270722851</v>
          </cell>
          <cell r="Y390">
            <v>3854.5598379722855</v>
          </cell>
        </row>
        <row r="391">
          <cell r="A391">
            <v>402935</v>
          </cell>
          <cell r="C391" t="str">
            <v>Stroški plačilnega agenta</v>
          </cell>
          <cell r="D391">
            <v>90560.26645000001</v>
          </cell>
          <cell r="G391" t="str">
            <v>…</v>
          </cell>
          <cell r="H391" t="str">
            <v>…</v>
          </cell>
          <cell r="I391">
            <v>3495.2449994000003</v>
          </cell>
          <cell r="J391">
            <v>12368.818158620001</v>
          </cell>
          <cell r="K391">
            <v>5697.4644434399997</v>
          </cell>
          <cell r="N391">
            <v>10760.452744579999</v>
          </cell>
          <cell r="O391">
            <v>3625.3810516000008</v>
          </cell>
          <cell r="P391">
            <v>5702.8974017400005</v>
          </cell>
          <cell r="Q391">
            <v>41650.258799380004</v>
          </cell>
          <cell r="R391">
            <v>27621.346458860004</v>
          </cell>
          <cell r="S391">
            <v>2852.8444144199998</v>
          </cell>
          <cell r="T391">
            <v>4294.7679975200008</v>
          </cell>
          <cell r="U391">
            <v>14293.627055400002</v>
          </cell>
          <cell r="V391">
            <v>3353.7225075199995</v>
          </cell>
          <cell r="W391">
            <v>3557.4</v>
          </cell>
          <cell r="X391">
            <v>0</v>
          </cell>
          <cell r="Y391">
            <v>97623.967233100018</v>
          </cell>
        </row>
        <row r="392">
          <cell r="A392">
            <v>402936</v>
          </cell>
          <cell r="C392" t="str">
            <v>Plačilo stroškov kotacije na borzi</v>
          </cell>
          <cell r="D392">
            <v>1570.6453999999999</v>
          </cell>
          <cell r="G392">
            <v>19.777393399156466</v>
          </cell>
          <cell r="H392">
            <v>-81.838940863951819</v>
          </cell>
          <cell r="I392">
            <v>0</v>
          </cell>
          <cell r="J392">
            <v>0</v>
          </cell>
          <cell r="K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1693.1557412</v>
          </cell>
          <cell r="V392">
            <v>0</v>
          </cell>
          <cell r="W392">
            <v>0</v>
          </cell>
          <cell r="X392">
            <v>0</v>
          </cell>
          <cell r="Y392">
            <v>1693.1557412</v>
          </cell>
        </row>
        <row r="393">
          <cell r="A393">
            <v>402999</v>
          </cell>
          <cell r="C393" t="str">
            <v>Drugi operativni odhodki</v>
          </cell>
          <cell r="D393">
            <v>6129562.9626092631</v>
          </cell>
          <cell r="G393">
            <v>79.467273286071233</v>
          </cell>
          <cell r="H393">
            <v>-27.027297257969479</v>
          </cell>
          <cell r="I393">
            <v>49586.481874159988</v>
          </cell>
          <cell r="J393">
            <v>187654.90949743995</v>
          </cell>
          <cell r="K393">
            <v>417527.46470358002</v>
          </cell>
          <cell r="N393">
            <v>362824.76493648003</v>
          </cell>
          <cell r="O393">
            <v>564381.45569035993</v>
          </cell>
          <cell r="P393">
            <v>521005.63132771989</v>
          </cell>
          <cell r="Q393">
            <v>2102980.7080297396</v>
          </cell>
          <cell r="R393">
            <v>646814.53265814006</v>
          </cell>
          <cell r="S393">
            <v>505601.61884539999</v>
          </cell>
          <cell r="T393">
            <v>461400.62545500026</v>
          </cell>
          <cell r="U393">
            <v>909516.84013498039</v>
          </cell>
          <cell r="V393">
            <v>769388.00400000007</v>
          </cell>
          <cell r="W393">
            <v>862400</v>
          </cell>
          <cell r="X393">
            <v>349566.54456952494</v>
          </cell>
          <cell r="Y393">
            <v>6607668.8736927854</v>
          </cell>
        </row>
        <row r="394">
          <cell r="D394" t="str">
            <v xml:space="preserve"> </v>
          </cell>
          <cell r="E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N394" t="str">
            <v xml:space="preserve"> </v>
          </cell>
          <cell r="O394" t="str">
            <v xml:space="preserve"> </v>
          </cell>
          <cell r="P394" t="str">
            <v xml:space="preserve"> </v>
          </cell>
          <cell r="Q394" t="str">
            <v xml:space="preserve"> </v>
          </cell>
          <cell r="R394" t="str">
            <v xml:space="preserve"> </v>
          </cell>
          <cell r="S394" t="str">
            <v xml:space="preserve"> </v>
          </cell>
          <cell r="T394" t="str">
            <v xml:space="preserve"> </v>
          </cell>
          <cell r="U394" t="str">
            <v xml:space="preserve"> </v>
          </cell>
          <cell r="Y394" t="str">
            <v xml:space="preserve"> </v>
          </cell>
          <cell r="Z394" t="str">
            <v xml:space="preserve"> </v>
          </cell>
        </row>
        <row r="395">
          <cell r="A395">
            <v>403</v>
          </cell>
          <cell r="C395" t="str">
            <v>PLAČILA DOMAČIH OBRESTI</v>
          </cell>
          <cell r="D395">
            <v>34374929.088209994</v>
          </cell>
          <cell r="E395">
            <v>34674655</v>
          </cell>
          <cell r="F395">
            <v>-299725.91179000586</v>
          </cell>
          <cell r="G395">
            <v>110.84463967622608</v>
          </cell>
          <cell r="H395">
            <v>1.7857113647622498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2844</v>
          </cell>
          <cell r="W395">
            <v>0</v>
          </cell>
          <cell r="X395">
            <v>0</v>
          </cell>
          <cell r="Y395">
            <v>2844</v>
          </cell>
          <cell r="Z395" t="e">
            <v>#VALUE!</v>
          </cell>
          <cell r="AA395">
            <v>8.2734716127034653E-3</v>
          </cell>
          <cell r="AB395">
            <v>-99.992325165479869</v>
          </cell>
        </row>
        <row r="396">
          <cell r="C396" t="str">
            <v xml:space="preserve">                                 - dinamizirani sprejeti proračun</v>
          </cell>
          <cell r="D396">
            <v>51155392</v>
          </cell>
          <cell r="I396">
            <v>4433435</v>
          </cell>
          <cell r="J396">
            <v>4433435</v>
          </cell>
          <cell r="K396">
            <v>4433435</v>
          </cell>
          <cell r="N396">
            <v>4433435</v>
          </cell>
          <cell r="O396">
            <v>4433435</v>
          </cell>
          <cell r="P396">
            <v>4433435</v>
          </cell>
          <cell r="Q396">
            <v>26600610</v>
          </cell>
          <cell r="R396">
            <v>4433435</v>
          </cell>
          <cell r="S396">
            <v>4433435</v>
          </cell>
          <cell r="T396">
            <v>4433435</v>
          </cell>
          <cell r="U396">
            <v>4433435</v>
          </cell>
          <cell r="V396">
            <v>1510567</v>
          </cell>
          <cell r="W396">
            <v>2387607</v>
          </cell>
          <cell r="X396">
            <v>0</v>
          </cell>
          <cell r="Y396">
            <v>48232524</v>
          </cell>
        </row>
        <row r="398">
          <cell r="A398">
            <v>4030</v>
          </cell>
          <cell r="C398" t="str">
            <v>Plačila obresti od kreditov Banki Slovenije</v>
          </cell>
          <cell r="D398">
            <v>0</v>
          </cell>
          <cell r="E398">
            <v>0</v>
          </cell>
          <cell r="F398">
            <v>0</v>
          </cell>
          <cell r="G398" t="str">
            <v>…</v>
          </cell>
          <cell r="H398" t="str">
            <v>…</v>
          </cell>
          <cell r="Q398">
            <v>0</v>
          </cell>
          <cell r="Y398">
            <v>0</v>
          </cell>
          <cell r="Z398" t="str">
            <v xml:space="preserve"> </v>
          </cell>
          <cell r="AA398" t="str">
            <v>…</v>
          </cell>
          <cell r="AB398" t="str">
            <v>…</v>
          </cell>
        </row>
        <row r="399">
          <cell r="A399">
            <v>4031</v>
          </cell>
          <cell r="C399" t="str">
            <v>Plačila obresti od kreditov poslovnim bankam</v>
          </cell>
          <cell r="D399">
            <v>5354377.7062299997</v>
          </cell>
          <cell r="E399">
            <v>5417231</v>
          </cell>
          <cell r="F399">
            <v>-62853.293770000339</v>
          </cell>
          <cell r="G399">
            <v>106.07755518999731</v>
          </cell>
          <cell r="H399">
            <v>-2.5917766850346027</v>
          </cell>
          <cell r="Q399">
            <v>0</v>
          </cell>
          <cell r="Y399">
            <v>0</v>
          </cell>
          <cell r="Z399" t="str">
            <v xml:space="preserve"> </v>
          </cell>
          <cell r="AA399">
            <v>0</v>
          </cell>
          <cell r="AB399">
            <v>-100</v>
          </cell>
        </row>
        <row r="400">
          <cell r="A400">
            <v>4032</v>
          </cell>
          <cell r="C400" t="str">
            <v>Plačila obresti od kreditov drugim finančnim instituc.</v>
          </cell>
          <cell r="D400">
            <v>0</v>
          </cell>
          <cell r="E400">
            <v>0</v>
          </cell>
          <cell r="F400">
            <v>0</v>
          </cell>
          <cell r="G400" t="str">
            <v>…</v>
          </cell>
          <cell r="H400" t="str">
            <v>…</v>
          </cell>
          <cell r="Q400">
            <v>0</v>
          </cell>
          <cell r="Y400">
            <v>0</v>
          </cell>
          <cell r="Z400" t="str">
            <v xml:space="preserve"> </v>
          </cell>
          <cell r="AA400" t="str">
            <v>…</v>
          </cell>
          <cell r="AB400" t="str">
            <v>…</v>
          </cell>
        </row>
        <row r="401">
          <cell r="A401">
            <v>4033</v>
          </cell>
          <cell r="C401" t="str">
            <v>Plačila obresti od kreditov drugim kreditodajalcem</v>
          </cell>
          <cell r="D401">
            <v>4033.3971099999999</v>
          </cell>
          <cell r="E401">
            <v>2010</v>
          </cell>
          <cell r="F401">
            <v>2023.3971099999999</v>
          </cell>
          <cell r="G401">
            <v>174.64326379440078</v>
          </cell>
          <cell r="H401">
            <v>60.370306514601282</v>
          </cell>
          <cell r="I401">
            <v>0</v>
          </cell>
          <cell r="J401">
            <v>0</v>
          </cell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2844</v>
          </cell>
          <cell r="W401">
            <v>0</v>
          </cell>
          <cell r="X401">
            <v>0</v>
          </cell>
          <cell r="Y401">
            <v>2844</v>
          </cell>
          <cell r="Z401" t="str">
            <v xml:space="preserve"> </v>
          </cell>
          <cell r="AA401">
            <v>70.511281741856564</v>
          </cell>
          <cell r="AB401">
            <v>-34.590647734826931</v>
          </cell>
        </row>
        <row r="402">
          <cell r="A402">
            <v>403300</v>
          </cell>
          <cell r="C402" t="str">
            <v>Plačila obresti od kratkoroč.kreditovdrugim ravnem države</v>
          </cell>
          <cell r="D402">
            <v>310.47068999999999</v>
          </cell>
          <cell r="E402">
            <v>0</v>
          </cell>
          <cell r="F402">
            <v>310.47068999999999</v>
          </cell>
          <cell r="Y402">
            <v>0</v>
          </cell>
          <cell r="Z402" t="str">
            <v xml:space="preserve"> </v>
          </cell>
          <cell r="AA402">
            <v>0</v>
          </cell>
          <cell r="AB402">
            <v>-100</v>
          </cell>
        </row>
        <row r="403">
          <cell r="A403">
            <v>403301</v>
          </cell>
          <cell r="C403" t="str">
            <v>Plačila obresti od kreditov skladom soc.zavarovanja</v>
          </cell>
          <cell r="D403">
            <v>19.478720000000003</v>
          </cell>
          <cell r="E403">
            <v>0</v>
          </cell>
          <cell r="F403">
            <v>19.478720000000003</v>
          </cell>
          <cell r="G403" t="str">
            <v>…</v>
          </cell>
          <cell r="H403" t="str">
            <v>…</v>
          </cell>
          <cell r="Q403">
            <v>0</v>
          </cell>
          <cell r="Y403">
            <v>0</v>
          </cell>
          <cell r="Z403" t="str">
            <v xml:space="preserve"> </v>
          </cell>
          <cell r="AA403">
            <v>0</v>
          </cell>
          <cell r="AB403">
            <v>-100</v>
          </cell>
        </row>
        <row r="404">
          <cell r="A404">
            <v>403302</v>
          </cell>
          <cell r="C404" t="str">
            <v xml:space="preserve">Plačila obresti od kreditov drugim javnim skladom </v>
          </cell>
          <cell r="D404">
            <v>3703.4476999999997</v>
          </cell>
          <cell r="E404">
            <v>2010</v>
          </cell>
          <cell r="F404">
            <v>1693.4476999999997</v>
          </cell>
          <cell r="G404" t="str">
            <v>…</v>
          </cell>
          <cell r="H404" t="str">
            <v>…</v>
          </cell>
          <cell r="Q404">
            <v>0</v>
          </cell>
          <cell r="Y404">
            <v>0</v>
          </cell>
          <cell r="Z404" t="str">
            <v xml:space="preserve"> </v>
          </cell>
          <cell r="AA404">
            <v>0</v>
          </cell>
          <cell r="AB404">
            <v>-100</v>
          </cell>
        </row>
        <row r="405">
          <cell r="A405">
            <v>403303</v>
          </cell>
          <cell r="C405" t="str">
            <v>Plačila obresti od kreditov drugim kreditodajalcem</v>
          </cell>
          <cell r="D405">
            <v>0</v>
          </cell>
          <cell r="E405">
            <v>0</v>
          </cell>
          <cell r="F405">
            <v>0</v>
          </cell>
          <cell r="G405" t="str">
            <v>…</v>
          </cell>
          <cell r="H405" t="str">
            <v>…</v>
          </cell>
          <cell r="Q405">
            <v>0</v>
          </cell>
          <cell r="Y405">
            <v>0</v>
          </cell>
          <cell r="Z405" t="str">
            <v xml:space="preserve"> </v>
          </cell>
          <cell r="AA405" t="str">
            <v>…</v>
          </cell>
          <cell r="AB405" t="str">
            <v>…</v>
          </cell>
        </row>
        <row r="406">
          <cell r="A406">
            <v>4034</v>
          </cell>
          <cell r="C406" t="str">
            <v>Plačila obresti od vrednostnih papirjev</v>
          </cell>
          <cell r="D406">
            <v>29016517.984869994</v>
          </cell>
          <cell r="E406">
            <v>29255414</v>
          </cell>
          <cell r="F406">
            <v>-238896.01513000578</v>
          </cell>
          <cell r="G406">
            <v>111.76579835665363</v>
          </cell>
          <cell r="H406">
            <v>2.6315871043651242</v>
          </cell>
          <cell r="Q406">
            <v>0</v>
          </cell>
          <cell r="Y406">
            <v>0</v>
          </cell>
          <cell r="Z406" t="str">
            <v xml:space="preserve"> </v>
          </cell>
          <cell r="AA406">
            <v>0</v>
          </cell>
          <cell r="AB406">
            <v>-100</v>
          </cell>
        </row>
        <row r="407">
          <cell r="A407">
            <v>403401</v>
          </cell>
          <cell r="C407" t="str">
            <v>Plačila obresti od vrednostnih papirjev  poslovnim bankam</v>
          </cell>
          <cell r="E407" t="str">
            <v xml:space="preserve"> </v>
          </cell>
          <cell r="I407" t="str">
            <v xml:space="preserve"> </v>
          </cell>
          <cell r="J407" t="str">
            <v xml:space="preserve"> </v>
          </cell>
          <cell r="K407" t="str">
            <v xml:space="preserve"> </v>
          </cell>
          <cell r="N407" t="str">
            <v xml:space="preserve"> </v>
          </cell>
          <cell r="O407" t="str">
            <v xml:space="preserve"> </v>
          </cell>
          <cell r="P407" t="str">
            <v xml:space="preserve"> </v>
          </cell>
          <cell r="Q407" t="e">
            <v>#VALUE!</v>
          </cell>
          <cell r="R407" t="str">
            <v xml:space="preserve"> </v>
          </cell>
          <cell r="S407" t="str">
            <v xml:space="preserve"> </v>
          </cell>
          <cell r="T407" t="str">
            <v xml:space="preserve"> </v>
          </cell>
          <cell r="U407" t="str">
            <v xml:space="preserve"> </v>
          </cell>
          <cell r="V407" t="str">
            <v xml:space="preserve"> </v>
          </cell>
          <cell r="W407" t="str">
            <v xml:space="preserve"> </v>
          </cell>
          <cell r="X407" t="str">
            <v xml:space="preserve"> </v>
          </cell>
          <cell r="Z407" t="str">
            <v xml:space="preserve"> </v>
          </cell>
        </row>
        <row r="408">
          <cell r="A408">
            <v>403402</v>
          </cell>
          <cell r="C408" t="str">
            <v>Plačila obresti od vrednostnih papirjev  finanč.instit.</v>
          </cell>
          <cell r="E408" t="str">
            <v xml:space="preserve"> </v>
          </cell>
          <cell r="I408" t="str">
            <v xml:space="preserve"> </v>
          </cell>
          <cell r="J408" t="str">
            <v xml:space="preserve"> </v>
          </cell>
          <cell r="K408" t="str">
            <v xml:space="preserve"> </v>
          </cell>
          <cell r="N408" t="str">
            <v xml:space="preserve"> </v>
          </cell>
          <cell r="O408" t="str">
            <v xml:space="preserve"> </v>
          </cell>
          <cell r="P408" t="str">
            <v xml:space="preserve"> </v>
          </cell>
          <cell r="Q408" t="e">
            <v>#VALUE!</v>
          </cell>
          <cell r="R408" t="str">
            <v xml:space="preserve"> </v>
          </cell>
          <cell r="S408" t="str">
            <v xml:space="preserve"> </v>
          </cell>
          <cell r="T408" t="str">
            <v xml:space="preserve"> </v>
          </cell>
          <cell r="U408" t="str">
            <v xml:space="preserve"> </v>
          </cell>
          <cell r="V408" t="str">
            <v xml:space="preserve"> </v>
          </cell>
          <cell r="W408" t="str">
            <v xml:space="preserve"> </v>
          </cell>
          <cell r="X408" t="str">
            <v xml:space="preserve"> </v>
          </cell>
          <cell r="Z408" t="str">
            <v xml:space="preserve"> </v>
          </cell>
        </row>
        <row r="409">
          <cell r="A409">
            <v>403403</v>
          </cell>
          <cell r="C409" t="str">
            <v>Plačila obresti od vrednostnih papirjev  skladom soc.zavarov.</v>
          </cell>
          <cell r="E409" t="str">
            <v xml:space="preserve"> </v>
          </cell>
          <cell r="I409" t="str">
            <v xml:space="preserve"> </v>
          </cell>
          <cell r="J409" t="str">
            <v xml:space="preserve"> </v>
          </cell>
          <cell r="K409" t="str">
            <v xml:space="preserve"> </v>
          </cell>
          <cell r="N409" t="str">
            <v xml:space="preserve"> </v>
          </cell>
          <cell r="O409" t="str">
            <v xml:space="preserve"> </v>
          </cell>
          <cell r="P409" t="str">
            <v xml:space="preserve"> </v>
          </cell>
          <cell r="Q409" t="e">
            <v>#VALUE!</v>
          </cell>
          <cell r="R409" t="str">
            <v xml:space="preserve"> </v>
          </cell>
          <cell r="S409" t="str">
            <v xml:space="preserve"> </v>
          </cell>
          <cell r="T409" t="str">
            <v xml:space="preserve"> </v>
          </cell>
          <cell r="U409" t="str">
            <v xml:space="preserve"> </v>
          </cell>
          <cell r="V409" t="str">
            <v xml:space="preserve"> </v>
          </cell>
          <cell r="W409" t="str">
            <v xml:space="preserve"> </v>
          </cell>
          <cell r="X409" t="str">
            <v xml:space="preserve"> </v>
          </cell>
          <cell r="Z409" t="str">
            <v xml:space="preserve"> </v>
          </cell>
        </row>
        <row r="410">
          <cell r="A410">
            <v>403404</v>
          </cell>
          <cell r="C410" t="str">
            <v>Plačila obresti od vrednostnih papirjev  drugim javnim skladom</v>
          </cell>
          <cell r="E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N410" t="str">
            <v xml:space="preserve"> </v>
          </cell>
          <cell r="O410" t="str">
            <v xml:space="preserve"> </v>
          </cell>
          <cell r="P410" t="str">
            <v xml:space="preserve"> </v>
          </cell>
          <cell r="Q410" t="e">
            <v>#VALUE!</v>
          </cell>
          <cell r="R410" t="str">
            <v xml:space="preserve"> </v>
          </cell>
          <cell r="S410" t="str">
            <v xml:space="preserve"> </v>
          </cell>
          <cell r="T410" t="str">
            <v xml:space="preserve"> </v>
          </cell>
          <cell r="U410" t="str">
            <v xml:space="preserve"> </v>
          </cell>
          <cell r="V410" t="str">
            <v xml:space="preserve"> </v>
          </cell>
          <cell r="W410" t="str">
            <v xml:space="preserve"> </v>
          </cell>
          <cell r="X410" t="str">
            <v xml:space="preserve"> </v>
          </cell>
          <cell r="Z410" t="str">
            <v xml:space="preserve"> </v>
          </cell>
        </row>
        <row r="411">
          <cell r="A411">
            <v>403405</v>
          </cell>
          <cell r="C411" t="str">
            <v>Plačila obresti od vrednostnih papirjev  drugim dom.kred.</v>
          </cell>
          <cell r="E411" t="str">
            <v xml:space="preserve"> </v>
          </cell>
          <cell r="I411" t="str">
            <v xml:space="preserve"> </v>
          </cell>
          <cell r="J411" t="str">
            <v xml:space="preserve"> </v>
          </cell>
          <cell r="K411" t="str">
            <v xml:space="preserve"> </v>
          </cell>
          <cell r="N411" t="str">
            <v xml:space="preserve"> </v>
          </cell>
          <cell r="O411" t="str">
            <v xml:space="preserve"> </v>
          </cell>
          <cell r="P411" t="str">
            <v xml:space="preserve"> </v>
          </cell>
          <cell r="Q411" t="e">
            <v>#VALUE!</v>
          </cell>
          <cell r="R411" t="str">
            <v xml:space="preserve"> </v>
          </cell>
          <cell r="S411" t="str">
            <v xml:space="preserve"> </v>
          </cell>
          <cell r="T411" t="str">
            <v xml:space="preserve"> </v>
          </cell>
          <cell r="U411" t="str">
            <v xml:space="preserve"> </v>
          </cell>
          <cell r="V411" t="str">
            <v xml:space="preserve"> </v>
          </cell>
          <cell r="W411" t="str">
            <v xml:space="preserve"> </v>
          </cell>
          <cell r="X411" t="str">
            <v xml:space="preserve"> </v>
          </cell>
          <cell r="Z411" t="str">
            <v xml:space="preserve"> </v>
          </cell>
        </row>
        <row r="412">
          <cell r="Q412" t="str">
            <v xml:space="preserve"> </v>
          </cell>
        </row>
        <row r="413">
          <cell r="A413">
            <v>404</v>
          </cell>
          <cell r="C413" t="str">
            <v>PLAČILA OBRESTI V TUJINO</v>
          </cell>
          <cell r="D413">
            <v>26011264.121039998</v>
          </cell>
          <cell r="E413">
            <v>26057629</v>
          </cell>
          <cell r="F413">
            <v>-46364.878960002214</v>
          </cell>
          <cell r="G413">
            <v>133.8057481071294</v>
          </cell>
          <cell r="H413">
            <v>22.870292109393375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-100</v>
          </cell>
        </row>
        <row r="414">
          <cell r="C414" t="str">
            <v xml:space="preserve">                                 - dinamizirani sprejeti proračun</v>
          </cell>
          <cell r="D414">
            <v>8190481</v>
          </cell>
          <cell r="I414">
            <v>593268</v>
          </cell>
          <cell r="J414">
            <v>593268</v>
          </cell>
          <cell r="K414">
            <v>593268</v>
          </cell>
          <cell r="N414">
            <v>593268</v>
          </cell>
          <cell r="O414">
            <v>593268</v>
          </cell>
          <cell r="P414">
            <v>593268</v>
          </cell>
          <cell r="Q414">
            <v>3559608</v>
          </cell>
          <cell r="R414">
            <v>593268</v>
          </cell>
          <cell r="S414">
            <v>593268</v>
          </cell>
          <cell r="T414">
            <v>593268</v>
          </cell>
          <cell r="U414">
            <v>593268</v>
          </cell>
          <cell r="V414">
            <v>457424</v>
          </cell>
          <cell r="W414">
            <v>1664533</v>
          </cell>
          <cell r="X414">
            <v>0</v>
          </cell>
          <cell r="Y414">
            <v>8054637</v>
          </cell>
        </row>
        <row r="415">
          <cell r="Q415" t="str">
            <v xml:space="preserve"> </v>
          </cell>
        </row>
        <row r="416">
          <cell r="A416">
            <v>4040</v>
          </cell>
          <cell r="C416" t="str">
            <v>Plačila obresti mednarodnim finančnim institucijam</v>
          </cell>
          <cell r="D416">
            <v>4415288.7713299999</v>
          </cell>
          <cell r="E416">
            <v>5157568</v>
          </cell>
          <cell r="F416">
            <v>-742279.2286700001</v>
          </cell>
          <cell r="G416">
            <v>111.01563468148304</v>
          </cell>
          <cell r="H416">
            <v>1.9427315716097553</v>
          </cell>
          <cell r="Q416">
            <v>0</v>
          </cell>
          <cell r="Y416">
            <v>0</v>
          </cell>
          <cell r="Z416" t="str">
            <v xml:space="preserve"> </v>
          </cell>
          <cell r="AA416">
            <v>0</v>
          </cell>
          <cell r="AB416">
            <v>-100</v>
          </cell>
        </row>
        <row r="417">
          <cell r="A417">
            <v>4041</v>
          </cell>
          <cell r="C417" t="str">
            <v xml:space="preserve">Plačila obresti tujim vladam </v>
          </cell>
          <cell r="D417">
            <v>175074.14835</v>
          </cell>
          <cell r="E417">
            <v>798862</v>
          </cell>
          <cell r="F417">
            <v>-623787.85164999997</v>
          </cell>
          <cell r="G417">
            <v>34.19123059955934</v>
          </cell>
          <cell r="H417">
            <v>-68.603094031625943</v>
          </cell>
          <cell r="Q417">
            <v>0</v>
          </cell>
          <cell r="Y417">
            <v>0</v>
          </cell>
          <cell r="Z417" t="str">
            <v xml:space="preserve"> </v>
          </cell>
          <cell r="AA417">
            <v>0</v>
          </cell>
          <cell r="AB417">
            <v>-100</v>
          </cell>
        </row>
        <row r="418">
          <cell r="A418">
            <v>4042</v>
          </cell>
          <cell r="C418" t="str">
            <v>Plačila obresti tujim bankam in finanč.instituc.</v>
          </cell>
          <cell r="D418">
            <v>3843861.3075500005</v>
          </cell>
          <cell r="E418">
            <v>3590379</v>
          </cell>
          <cell r="F418">
            <v>253482.30755000049</v>
          </cell>
          <cell r="G418">
            <v>177.55994747636288</v>
          </cell>
          <cell r="H418">
            <v>63.048620272142216</v>
          </cell>
          <cell r="Q418">
            <v>0</v>
          </cell>
          <cell r="Y418">
            <v>0</v>
          </cell>
          <cell r="Z418" t="str">
            <v xml:space="preserve"> </v>
          </cell>
          <cell r="AA418">
            <v>0</v>
          </cell>
          <cell r="AB418">
            <v>-100</v>
          </cell>
        </row>
        <row r="419">
          <cell r="A419">
            <v>4043</v>
          </cell>
          <cell r="C419" t="str">
            <v>Plačila obresti drugim tujim kreditodajalcem</v>
          </cell>
          <cell r="D419">
            <v>11721435.75</v>
          </cell>
          <cell r="E419">
            <v>16510820</v>
          </cell>
          <cell r="F419">
            <v>-4789384.25</v>
          </cell>
          <cell r="G419">
            <v>91.677387055430657</v>
          </cell>
          <cell r="H419">
            <v>-15.815071574443849</v>
          </cell>
          <cell r="Q419">
            <v>0</v>
          </cell>
          <cell r="Y419">
            <v>0</v>
          </cell>
          <cell r="Z419" t="str">
            <v xml:space="preserve"> </v>
          </cell>
          <cell r="AA419">
            <v>0</v>
          </cell>
          <cell r="AB419">
            <v>-100</v>
          </cell>
        </row>
        <row r="420">
          <cell r="A420">
            <v>4044</v>
          </cell>
          <cell r="C420" t="str">
            <v>Plačila obresti od vrednostnih papirjev, izdanih na tujih trgih</v>
          </cell>
          <cell r="D420">
            <v>5855604.1438100003</v>
          </cell>
          <cell r="E420">
            <v>0</v>
          </cell>
          <cell r="F420">
            <v>5855604.1438100003</v>
          </cell>
          <cell r="G420" t="str">
            <v>…</v>
          </cell>
          <cell r="H420" t="str">
            <v>…</v>
          </cell>
          <cell r="Q420">
            <v>0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 t="str">
            <v xml:space="preserve"> </v>
          </cell>
        </row>
        <row r="421">
          <cell r="Q421" t="str">
            <v xml:space="preserve"> </v>
          </cell>
        </row>
        <row r="422">
          <cell r="A422">
            <v>409</v>
          </cell>
          <cell r="C422" t="str">
            <v>SREDSTVA, IZLOČENA V REZERVE</v>
          </cell>
          <cell r="D422">
            <v>10341210.236819999</v>
          </cell>
          <cell r="E422">
            <v>9914000</v>
          </cell>
          <cell r="F422">
            <v>427210.23681999929</v>
          </cell>
          <cell r="G422">
            <v>110.38583147662287</v>
          </cell>
          <cell r="H422">
            <v>1.3643998867060247</v>
          </cell>
          <cell r="I422">
            <v>850000</v>
          </cell>
          <cell r="J422">
            <v>850000</v>
          </cell>
          <cell r="K422">
            <v>800000</v>
          </cell>
          <cell r="L422">
            <v>2500000</v>
          </cell>
          <cell r="N422">
            <v>666666.66666666663</v>
          </cell>
          <cell r="O422">
            <v>666666.66666666663</v>
          </cell>
          <cell r="P422">
            <v>666666.66666666663</v>
          </cell>
          <cell r="Q422">
            <v>4500000</v>
          </cell>
          <cell r="R422">
            <v>666666.66666666663</v>
          </cell>
          <cell r="S422">
            <v>666666.66666666663</v>
          </cell>
          <cell r="T422">
            <v>666666.66666666663</v>
          </cell>
          <cell r="U422">
            <v>666666.66666666663</v>
          </cell>
          <cell r="V422">
            <v>666666.66666666663</v>
          </cell>
          <cell r="W422">
            <v>666666.66666666663</v>
          </cell>
          <cell r="X422">
            <v>0</v>
          </cell>
          <cell r="Y422">
            <v>8500000.0000000019</v>
          </cell>
          <cell r="Z422" t="e">
            <v>#VALUE!</v>
          </cell>
          <cell r="AA422">
            <v>82.195408519359304</v>
          </cell>
          <cell r="AB422">
            <v>-23.751940149017344</v>
          </cell>
        </row>
        <row r="423">
          <cell r="C423" t="str">
            <v xml:space="preserve">                                 - dinamizirani sprejeti proračun</v>
          </cell>
          <cell r="D423">
            <v>1523979</v>
          </cell>
          <cell r="I423">
            <v>0</v>
          </cell>
          <cell r="J423">
            <v>0</v>
          </cell>
          <cell r="K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1033330</v>
          </cell>
          <cell r="W423">
            <v>1023979</v>
          </cell>
          <cell r="X423">
            <v>500000</v>
          </cell>
          <cell r="Y423">
            <v>2557309</v>
          </cell>
        </row>
        <row r="424">
          <cell r="D424" t="str">
            <v xml:space="preserve"> </v>
          </cell>
          <cell r="Q424" t="str">
            <v xml:space="preserve"> </v>
          </cell>
          <cell r="Y424" t="str">
            <v xml:space="preserve"> </v>
          </cell>
        </row>
        <row r="425">
          <cell r="A425">
            <v>4090</v>
          </cell>
          <cell r="C425" t="str">
            <v>Tekoča proračunska rezerva</v>
          </cell>
          <cell r="D425">
            <v>0</v>
          </cell>
          <cell r="E425">
            <v>2914000</v>
          </cell>
          <cell r="F425">
            <v>-2914000</v>
          </cell>
          <cell r="G425" t="str">
            <v>…</v>
          </cell>
          <cell r="H425" t="str">
            <v>…</v>
          </cell>
          <cell r="I425">
            <v>350000</v>
          </cell>
          <cell r="J425">
            <v>350000</v>
          </cell>
          <cell r="K425">
            <v>300000</v>
          </cell>
          <cell r="L425">
            <v>1000000</v>
          </cell>
          <cell r="N425">
            <v>166666.66666666666</v>
          </cell>
          <cell r="O425">
            <v>166666.66666666666</v>
          </cell>
          <cell r="P425">
            <v>166666.66666666666</v>
          </cell>
          <cell r="Q425">
            <v>1500000</v>
          </cell>
          <cell r="R425">
            <v>166666.66666666666</v>
          </cell>
          <cell r="S425">
            <v>166666.66666666666</v>
          </cell>
          <cell r="T425">
            <v>166666.66666666666</v>
          </cell>
          <cell r="U425">
            <v>166666.66666666666</v>
          </cell>
          <cell r="V425">
            <v>166666.66666666666</v>
          </cell>
          <cell r="W425">
            <v>166666.66666666666</v>
          </cell>
          <cell r="X425">
            <v>0</v>
          </cell>
          <cell r="Y425">
            <v>2500000</v>
          </cell>
          <cell r="Z425" t="str">
            <v xml:space="preserve"> </v>
          </cell>
          <cell r="AA425" t="str">
            <v>…</v>
          </cell>
          <cell r="AB425" t="str">
            <v>…</v>
          </cell>
        </row>
        <row r="426">
          <cell r="A426">
            <v>4091</v>
          </cell>
          <cell r="C426" t="str">
            <v>Rezerva za naravne nesreče</v>
          </cell>
          <cell r="D426">
            <v>10341210.236819999</v>
          </cell>
          <cell r="E426">
            <v>7000000</v>
          </cell>
          <cell r="F426">
            <v>3341210.2368199993</v>
          </cell>
          <cell r="G426">
            <v>110.38583147662287</v>
          </cell>
          <cell r="H426">
            <v>1.3643998867060247</v>
          </cell>
          <cell r="I426">
            <v>500000</v>
          </cell>
          <cell r="J426">
            <v>500000</v>
          </cell>
          <cell r="K426">
            <v>500000</v>
          </cell>
          <cell r="L426">
            <v>1500000</v>
          </cell>
          <cell r="N426">
            <v>500000</v>
          </cell>
          <cell r="O426">
            <v>500000</v>
          </cell>
          <cell r="P426">
            <v>500000</v>
          </cell>
          <cell r="Q426">
            <v>3000000</v>
          </cell>
          <cell r="R426">
            <v>500000</v>
          </cell>
          <cell r="S426">
            <v>500000</v>
          </cell>
          <cell r="T426">
            <v>500000</v>
          </cell>
          <cell r="U426">
            <v>500000</v>
          </cell>
          <cell r="V426">
            <v>500000</v>
          </cell>
          <cell r="W426">
            <v>500000</v>
          </cell>
          <cell r="X426">
            <v>0</v>
          </cell>
          <cell r="Y426">
            <v>6000000</v>
          </cell>
          <cell r="Z426" t="str">
            <v xml:space="preserve"> </v>
          </cell>
          <cell r="AA426">
            <v>58.02028836660655</v>
          </cell>
          <cell r="AB426">
            <v>-46.177840105188729</v>
          </cell>
        </row>
        <row r="427">
          <cell r="A427">
            <v>4092</v>
          </cell>
          <cell r="C427" t="str">
            <v>Druge rezerve</v>
          </cell>
          <cell r="D427">
            <v>0</v>
          </cell>
          <cell r="E427">
            <v>0</v>
          </cell>
          <cell r="F427">
            <v>0</v>
          </cell>
          <cell r="G427" t="str">
            <v>…</v>
          </cell>
          <cell r="H427" t="str">
            <v>…</v>
          </cell>
          <cell r="I427">
            <v>0</v>
          </cell>
          <cell r="J427">
            <v>0</v>
          </cell>
          <cell r="K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 xml:space="preserve"> </v>
          </cell>
          <cell r="AA427" t="str">
            <v>…</v>
          </cell>
          <cell r="AB427" t="str">
            <v>…</v>
          </cell>
        </row>
        <row r="428">
          <cell r="Q428" t="str">
            <v xml:space="preserve"> </v>
          </cell>
        </row>
        <row r="429">
          <cell r="A429">
            <v>41</v>
          </cell>
          <cell r="C429" t="str">
            <v>TEKOČI TRANSFERI</v>
          </cell>
          <cell r="D429">
            <v>610041848.96235001</v>
          </cell>
          <cell r="E429">
            <v>617479667</v>
          </cell>
          <cell r="F429">
            <v>-7437818.0376499891</v>
          </cell>
          <cell r="G429">
            <v>105.48527487655497</v>
          </cell>
          <cell r="H429">
            <v>-3.1356520876446581</v>
          </cell>
          <cell r="I429">
            <v>52178491.982609995</v>
          </cell>
          <cell r="J429">
            <v>48179470.303500004</v>
          </cell>
          <cell r="K429">
            <v>49518334.83557</v>
          </cell>
          <cell r="L429">
            <v>149876297.12167999</v>
          </cell>
          <cell r="N429">
            <v>53227042.962459996</v>
          </cell>
          <cell r="O429">
            <v>49849918.004000001</v>
          </cell>
          <cell r="P429">
            <v>66684377.59499</v>
          </cell>
          <cell r="Q429">
            <v>319637635.68313003</v>
          </cell>
          <cell r="R429">
            <v>49585239.646369994</v>
          </cell>
          <cell r="S429">
            <v>52036901.006230004</v>
          </cell>
          <cell r="T429">
            <v>49210524.512610003</v>
          </cell>
          <cell r="U429">
            <v>41412486.216960005</v>
          </cell>
          <cell r="V429">
            <v>43766906.400247999</v>
          </cell>
          <cell r="W429">
            <v>39359464.174250484</v>
          </cell>
          <cell r="X429">
            <v>12481000</v>
          </cell>
          <cell r="Y429">
            <v>607490157.63979852</v>
          </cell>
          <cell r="Z429" t="e">
            <v>#VALUE!</v>
          </cell>
          <cell r="AA429">
            <v>99.581718643255073</v>
          </cell>
          <cell r="AB429">
            <v>-7.623637622212371</v>
          </cell>
        </row>
        <row r="430">
          <cell r="C430" t="str">
            <v xml:space="preserve">                                 - dinamizirani sprejeti proračun</v>
          </cell>
          <cell r="D430">
            <v>622568976</v>
          </cell>
          <cell r="I430">
            <v>52202410</v>
          </cell>
          <cell r="J430">
            <v>52202410</v>
          </cell>
          <cell r="K430">
            <v>52202410</v>
          </cell>
          <cell r="N430">
            <v>52202410</v>
          </cell>
          <cell r="O430">
            <v>52202410</v>
          </cell>
          <cell r="P430">
            <v>52202410</v>
          </cell>
          <cell r="Q430">
            <v>313214460</v>
          </cell>
          <cell r="R430">
            <v>52202410</v>
          </cell>
          <cell r="S430">
            <v>52202410</v>
          </cell>
          <cell r="T430">
            <v>52202410</v>
          </cell>
          <cell r="U430">
            <v>52202410</v>
          </cell>
          <cell r="V430">
            <v>46866606</v>
          </cell>
          <cell r="W430">
            <v>42862302</v>
          </cell>
          <cell r="X430">
            <v>5480164</v>
          </cell>
          <cell r="Y430">
            <v>617233172</v>
          </cell>
        </row>
        <row r="431">
          <cell r="Q431" t="str">
            <v xml:space="preserve"> </v>
          </cell>
        </row>
        <row r="432">
          <cell r="A432">
            <v>410</v>
          </cell>
          <cell r="C432" t="str">
            <v>SUBVENCIJE</v>
          </cell>
          <cell r="D432">
            <v>49554531.673899993</v>
          </cell>
          <cell r="E432">
            <v>62439168</v>
          </cell>
          <cell r="F432">
            <v>-12884636.326100007</v>
          </cell>
          <cell r="G432">
            <v>84.894054306403476</v>
          </cell>
          <cell r="H432">
            <v>-22.044027266847138</v>
          </cell>
          <cell r="I432">
            <v>0</v>
          </cell>
          <cell r="J432">
            <v>1897243.5510599997</v>
          </cell>
          <cell r="K432">
            <v>2804991.4123299997</v>
          </cell>
          <cell r="L432">
            <v>4702234.9633899992</v>
          </cell>
          <cell r="N432">
            <v>3051027.82278</v>
          </cell>
          <cell r="O432">
            <v>4730840.1845399998</v>
          </cell>
          <cell r="P432">
            <v>3858301.3584799999</v>
          </cell>
          <cell r="Q432">
            <v>16342404.329189997</v>
          </cell>
          <cell r="R432">
            <v>2933851.0799099999</v>
          </cell>
          <cell r="S432">
            <v>3353262.4417099999</v>
          </cell>
          <cell r="T432">
            <v>2977167.8297700002</v>
          </cell>
          <cell r="U432">
            <v>4430722.6374100009</v>
          </cell>
          <cell r="V432">
            <v>5527824</v>
          </cell>
          <cell r="W432">
            <v>5500000</v>
          </cell>
          <cell r="X432">
            <v>8216000</v>
          </cell>
          <cell r="Y432">
            <v>49281232.31798999</v>
          </cell>
          <cell r="Z432" t="e">
            <v>#VALUE!</v>
          </cell>
          <cell r="AA432">
            <v>99.448487662624913</v>
          </cell>
          <cell r="AB432">
            <v>-7.7472285133349601</v>
          </cell>
        </row>
        <row r="433">
          <cell r="C433" t="str">
            <v xml:space="preserve">                                 - dinamizirani sprejeti proračun</v>
          </cell>
          <cell r="D433">
            <v>11432461</v>
          </cell>
          <cell r="I433">
            <v>0</v>
          </cell>
          <cell r="J433">
            <v>0</v>
          </cell>
          <cell r="K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8179105</v>
          </cell>
          <cell r="W433">
            <v>7157514</v>
          </cell>
          <cell r="X433">
            <v>4274947</v>
          </cell>
          <cell r="Y433">
            <v>19611566</v>
          </cell>
        </row>
        <row r="434">
          <cell r="D434" t="str">
            <v xml:space="preserve"> </v>
          </cell>
          <cell r="Q434" t="str">
            <v xml:space="preserve"> </v>
          </cell>
          <cell r="Y434" t="str">
            <v xml:space="preserve"> </v>
          </cell>
        </row>
        <row r="435">
          <cell r="A435">
            <v>4100</v>
          </cell>
          <cell r="C435" t="str">
            <v>Subvencije javnim podjetjem</v>
          </cell>
          <cell r="D435">
            <v>14501229.34317</v>
          </cell>
          <cell r="E435">
            <v>15601297</v>
          </cell>
          <cell r="F435">
            <v>-1100067.6568299998</v>
          </cell>
          <cell r="G435">
            <v>75.380211425650074</v>
          </cell>
          <cell r="H435">
            <v>-30.780338452111963</v>
          </cell>
          <cell r="I435">
            <v>0</v>
          </cell>
          <cell r="J435">
            <v>3400.96</v>
          </cell>
          <cell r="K435">
            <v>1854554.7149199999</v>
          </cell>
          <cell r="L435">
            <v>1857955.6749199999</v>
          </cell>
          <cell r="N435">
            <v>962134.09400000004</v>
          </cell>
          <cell r="O435">
            <v>1882481.96</v>
          </cell>
          <cell r="P435">
            <v>1336451.87858</v>
          </cell>
          <cell r="Q435">
            <v>6039023.6074999999</v>
          </cell>
          <cell r="R435">
            <v>1027341.7924599999</v>
          </cell>
          <cell r="S435">
            <v>805308.41243999999</v>
          </cell>
          <cell r="T435">
            <v>861956.66817999992</v>
          </cell>
          <cell r="U435">
            <v>1560171.9922600002</v>
          </cell>
          <cell r="V435">
            <v>2107814</v>
          </cell>
          <cell r="W435">
            <v>1000000</v>
          </cell>
          <cell r="X435">
            <v>1516000</v>
          </cell>
          <cell r="Y435">
            <v>14917616.47284</v>
          </cell>
          <cell r="Z435" t="str">
            <v xml:space="preserve"> </v>
          </cell>
          <cell r="AA435">
            <v>102.87139193385777</v>
          </cell>
          <cell r="AB435">
            <v>-4.5719926402061617</v>
          </cell>
        </row>
        <row r="436">
          <cell r="C436" t="str">
            <v xml:space="preserve">                                 - dinamizirani sprejeti proračun</v>
          </cell>
          <cell r="D436">
            <v>1378020</v>
          </cell>
          <cell r="I436">
            <v>0</v>
          </cell>
          <cell r="J436">
            <v>0</v>
          </cell>
          <cell r="K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2871502</v>
          </cell>
          <cell r="W436">
            <v>1219883</v>
          </cell>
          <cell r="X436">
            <v>158137</v>
          </cell>
          <cell r="Y436">
            <v>4249522</v>
          </cell>
        </row>
        <row r="437">
          <cell r="A437">
            <v>410000</v>
          </cell>
          <cell r="C437" t="str">
            <v>Subvencioniranje cen javnim podjetjem</v>
          </cell>
          <cell r="D437">
            <v>10036976.314505862</v>
          </cell>
          <cell r="E437" t="str">
            <v xml:space="preserve"> </v>
          </cell>
          <cell r="G437" t="str">
            <v>…</v>
          </cell>
          <cell r="H437" t="str">
            <v>…</v>
          </cell>
          <cell r="I437">
            <v>0</v>
          </cell>
          <cell r="J437">
            <v>0</v>
          </cell>
          <cell r="K437">
            <v>1565911.30192</v>
          </cell>
          <cell r="N437">
            <v>836007.09400000004</v>
          </cell>
          <cell r="O437">
            <v>790916.08600000001</v>
          </cell>
          <cell r="P437">
            <v>803001.73858</v>
          </cell>
          <cell r="Q437">
            <v>3995836.2205000003</v>
          </cell>
          <cell r="R437">
            <v>685184.07155999995</v>
          </cell>
          <cell r="S437">
            <v>640044.81544000003</v>
          </cell>
          <cell r="T437">
            <v>532322.58418000001</v>
          </cell>
          <cell r="U437">
            <v>813111.31625999999</v>
          </cell>
          <cell r="V437">
            <v>1768321</v>
          </cell>
          <cell r="W437">
            <v>838935.97822198726</v>
          </cell>
          <cell r="X437">
            <v>1271826.9429845328</v>
          </cell>
          <cell r="Y437">
            <v>10545582.929146519</v>
          </cell>
          <cell r="Z437" t="str">
            <v xml:space="preserve"> </v>
          </cell>
        </row>
        <row r="438">
          <cell r="A438">
            <v>410001</v>
          </cell>
          <cell r="C438" t="str">
            <v>Subvencioniranje obresti  javnim podjetjem</v>
          </cell>
          <cell r="D438">
            <v>0</v>
          </cell>
          <cell r="E438" t="str">
            <v xml:space="preserve"> </v>
          </cell>
          <cell r="G438" t="str">
            <v>…</v>
          </cell>
          <cell r="H438" t="str">
            <v>…</v>
          </cell>
          <cell r="I438">
            <v>0</v>
          </cell>
          <cell r="J438">
            <v>0</v>
          </cell>
          <cell r="K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 xml:space="preserve"> </v>
          </cell>
        </row>
        <row r="439">
          <cell r="A439">
            <v>410002</v>
          </cell>
          <cell r="C439" t="str">
            <v xml:space="preserve">Subvencioniranje prispevkov za socialno varnost </v>
          </cell>
          <cell r="D439">
            <v>9150</v>
          </cell>
          <cell r="E439" t="str">
            <v xml:space="preserve"> </v>
          </cell>
          <cell r="G439" t="str">
            <v>…</v>
          </cell>
          <cell r="H439" t="str">
            <v>…</v>
          </cell>
          <cell r="I439">
            <v>0</v>
          </cell>
          <cell r="J439">
            <v>0</v>
          </cell>
          <cell r="K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9150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9150</v>
          </cell>
          <cell r="Z439" t="str">
            <v xml:space="preserve"> </v>
          </cell>
        </row>
        <row r="440">
          <cell r="A440">
            <v>410003</v>
          </cell>
          <cell r="C440" t="str">
            <v xml:space="preserve">Sredstva za preusposabljanje presežnih delavcev </v>
          </cell>
          <cell r="D440">
            <v>21172.458316030967</v>
          </cell>
          <cell r="E440" t="str">
            <v xml:space="preserve"> </v>
          </cell>
          <cell r="G440">
            <v>15.478106402220579</v>
          </cell>
          <cell r="H440">
            <v>-85.786862807878251</v>
          </cell>
          <cell r="I440">
            <v>0</v>
          </cell>
          <cell r="J440">
            <v>3060.96</v>
          </cell>
          <cell r="K440">
            <v>413.41300000000001</v>
          </cell>
          <cell r="N440">
            <v>0</v>
          </cell>
          <cell r="O440">
            <v>5060</v>
          </cell>
          <cell r="P440">
            <v>2756.66</v>
          </cell>
          <cell r="Q440">
            <v>11291.032999999999</v>
          </cell>
          <cell r="R440">
            <v>1190</v>
          </cell>
          <cell r="S440">
            <v>0</v>
          </cell>
          <cell r="T440">
            <v>1800.7</v>
          </cell>
          <cell r="U440">
            <v>1375.9639999999999</v>
          </cell>
          <cell r="V440">
            <v>2893</v>
          </cell>
          <cell r="W440">
            <v>1372.5119958402402</v>
          </cell>
          <cell r="X440">
            <v>2080.7281856938039</v>
          </cell>
          <cell r="Y440">
            <v>22003.937181534042</v>
          </cell>
          <cell r="Z440" t="str">
            <v xml:space="preserve"> </v>
          </cell>
        </row>
        <row r="441">
          <cell r="A441">
            <v>410005</v>
          </cell>
          <cell r="C441" t="str">
            <v>Sredstva za prestrukturiranje in prenovo proizvodnje</v>
          </cell>
          <cell r="D441">
            <v>0</v>
          </cell>
          <cell r="E441" t="str">
            <v xml:space="preserve"> </v>
          </cell>
          <cell r="G441" t="str">
            <v>…</v>
          </cell>
          <cell r="H441" t="str">
            <v>…</v>
          </cell>
          <cell r="I441">
            <v>0</v>
          </cell>
          <cell r="J441">
            <v>0</v>
          </cell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 xml:space="preserve"> </v>
          </cell>
        </row>
        <row r="442">
          <cell r="A442">
            <v>410006</v>
          </cell>
          <cell r="C442" t="str">
            <v xml:space="preserve">Sredstva za zapiranje proizvodnje </v>
          </cell>
          <cell r="D442">
            <v>1630082.8960261184</v>
          </cell>
          <cell r="E442" t="str">
            <v xml:space="preserve"> </v>
          </cell>
          <cell r="G442">
            <v>112.9102553397924</v>
          </cell>
          <cell r="H442">
            <v>3.682511790442959</v>
          </cell>
          <cell r="I442">
            <v>0</v>
          </cell>
          <cell r="J442">
            <v>0</v>
          </cell>
          <cell r="K442">
            <v>79000</v>
          </cell>
          <cell r="N442">
            <v>42000</v>
          </cell>
          <cell r="O442">
            <v>529577.18700000003</v>
          </cell>
          <cell r="P442">
            <v>47000</v>
          </cell>
          <cell r="Q442">
            <v>697577.18700000003</v>
          </cell>
          <cell r="R442">
            <v>35000</v>
          </cell>
          <cell r="S442">
            <v>0</v>
          </cell>
          <cell r="T442">
            <v>66658.528999999995</v>
          </cell>
          <cell r="U442">
            <v>603534.99400000006</v>
          </cell>
          <cell r="V442">
            <v>119300</v>
          </cell>
          <cell r="W442">
            <v>56598.921916260158</v>
          </cell>
          <cell r="X442">
            <v>85803.965625050405</v>
          </cell>
          <cell r="Y442">
            <v>1664473.5975413106</v>
          </cell>
          <cell r="Z442" t="str">
            <v xml:space="preserve"> </v>
          </cell>
        </row>
        <row r="443">
          <cell r="A443">
            <v>410007</v>
          </cell>
          <cell r="C443" t="str">
            <v xml:space="preserve">Subvencioniranje glavnic dolga </v>
          </cell>
          <cell r="D443">
            <v>0</v>
          </cell>
          <cell r="E443" t="str">
            <v xml:space="preserve"> </v>
          </cell>
          <cell r="G443" t="str">
            <v>…</v>
          </cell>
          <cell r="H443" t="str">
            <v>…</v>
          </cell>
          <cell r="I443">
            <v>0</v>
          </cell>
          <cell r="J443">
            <v>0</v>
          </cell>
          <cell r="K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 xml:space="preserve"> </v>
          </cell>
        </row>
        <row r="444">
          <cell r="A444">
            <v>410015</v>
          </cell>
          <cell r="C444" t="str">
            <v xml:space="preserve">Sredstva za izvajanje ekoloških programov </v>
          </cell>
          <cell r="D444">
            <v>234445.23336207785</v>
          </cell>
          <cell r="E444" t="str">
            <v xml:space="preserve"> </v>
          </cell>
          <cell r="G444">
            <v>61.267563558602674</v>
          </cell>
          <cell r="H444">
            <v>-43.739611057297822</v>
          </cell>
          <cell r="I444">
            <v>0</v>
          </cell>
          <cell r="J444">
            <v>0</v>
          </cell>
          <cell r="K444">
            <v>0</v>
          </cell>
          <cell r="N444">
            <v>0</v>
          </cell>
          <cell r="O444">
            <v>45000</v>
          </cell>
          <cell r="P444">
            <v>0</v>
          </cell>
          <cell r="Q444">
            <v>45000</v>
          </cell>
          <cell r="R444">
            <v>0</v>
          </cell>
          <cell r="S444">
            <v>93000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138000</v>
          </cell>
          <cell r="Z444" t="str">
            <v xml:space="preserve"> </v>
          </cell>
        </row>
        <row r="445">
          <cell r="A445">
            <v>410099</v>
          </cell>
          <cell r="C445" t="str">
            <v>Druge subvencije javnim podjetjem</v>
          </cell>
          <cell r="D445">
            <v>2569402.4409599113</v>
          </cell>
          <cell r="E445" t="str">
            <v xml:space="preserve"> </v>
          </cell>
          <cell r="G445">
            <v>15.23772331465916</v>
          </cell>
          <cell r="H445">
            <v>-86.007600262020972</v>
          </cell>
          <cell r="I445">
            <v>0</v>
          </cell>
          <cell r="J445">
            <v>340</v>
          </cell>
          <cell r="K445">
            <v>209230</v>
          </cell>
          <cell r="N445">
            <v>84127</v>
          </cell>
          <cell r="O445">
            <v>511928.68700000003</v>
          </cell>
          <cell r="P445">
            <v>483693.48</v>
          </cell>
          <cell r="Q445">
            <v>1289319.1669999999</v>
          </cell>
          <cell r="R445">
            <v>296817.72090000001</v>
          </cell>
          <cell r="S445">
            <v>72263.596999999994</v>
          </cell>
          <cell r="T445">
            <v>261174.85499999998</v>
          </cell>
          <cell r="U445">
            <v>142149.71799999999</v>
          </cell>
          <cell r="V445">
            <v>217300</v>
          </cell>
          <cell r="W445">
            <v>103092.58786591227</v>
          </cell>
          <cell r="X445">
            <v>156288.36320472299</v>
          </cell>
          <cell r="Y445">
            <v>2538406.008970635</v>
          </cell>
          <cell r="Z445" t="str">
            <v xml:space="preserve"> </v>
          </cell>
        </row>
        <row r="446">
          <cell r="Q446" t="str">
            <v xml:space="preserve"> </v>
          </cell>
        </row>
        <row r="447">
          <cell r="A447">
            <v>4101</v>
          </cell>
          <cell r="C447" t="str">
            <v>Subvencije finančnim institucijam</v>
          </cell>
          <cell r="D447">
            <v>0</v>
          </cell>
          <cell r="E447">
            <v>0</v>
          </cell>
          <cell r="F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 xml:space="preserve"> </v>
          </cell>
        </row>
        <row r="448">
          <cell r="C448" t="str">
            <v xml:space="preserve"> </v>
          </cell>
          <cell r="Q448" t="str">
            <v xml:space="preserve"> </v>
          </cell>
        </row>
        <row r="449">
          <cell r="A449">
            <v>4102</v>
          </cell>
          <cell r="C449" t="str">
            <v>Subvencije privatnim podjetjem in zasebnikom</v>
          </cell>
          <cell r="D449">
            <v>35053302.330730006</v>
          </cell>
          <cell r="E449">
            <v>46837871</v>
          </cell>
          <cell r="F449">
            <v>-11784568.669269994</v>
          </cell>
          <cell r="G449">
            <v>89.570768235767261</v>
          </cell>
          <cell r="H449">
            <v>-17.749524117752742</v>
          </cell>
          <cell r="I449">
            <v>0</v>
          </cell>
          <cell r="J449">
            <v>1893842.5910599998</v>
          </cell>
          <cell r="K449">
            <v>950436.69740999979</v>
          </cell>
          <cell r="L449">
            <v>2844279.2884699996</v>
          </cell>
          <cell r="N449">
            <v>2088893.72878</v>
          </cell>
          <cell r="O449">
            <v>2848358.2245400003</v>
          </cell>
          <cell r="P449">
            <v>2521849.4798999997</v>
          </cell>
          <cell r="Q449">
            <v>10303380.721689999</v>
          </cell>
          <cell r="R449">
            <v>1906509.2874499999</v>
          </cell>
          <cell r="S449">
            <v>2547954.0292699998</v>
          </cell>
          <cell r="T449">
            <v>2115211.1615900001</v>
          </cell>
          <cell r="U449">
            <v>2870550.6451500007</v>
          </cell>
          <cell r="V449">
            <v>3420010</v>
          </cell>
          <cell r="W449">
            <v>4500000</v>
          </cell>
          <cell r="X449">
            <v>6700000</v>
          </cell>
          <cell r="Y449">
            <v>34363615.845150001</v>
          </cell>
          <cell r="Z449" t="str">
            <v xml:space="preserve"> </v>
          </cell>
          <cell r="AA449">
            <v>98.032463591952705</v>
          </cell>
          <cell r="AB449">
            <v>-9.0607944416023116</v>
          </cell>
        </row>
        <row r="450">
          <cell r="C450" t="str">
            <v xml:space="preserve">                                 - dinamizirani sprejeti proračun</v>
          </cell>
          <cell r="D450">
            <v>10054441</v>
          </cell>
          <cell r="I450">
            <v>0</v>
          </cell>
          <cell r="J450">
            <v>0</v>
          </cell>
          <cell r="K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5307603</v>
          </cell>
          <cell r="W450">
            <v>5937631</v>
          </cell>
          <cell r="X450">
            <v>4116810</v>
          </cell>
          <cell r="Y450">
            <v>15362044</v>
          </cell>
        </row>
        <row r="451">
          <cell r="A451">
            <v>410200</v>
          </cell>
          <cell r="C451" t="str">
            <v>Subvencioniranje cen privat.podj.in zasebnikom</v>
          </cell>
          <cell r="D451">
            <v>1646972.6071116617</v>
          </cell>
          <cell r="E451" t="str">
            <v xml:space="preserve"> </v>
          </cell>
          <cell r="G451">
            <v>23.429443354923446</v>
          </cell>
          <cell r="H451">
            <v>-78.485359637352204</v>
          </cell>
          <cell r="I451">
            <v>0</v>
          </cell>
          <cell r="J451">
            <v>0</v>
          </cell>
          <cell r="K451">
            <v>0</v>
          </cell>
          <cell r="N451">
            <v>349797.56949999998</v>
          </cell>
          <cell r="O451">
            <v>157773.09049999999</v>
          </cell>
          <cell r="P451">
            <v>-2905.54</v>
          </cell>
          <cell r="Q451">
            <v>504665.12</v>
          </cell>
          <cell r="R451">
            <v>110.96</v>
          </cell>
          <cell r="S451">
            <v>622784.28</v>
          </cell>
          <cell r="T451">
            <v>188627.239</v>
          </cell>
          <cell r="U451">
            <v>90471.771280000001</v>
          </cell>
          <cell r="V451">
            <v>41450</v>
          </cell>
          <cell r="W451">
            <v>54539.314212531543</v>
          </cell>
          <cell r="X451">
            <v>81202.978938658081</v>
          </cell>
          <cell r="Y451">
            <v>1583851.6634311897</v>
          </cell>
          <cell r="Z451" t="str">
            <v xml:space="preserve"> </v>
          </cell>
        </row>
        <row r="452">
          <cell r="A452">
            <v>410201</v>
          </cell>
          <cell r="C452" t="str">
            <v>Subvencioniranje obresti privat.podj.in zasebnikom</v>
          </cell>
          <cell r="D452">
            <v>801060.78899999999</v>
          </cell>
          <cell r="E452" t="str">
            <v xml:space="preserve"> </v>
          </cell>
          <cell r="G452">
            <v>55.522678066014485</v>
          </cell>
          <cell r="H452">
            <v>-49.014988001823248</v>
          </cell>
          <cell r="I452">
            <v>0</v>
          </cell>
          <cell r="J452">
            <v>800000</v>
          </cell>
          <cell r="K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800000</v>
          </cell>
          <cell r="R452">
            <v>0</v>
          </cell>
          <cell r="S452">
            <v>642.82600000000002</v>
          </cell>
          <cell r="T452">
            <v>0</v>
          </cell>
          <cell r="U452">
            <v>384.71300000000002</v>
          </cell>
          <cell r="V452">
            <v>35</v>
          </cell>
          <cell r="W452">
            <v>46.052496922523616</v>
          </cell>
          <cell r="X452">
            <v>68.56705097353516</v>
          </cell>
          <cell r="Y452">
            <v>801177.15854789608</v>
          </cell>
          <cell r="Z452" t="str">
            <v xml:space="preserve"> </v>
          </cell>
        </row>
        <row r="453">
          <cell r="A453">
            <v>410202</v>
          </cell>
          <cell r="C453" t="str">
            <v xml:space="preserve">Subvencioniranje prispevkov za socialno varnost </v>
          </cell>
          <cell r="D453">
            <v>2682563.1137700002</v>
          </cell>
          <cell r="E453" t="str">
            <v xml:space="preserve"> </v>
          </cell>
          <cell r="G453">
            <v>343.6886028395171</v>
          </cell>
          <cell r="H453">
            <v>215.60018626218277</v>
          </cell>
          <cell r="I453">
            <v>0</v>
          </cell>
          <cell r="J453">
            <v>199981.06009000001</v>
          </cell>
          <cell r="K453">
            <v>170018.93990999999</v>
          </cell>
          <cell r="N453">
            <v>170000</v>
          </cell>
          <cell r="O453">
            <v>280000</v>
          </cell>
          <cell r="P453">
            <v>147413.04609000002</v>
          </cell>
          <cell r="Q453">
            <v>967413.04609000008</v>
          </cell>
          <cell r="R453">
            <v>233064.253</v>
          </cell>
          <cell r="S453">
            <v>287028.34576999996</v>
          </cell>
          <cell r="T453">
            <v>275400.78490999999</v>
          </cell>
          <cell r="U453">
            <v>251925.14499999999</v>
          </cell>
          <cell r="V453">
            <v>250000</v>
          </cell>
          <cell r="W453">
            <v>328946.40658945439</v>
          </cell>
          <cell r="X453">
            <v>489764.64981096546</v>
          </cell>
          <cell r="Y453">
            <v>3083542.63117042</v>
          </cell>
          <cell r="Z453" t="str">
            <v xml:space="preserve"> </v>
          </cell>
        </row>
        <row r="454">
          <cell r="A454">
            <v>410204</v>
          </cell>
          <cell r="C454" t="str">
            <v>Pokrivanje izgub privatnim podjetjem</v>
          </cell>
          <cell r="D454">
            <v>5562</v>
          </cell>
          <cell r="G454" t="str">
            <v>…</v>
          </cell>
          <cell r="H454" t="str">
            <v>…</v>
          </cell>
          <cell r="I454">
            <v>0</v>
          </cell>
          <cell r="J454">
            <v>0</v>
          </cell>
          <cell r="K454">
            <v>0</v>
          </cell>
          <cell r="N454">
            <v>0</v>
          </cell>
          <cell r="O454">
            <v>0</v>
          </cell>
          <cell r="P454">
            <v>0</v>
          </cell>
          <cell r="R454">
            <v>0</v>
          </cell>
          <cell r="S454">
            <v>5562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5562</v>
          </cell>
        </row>
        <row r="455">
          <cell r="A455">
            <v>410205</v>
          </cell>
          <cell r="C455" t="str">
            <v>Sredstva za prestrukturiranje in prenovo proizvodnje</v>
          </cell>
          <cell r="D455">
            <v>1653000</v>
          </cell>
          <cell r="E455" t="str">
            <v xml:space="preserve"> </v>
          </cell>
          <cell r="G455">
            <v>586.44560616689739</v>
          </cell>
          <cell r="H455">
            <v>438.51754468952925</v>
          </cell>
          <cell r="I455">
            <v>0</v>
          </cell>
          <cell r="J455">
            <v>0</v>
          </cell>
          <cell r="K455">
            <v>0</v>
          </cell>
          <cell r="N455">
            <v>0</v>
          </cell>
          <cell r="O455">
            <v>0</v>
          </cell>
          <cell r="P455">
            <v>712000</v>
          </cell>
          <cell r="Q455">
            <v>712000</v>
          </cell>
          <cell r="R455">
            <v>0</v>
          </cell>
          <cell r="S455">
            <v>0</v>
          </cell>
          <cell r="T455">
            <v>0</v>
          </cell>
          <cell r="U455">
            <v>500000</v>
          </cell>
          <cell r="V455">
            <v>391000</v>
          </cell>
          <cell r="W455">
            <v>514472.17990590667</v>
          </cell>
          <cell r="X455">
            <v>765991.91230434994</v>
          </cell>
          <cell r="Y455">
            <v>2883464.0922102565</v>
          </cell>
          <cell r="Z455" t="str">
            <v xml:space="preserve"> </v>
          </cell>
        </row>
        <row r="456">
          <cell r="A456">
            <v>410206</v>
          </cell>
          <cell r="C456" t="str">
            <v>Sredstva za zapiranje proizvodnje</v>
          </cell>
          <cell r="D456">
            <v>989085</v>
          </cell>
          <cell r="E456" t="str">
            <v xml:space="preserve"> </v>
          </cell>
          <cell r="G456">
            <v>90.286170698311281</v>
          </cell>
          <cell r="H456">
            <v>-17.0925888904396</v>
          </cell>
          <cell r="I456">
            <v>0</v>
          </cell>
          <cell r="J456">
            <v>164685</v>
          </cell>
          <cell r="K456">
            <v>82800</v>
          </cell>
          <cell r="N456">
            <v>82400</v>
          </cell>
          <cell r="O456">
            <v>82400</v>
          </cell>
          <cell r="P456">
            <v>82400</v>
          </cell>
          <cell r="Q456">
            <v>494685</v>
          </cell>
          <cell r="R456">
            <v>82400</v>
          </cell>
          <cell r="S456">
            <v>82400</v>
          </cell>
          <cell r="T456">
            <v>82400</v>
          </cell>
          <cell r="U456">
            <v>82400</v>
          </cell>
          <cell r="V456">
            <v>82400</v>
          </cell>
          <cell r="W456">
            <v>108420.73561188417</v>
          </cell>
          <cell r="X456">
            <v>161426.42857769423</v>
          </cell>
          <cell r="Y456">
            <v>1176532.1641895785</v>
          </cell>
          <cell r="Z456" t="str">
            <v xml:space="preserve"> </v>
          </cell>
        </row>
        <row r="457">
          <cell r="A457">
            <v>410207</v>
          </cell>
          <cell r="C457" t="str">
            <v>Regresiranje tekoče proizvodnje</v>
          </cell>
          <cell r="D457">
            <v>200</v>
          </cell>
          <cell r="E457" t="str">
            <v xml:space="preserve"> </v>
          </cell>
          <cell r="G457" t="str">
            <v>…</v>
          </cell>
          <cell r="H457" t="str">
            <v>…</v>
          </cell>
          <cell r="I457">
            <v>0</v>
          </cell>
          <cell r="J457">
            <v>0</v>
          </cell>
          <cell r="K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200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200</v>
          </cell>
          <cell r="Z457" t="str">
            <v xml:space="preserve"> </v>
          </cell>
        </row>
        <row r="458">
          <cell r="A458">
            <v>410208</v>
          </cell>
          <cell r="C458" t="str">
            <v>Sredstva za pripravo brezposelnih na zaposlitev</v>
          </cell>
          <cell r="D458">
            <v>2073932.2350500003</v>
          </cell>
          <cell r="E458" t="str">
            <v xml:space="preserve"> </v>
          </cell>
          <cell r="G458">
            <v>54.761839681636161</v>
          </cell>
          <cell r="H458">
            <v>-49.713645838717945</v>
          </cell>
          <cell r="I458">
            <v>0</v>
          </cell>
          <cell r="J458">
            <v>163394.25007000001</v>
          </cell>
          <cell r="K458">
            <v>229144.26029999997</v>
          </cell>
          <cell r="N458">
            <v>187092.17043999996</v>
          </cell>
          <cell r="O458">
            <v>180598.61882000003</v>
          </cell>
          <cell r="P458">
            <v>175731.67872</v>
          </cell>
          <cell r="Q458">
            <v>935960.97834999999</v>
          </cell>
          <cell r="R458">
            <v>175531.56590000002</v>
          </cell>
          <cell r="S458">
            <v>204106.88187000004</v>
          </cell>
          <cell r="T458">
            <v>144432.09948000003</v>
          </cell>
          <cell r="U458">
            <v>123905.56163000001</v>
          </cell>
          <cell r="V458">
            <v>190550</v>
          </cell>
          <cell r="W458">
            <v>250722.95110248215</v>
          </cell>
          <cell r="X458">
            <v>373298.61608591786</v>
          </cell>
          <cell r="Y458">
            <v>2398508.6544184</v>
          </cell>
          <cell r="Z458" t="str">
            <v xml:space="preserve"> </v>
          </cell>
        </row>
        <row r="459">
          <cell r="A459">
            <v>410209</v>
          </cell>
          <cell r="C459" t="str">
            <v>Sredstva za preusposabljanje zaposlenih</v>
          </cell>
          <cell r="D459">
            <v>96422.002010000011</v>
          </cell>
          <cell r="E459" t="str">
            <v xml:space="preserve"> </v>
          </cell>
          <cell r="G459">
            <v>194.16110136528673</v>
          </cell>
          <cell r="H459">
            <v>78.293022374000657</v>
          </cell>
          <cell r="I459">
            <v>0</v>
          </cell>
          <cell r="J459">
            <v>7857.99</v>
          </cell>
          <cell r="K459">
            <v>0</v>
          </cell>
          <cell r="N459">
            <v>2949.3330000000001</v>
          </cell>
          <cell r="O459">
            <v>0</v>
          </cell>
          <cell r="P459">
            <v>22134.665000000001</v>
          </cell>
          <cell r="Q459">
            <v>32941.987999999998</v>
          </cell>
          <cell r="R459">
            <v>0</v>
          </cell>
          <cell r="S459">
            <v>20683.980500000001</v>
          </cell>
          <cell r="T459">
            <v>0</v>
          </cell>
          <cell r="U459">
            <v>15654.767</v>
          </cell>
          <cell r="V459">
            <v>1000</v>
          </cell>
          <cell r="W459">
            <v>1315.7856263578176</v>
          </cell>
          <cell r="X459">
            <v>1959.0585992438619</v>
          </cell>
          <cell r="Y459">
            <v>73555.579725601681</v>
          </cell>
          <cell r="Z459" t="str">
            <v xml:space="preserve"> </v>
          </cell>
        </row>
        <row r="460">
          <cell r="A460">
            <v>410210</v>
          </cell>
          <cell r="C460" t="str">
            <v>Sredstva za zaposlovanje invalidnih oseb</v>
          </cell>
          <cell r="D460">
            <v>1683985.8535199999</v>
          </cell>
          <cell r="E460" t="str">
            <v xml:space="preserve"> </v>
          </cell>
          <cell r="G460">
            <v>93.636858160402497</v>
          </cell>
          <cell r="H460">
            <v>-14.015740899538571</v>
          </cell>
          <cell r="I460">
            <v>0</v>
          </cell>
          <cell r="J460">
            <v>118832.73288</v>
          </cell>
          <cell r="K460">
            <v>148488.24498000002</v>
          </cell>
          <cell r="N460">
            <v>122247.61025999999</v>
          </cell>
          <cell r="O460">
            <v>158000.85815000001</v>
          </cell>
          <cell r="P460">
            <v>145971.84105000002</v>
          </cell>
          <cell r="Q460">
            <v>693541.28732</v>
          </cell>
          <cell r="R460">
            <v>155443.12251999998</v>
          </cell>
          <cell r="S460">
            <v>170711.38316</v>
          </cell>
          <cell r="T460">
            <v>143651.60165</v>
          </cell>
          <cell r="U460">
            <v>182969.25245999999</v>
          </cell>
          <cell r="V460">
            <v>126000</v>
          </cell>
          <cell r="W460">
            <v>165788.98892108502</v>
          </cell>
          <cell r="X460">
            <v>246841.3835047266</v>
          </cell>
          <cell r="Y460">
            <v>1884947.0195358114</v>
          </cell>
          <cell r="Z460" t="str">
            <v xml:space="preserve"> </v>
          </cell>
        </row>
        <row r="461">
          <cell r="A461">
            <v>410211</v>
          </cell>
          <cell r="C461" t="str">
            <v>Sredstva za izvajanje javnih del</v>
          </cell>
          <cell r="D461">
            <v>4907385.2573300004</v>
          </cell>
          <cell r="E461" t="str">
            <v xml:space="preserve"> </v>
          </cell>
          <cell r="G461">
            <v>75.882194029849543</v>
          </cell>
          <cell r="H461">
            <v>-30.319381056152864</v>
          </cell>
          <cell r="I461">
            <v>0</v>
          </cell>
          <cell r="J461">
            <v>393493.53721999994</v>
          </cell>
          <cell r="K461">
            <v>259085.28177999999</v>
          </cell>
          <cell r="N461">
            <v>365578.38506</v>
          </cell>
          <cell r="O461">
            <v>442221.85210000002</v>
          </cell>
          <cell r="P461">
            <v>432172.09060999996</v>
          </cell>
          <cell r="Q461">
            <v>1892551.14677</v>
          </cell>
          <cell r="R461">
            <v>470917.61075000005</v>
          </cell>
          <cell r="S461">
            <v>497479.84237000003</v>
          </cell>
          <cell r="T461">
            <v>448037.20173000003</v>
          </cell>
          <cell r="U461">
            <v>505000.00599999999</v>
          </cell>
          <cell r="V461">
            <v>517500</v>
          </cell>
          <cell r="W461">
            <v>680919.06164017064</v>
          </cell>
          <cell r="X461">
            <v>1013812.8251086986</v>
          </cell>
          <cell r="Y461">
            <v>6026217.6943688691</v>
          </cell>
          <cell r="Z461" t="str">
            <v xml:space="preserve"> </v>
          </cell>
        </row>
        <row r="462">
          <cell r="A462">
            <v>410212</v>
          </cell>
          <cell r="C462" t="str">
            <v>Sredstva za delovna mesta</v>
          </cell>
          <cell r="D462">
            <v>360582.32440591243</v>
          </cell>
          <cell r="E462" t="str">
            <v xml:space="preserve"> </v>
          </cell>
          <cell r="G462">
            <v>38.073831987122816</v>
          </cell>
          <cell r="H462">
            <v>-65.037803501264634</v>
          </cell>
          <cell r="I462">
            <v>0</v>
          </cell>
          <cell r="J462">
            <v>17908.919999999998</v>
          </cell>
          <cell r="K462">
            <v>31226.50909</v>
          </cell>
          <cell r="N462">
            <v>22482.149390000002</v>
          </cell>
          <cell r="O462">
            <v>8636.3481400000001</v>
          </cell>
          <cell r="P462">
            <v>15487.460509999999</v>
          </cell>
          <cell r="Q462">
            <v>95741.387130000003</v>
          </cell>
          <cell r="R462">
            <v>59462.137759999998</v>
          </cell>
          <cell r="S462">
            <v>23500.751319999999</v>
          </cell>
          <cell r="T462">
            <v>14216.157670000001</v>
          </cell>
          <cell r="U462">
            <v>29190.721300000001</v>
          </cell>
          <cell r="V462">
            <v>35515</v>
          </cell>
          <cell r="W462">
            <v>46730.126520097889</v>
          </cell>
          <cell r="X462">
            <v>69575.966152145746</v>
          </cell>
          <cell r="Y462">
            <v>373932.24785224366</v>
          </cell>
          <cell r="Z462" t="str">
            <v xml:space="preserve"> </v>
          </cell>
        </row>
        <row r="463">
          <cell r="A463">
            <v>410213</v>
          </cell>
          <cell r="C463" t="str">
            <v>Sredstva za spodbujanje izvoznih aktivnosti</v>
          </cell>
          <cell r="D463">
            <v>5416893.5576166166</v>
          </cell>
          <cell r="E463" t="str">
            <v xml:space="preserve"> </v>
          </cell>
          <cell r="G463">
            <v>89.417759557572907</v>
          </cell>
          <cell r="H463">
            <v>-17.890027954478498</v>
          </cell>
          <cell r="I463">
            <v>0</v>
          </cell>
          <cell r="J463">
            <v>0</v>
          </cell>
          <cell r="K463">
            <v>0</v>
          </cell>
          <cell r="N463">
            <v>598323.39</v>
          </cell>
          <cell r="O463">
            <v>1286849.9491300001</v>
          </cell>
          <cell r="P463">
            <v>500449.10777</v>
          </cell>
          <cell r="Q463">
            <v>2385622.4469000003</v>
          </cell>
          <cell r="R463">
            <v>394917.603</v>
          </cell>
          <cell r="S463">
            <v>22679</v>
          </cell>
          <cell r="T463">
            <v>536094.75150000001</v>
          </cell>
          <cell r="U463">
            <v>403989.52799999999</v>
          </cell>
          <cell r="V463">
            <v>507350</v>
          </cell>
          <cell r="W463">
            <v>667563.8375326388</v>
          </cell>
          <cell r="X463">
            <v>993928.38032637339</v>
          </cell>
          <cell r="Y463">
            <v>5912145.5472590122</v>
          </cell>
          <cell r="Z463" t="str">
            <v xml:space="preserve"> </v>
          </cell>
        </row>
        <row r="464">
          <cell r="A464">
            <v>410214</v>
          </cell>
          <cell r="C464" t="str">
            <v xml:space="preserve">Sredstva za pospeševanje tehnološkega razvoja </v>
          </cell>
          <cell r="D464">
            <v>1692325.1914274623</v>
          </cell>
          <cell r="E464" t="str">
            <v xml:space="preserve"> </v>
          </cell>
          <cell r="G464">
            <v>93.743352291246183</v>
          </cell>
          <cell r="H464">
            <v>-13.917950145779457</v>
          </cell>
          <cell r="I464">
            <v>0</v>
          </cell>
          <cell r="J464">
            <v>2163</v>
          </cell>
          <cell r="K464">
            <v>19720.38</v>
          </cell>
          <cell r="N464">
            <v>44477.501499999998</v>
          </cell>
          <cell r="O464">
            <v>81286.3505</v>
          </cell>
          <cell r="P464">
            <v>38228.408000000003</v>
          </cell>
          <cell r="Q464">
            <v>185875.64</v>
          </cell>
          <cell r="R464">
            <v>28236.8105</v>
          </cell>
          <cell r="S464">
            <v>152493.26863999999</v>
          </cell>
          <cell r="T464">
            <v>9843.7999999999993</v>
          </cell>
          <cell r="U464">
            <v>14071.453</v>
          </cell>
          <cell r="V464">
            <v>433500</v>
          </cell>
          <cell r="W464">
            <v>570393.06902611395</v>
          </cell>
          <cell r="X464">
            <v>849251.90277221415</v>
          </cell>
          <cell r="Y464">
            <v>2243665.943938328</v>
          </cell>
          <cell r="Z464" t="str">
            <v xml:space="preserve"> </v>
          </cell>
        </row>
        <row r="465">
          <cell r="A465">
            <v>410215</v>
          </cell>
          <cell r="C465" t="str">
            <v xml:space="preserve">Sredstva za izvajanje ekoloških programov </v>
          </cell>
          <cell r="D465">
            <v>344124.79885166168</v>
          </cell>
          <cell r="E465" t="str">
            <v xml:space="preserve"> </v>
          </cell>
          <cell r="G465">
            <v>79.45137065651781</v>
          </cell>
          <cell r="H465">
            <v>-27.041900223583283</v>
          </cell>
          <cell r="I465">
            <v>0</v>
          </cell>
          <cell r="J465">
            <v>0</v>
          </cell>
          <cell r="K465">
            <v>0</v>
          </cell>
          <cell r="N465">
            <v>33816.802000000003</v>
          </cell>
          <cell r="O465">
            <v>27058.994999999999</v>
          </cell>
          <cell r="P465">
            <v>17353.575000000001</v>
          </cell>
          <cell r="Q465">
            <v>78229.372000000003</v>
          </cell>
          <cell r="R465">
            <v>500</v>
          </cell>
          <cell r="S465">
            <v>36322.471770000004</v>
          </cell>
          <cell r="T465">
            <v>37749.743499999997</v>
          </cell>
          <cell r="U465">
            <v>20489.170999999998</v>
          </cell>
          <cell r="V465">
            <v>54210</v>
          </cell>
          <cell r="W465">
            <v>71328.73880485729</v>
          </cell>
          <cell r="X465">
            <v>106200.56666500974</v>
          </cell>
          <cell r="Y465">
            <v>405030.06373986707</v>
          </cell>
          <cell r="Z465" t="str">
            <v xml:space="preserve"> </v>
          </cell>
        </row>
        <row r="466">
          <cell r="A466">
            <v>410216</v>
          </cell>
          <cell r="C466" t="str">
            <v>Subvencioniranje glavnic dolga privatnim podjetjem</v>
          </cell>
          <cell r="D466">
            <v>0</v>
          </cell>
          <cell r="E466" t="str">
            <v xml:space="preserve"> </v>
          </cell>
          <cell r="G466" t="str">
            <v>…</v>
          </cell>
          <cell r="H466" t="str">
            <v>…</v>
          </cell>
          <cell r="I466">
            <v>0</v>
          </cell>
          <cell r="J466">
            <v>0</v>
          </cell>
          <cell r="K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 xml:space="preserve"> </v>
          </cell>
        </row>
        <row r="467">
          <cell r="A467">
            <v>410217</v>
          </cell>
          <cell r="C467" t="str">
            <v>Kompleksne subvencije v kmetijstvu</v>
          </cell>
          <cell r="D467">
            <v>7089929.2012097891</v>
          </cell>
          <cell r="E467" t="str">
            <v xml:space="preserve"> </v>
          </cell>
          <cell r="G467">
            <v>266.71921342385878</v>
          </cell>
          <cell r="H467">
            <v>144.92122444798784</v>
          </cell>
          <cell r="I467">
            <v>0</v>
          </cell>
          <cell r="J467">
            <v>0</v>
          </cell>
          <cell r="K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193653.99</v>
          </cell>
          <cell r="T467">
            <v>0</v>
          </cell>
          <cell r="U467">
            <v>461101.04</v>
          </cell>
          <cell r="V467">
            <v>450000</v>
          </cell>
          <cell r="W467">
            <v>592103.53186101792</v>
          </cell>
          <cell r="X467">
            <v>881576.3696597378</v>
          </cell>
          <cell r="Y467">
            <v>2578434.9315207559</v>
          </cell>
          <cell r="Z467" t="str">
            <v xml:space="preserve"> </v>
          </cell>
        </row>
        <row r="468">
          <cell r="A468">
            <v>410299</v>
          </cell>
          <cell r="C468" t="str">
            <v>Druge subvencije privatnim podjetjem in zasebnikom</v>
          </cell>
          <cell r="D468">
            <v>3361993.8631616011</v>
          </cell>
          <cell r="E468" t="str">
            <v xml:space="preserve"> </v>
          </cell>
          <cell r="G468">
            <v>74.700956058176686</v>
          </cell>
          <cell r="H468">
            <v>-31.404080754658693</v>
          </cell>
          <cell r="I468">
            <v>0</v>
          </cell>
          <cell r="J468">
            <v>25526.1008</v>
          </cell>
          <cell r="K468">
            <v>9953.0813500000004</v>
          </cell>
          <cell r="N468">
            <v>109728.81763000001</v>
          </cell>
          <cell r="O468">
            <v>143532.16220000002</v>
          </cell>
          <cell r="P468">
            <v>235413.14714999995</v>
          </cell>
          <cell r="Q468">
            <v>524153.30912999995</v>
          </cell>
          <cell r="R468">
            <v>305925.22402000002</v>
          </cell>
          <cell r="S468">
            <v>227705.00786999997</v>
          </cell>
          <cell r="T468">
            <v>234757.78214999998</v>
          </cell>
          <cell r="U468">
            <v>188997.51547999997</v>
          </cell>
          <cell r="V468">
            <v>339500</v>
          </cell>
          <cell r="W468">
            <v>446709.2201484791</v>
          </cell>
          <cell r="X468">
            <v>665100.39444329112</v>
          </cell>
          <cell r="Y468">
            <v>2932848.4532417702</v>
          </cell>
          <cell r="Z468" t="str">
            <v xml:space="preserve"> </v>
          </cell>
        </row>
        <row r="469">
          <cell r="D469" t="str">
            <v xml:space="preserve"> </v>
          </cell>
          <cell r="Q469" t="str">
            <v xml:space="preserve"> </v>
          </cell>
        </row>
        <row r="470">
          <cell r="A470">
            <v>411</v>
          </cell>
          <cell r="C470" t="str">
            <v>TRANSFERI POSAMEZNIKOM IN GOSPODINJSTVOM</v>
          </cell>
          <cell r="D470">
            <v>150330157.29315001</v>
          </cell>
          <cell r="E470">
            <v>152322942</v>
          </cell>
          <cell r="F470">
            <v>-1992784.7068499923</v>
          </cell>
          <cell r="G470">
            <v>107.66496902603787</v>
          </cell>
          <cell r="H470">
            <v>-1.1340963948229046</v>
          </cell>
          <cell r="I470">
            <v>12066946.171020001</v>
          </cell>
          <cell r="J470">
            <v>12793299.812460002</v>
          </cell>
          <cell r="K470">
            <v>13038942.713639999</v>
          </cell>
          <cell r="L470">
            <v>37899188.697120003</v>
          </cell>
          <cell r="N470">
            <v>12155604.453290001</v>
          </cell>
          <cell r="O470">
            <v>12545884.314440001</v>
          </cell>
          <cell r="P470">
            <v>12474452.73222</v>
          </cell>
          <cell r="Q470">
            <v>75075130.197070003</v>
          </cell>
          <cell r="R470">
            <v>12463126.536429998</v>
          </cell>
          <cell r="S470">
            <v>12389510.694739999</v>
          </cell>
          <cell r="T470">
            <v>12329095.079399999</v>
          </cell>
          <cell r="U470">
            <v>12425815.92668</v>
          </cell>
          <cell r="V470">
            <v>12629579.400248</v>
          </cell>
          <cell r="W470">
            <v>12364115.17425048</v>
          </cell>
          <cell r="X470">
            <v>665000</v>
          </cell>
          <cell r="Y470">
            <v>150341373.00881848</v>
          </cell>
          <cell r="Z470" t="e">
            <v>#VALUE!</v>
          </cell>
          <cell r="AA470">
            <v>100.0074607223663</v>
          </cell>
          <cell r="AB470">
            <v>-7.2287006286026809</v>
          </cell>
        </row>
        <row r="471">
          <cell r="C471" t="str">
            <v xml:space="preserve">                                 - dinamizirani sprejeti proračun</v>
          </cell>
          <cell r="D471">
            <v>146318567</v>
          </cell>
          <cell r="I471">
            <v>12090367</v>
          </cell>
          <cell r="J471">
            <v>12090367</v>
          </cell>
          <cell r="K471">
            <v>12090367</v>
          </cell>
          <cell r="N471">
            <v>12090367</v>
          </cell>
          <cell r="O471">
            <v>12090367</v>
          </cell>
          <cell r="P471">
            <v>12090367</v>
          </cell>
          <cell r="Q471">
            <v>72542202</v>
          </cell>
          <cell r="R471">
            <v>12090367</v>
          </cell>
          <cell r="S471">
            <v>12090367</v>
          </cell>
          <cell r="T471">
            <v>12090367</v>
          </cell>
          <cell r="U471">
            <v>12090367</v>
          </cell>
          <cell r="V471">
            <v>13166454</v>
          </cell>
          <cell r="W471">
            <v>13268820</v>
          </cell>
          <cell r="X471">
            <v>55710</v>
          </cell>
          <cell r="Y471">
            <v>147394654</v>
          </cell>
        </row>
        <row r="472">
          <cell r="D472" t="str">
            <v xml:space="preserve"> </v>
          </cell>
          <cell r="Q472" t="str">
            <v xml:space="preserve"> </v>
          </cell>
          <cell r="Y472" t="str">
            <v xml:space="preserve"> </v>
          </cell>
        </row>
        <row r="473">
          <cell r="A473">
            <v>4110</v>
          </cell>
          <cell r="C473" t="str">
            <v>Transferi nezaposlenim</v>
          </cell>
          <cell r="D473">
            <v>24170431.557260003</v>
          </cell>
          <cell r="E473">
            <v>26465995</v>
          </cell>
          <cell r="F473">
            <v>-2295563.4427399971</v>
          </cell>
          <cell r="G473">
            <v>83.877061731783598</v>
          </cell>
          <cell r="H473">
            <v>-22.977904745836923</v>
          </cell>
          <cell r="I473">
            <v>2236945.1503099999</v>
          </cell>
          <cell r="J473">
            <v>2263808.1548699997</v>
          </cell>
          <cell r="K473">
            <v>2247673.68769</v>
          </cell>
          <cell r="L473">
            <v>6748426.9928700002</v>
          </cell>
          <cell r="N473">
            <v>2136653.3700999999</v>
          </cell>
          <cell r="O473">
            <v>2039559.20799</v>
          </cell>
          <cell r="P473">
            <v>2011831.4417099999</v>
          </cell>
          <cell r="Q473">
            <v>12936471.012669999</v>
          </cell>
          <cell r="R473">
            <v>1958219.9782100001</v>
          </cell>
          <cell r="S473">
            <v>1952109.36607</v>
          </cell>
          <cell r="T473">
            <v>1917914.2086700001</v>
          </cell>
          <cell r="U473">
            <v>1822869.8470400004</v>
          </cell>
          <cell r="V473">
            <v>1767331</v>
          </cell>
          <cell r="W473">
            <v>1736771</v>
          </cell>
          <cell r="X473">
            <v>0</v>
          </cell>
          <cell r="Y473">
            <v>24091686.412660003</v>
          </cell>
          <cell r="Z473" t="str">
            <v xml:space="preserve"> </v>
          </cell>
          <cell r="AA473">
            <v>99.67420877689564</v>
          </cell>
          <cell r="AB473">
            <v>-7.537839724586604</v>
          </cell>
        </row>
        <row r="474">
          <cell r="C474" t="str">
            <v xml:space="preserve">                                 - dinamizirani sprejeti proračun</v>
          </cell>
          <cell r="D474">
            <v>26798514</v>
          </cell>
          <cell r="I474">
            <v>2236946</v>
          </cell>
          <cell r="J474">
            <v>2236946</v>
          </cell>
          <cell r="K474">
            <v>2236946</v>
          </cell>
          <cell r="N474">
            <v>2236946</v>
          </cell>
          <cell r="O474">
            <v>2236946</v>
          </cell>
          <cell r="P474">
            <v>2236946</v>
          </cell>
          <cell r="Q474">
            <v>13421676</v>
          </cell>
          <cell r="R474">
            <v>2236946</v>
          </cell>
          <cell r="S474">
            <v>2236946</v>
          </cell>
          <cell r="T474">
            <v>2236946</v>
          </cell>
          <cell r="U474">
            <v>2236946</v>
          </cell>
          <cell r="V474">
            <v>2124667</v>
          </cell>
          <cell r="W474">
            <v>2192108</v>
          </cell>
          <cell r="X474">
            <v>0</v>
          </cell>
          <cell r="Y474">
            <v>26686235</v>
          </cell>
        </row>
        <row r="475">
          <cell r="A475">
            <v>411000</v>
          </cell>
          <cell r="C475" t="str">
            <v>Denarno nadomestilo</v>
          </cell>
          <cell r="D475">
            <v>22565010.175170001</v>
          </cell>
          <cell r="E475" t="str">
            <v xml:space="preserve"> </v>
          </cell>
          <cell r="G475">
            <v>80.851660464936685</v>
          </cell>
          <cell r="H475">
            <v>-25.756050996385056</v>
          </cell>
          <cell r="I475">
            <v>2153431.9720999999</v>
          </cell>
          <cell r="J475">
            <v>2157976.0584299997</v>
          </cell>
          <cell r="K475">
            <v>2130435.6837200001</v>
          </cell>
          <cell r="N475">
            <v>2015380.4625899999</v>
          </cell>
          <cell r="O475">
            <v>1894169.13212</v>
          </cell>
          <cell r="P475">
            <v>1857312.2642399999</v>
          </cell>
          <cell r="Q475">
            <v>12208705.5732</v>
          </cell>
          <cell r="R475">
            <v>1805078.72551</v>
          </cell>
          <cell r="S475">
            <v>1806811.4964999999</v>
          </cell>
          <cell r="T475">
            <v>1784446.0215400001</v>
          </cell>
          <cell r="U475">
            <v>1695470.3584200004</v>
          </cell>
          <cell r="V475">
            <v>1638959</v>
          </cell>
          <cell r="W475">
            <v>1610000</v>
          </cell>
          <cell r="X475">
            <v>0</v>
          </cell>
          <cell r="Y475">
            <v>22549471.175170001</v>
          </cell>
          <cell r="Z475" t="str">
            <v xml:space="preserve"> </v>
          </cell>
          <cell r="AA475">
            <v>99.931136747205642</v>
          </cell>
          <cell r="AB475">
            <v>-7.2995020897906784</v>
          </cell>
        </row>
        <row r="476">
          <cell r="A476">
            <v>411001</v>
          </cell>
          <cell r="C476" t="str">
            <v>Denarno nadomestilo v enkratnem znesku</v>
          </cell>
          <cell r="D476">
            <v>0</v>
          </cell>
          <cell r="E476" t="str">
            <v xml:space="preserve"> </v>
          </cell>
          <cell r="G476" t="str">
            <v>…</v>
          </cell>
          <cell r="H476" t="str">
            <v>…</v>
          </cell>
          <cell r="I476">
            <v>0</v>
          </cell>
          <cell r="J476">
            <v>0</v>
          </cell>
          <cell r="K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 xml:space="preserve"> </v>
          </cell>
          <cell r="AA476" t="str">
            <v>…</v>
          </cell>
          <cell r="AB476" t="str">
            <v>…</v>
          </cell>
        </row>
        <row r="477">
          <cell r="A477">
            <v>411002</v>
          </cell>
          <cell r="C477" t="str">
            <v>Denarna pomoč</v>
          </cell>
          <cell r="D477">
            <v>1199203.8165799999</v>
          </cell>
          <cell r="E477" t="str">
            <v xml:space="preserve"> </v>
          </cell>
          <cell r="G477">
            <v>132.33899753072512</v>
          </cell>
          <cell r="H477">
            <v>21.523413710491383</v>
          </cell>
          <cell r="I477">
            <v>83157.636209999997</v>
          </cell>
          <cell r="J477">
            <v>94855.824629999988</v>
          </cell>
          <cell r="K477">
            <v>101699.85127</v>
          </cell>
          <cell r="N477">
            <v>96686.702430000005</v>
          </cell>
          <cell r="O477">
            <v>99284.101269999999</v>
          </cell>
          <cell r="P477">
            <v>101610.97356999999</v>
          </cell>
          <cell r="Q477">
            <v>577295.08938000002</v>
          </cell>
          <cell r="R477">
            <v>101279.9164</v>
          </cell>
          <cell r="S477">
            <v>105255.29871999999</v>
          </cell>
          <cell r="T477">
            <v>107553.18682999999</v>
          </cell>
          <cell r="U477">
            <v>103078.32524999999</v>
          </cell>
          <cell r="V477">
            <v>102601</v>
          </cell>
          <cell r="W477">
            <v>101000</v>
          </cell>
          <cell r="X477">
            <v>0</v>
          </cell>
          <cell r="Y477">
            <v>1198062.8165799999</v>
          </cell>
          <cell r="Z477" t="str">
            <v xml:space="preserve"> </v>
          </cell>
          <cell r="AA477">
            <v>99.904853538303939</v>
          </cell>
          <cell r="AB477">
            <v>-7.3238835451725919</v>
          </cell>
        </row>
        <row r="478">
          <cell r="A478">
            <v>411003</v>
          </cell>
          <cell r="C478" t="str">
            <v>Drugi transferi nezaposlenim</v>
          </cell>
          <cell r="D478">
            <v>406217.56551000004</v>
          </cell>
          <cell r="E478" t="str">
            <v xml:space="preserve"> </v>
          </cell>
          <cell r="G478" t="str">
            <v>…</v>
          </cell>
          <cell r="H478" t="str">
            <v>…</v>
          </cell>
          <cell r="I478">
            <v>355.54199999999997</v>
          </cell>
          <cell r="J478">
            <v>10976.271810000002</v>
          </cell>
          <cell r="K478">
            <v>15538.152700000001</v>
          </cell>
          <cell r="N478">
            <v>24586.205079999996</v>
          </cell>
          <cell r="O478">
            <v>46105.974600000001</v>
          </cell>
          <cell r="P478">
            <v>52908.2039</v>
          </cell>
          <cell r="Q478">
            <v>150470.35008999999</v>
          </cell>
          <cell r="R478">
            <v>51861.336299999995</v>
          </cell>
          <cell r="S478">
            <v>40042.570850000004</v>
          </cell>
          <cell r="T478">
            <v>25915.0003</v>
          </cell>
          <cell r="U478">
            <v>24321.163369999998</v>
          </cell>
          <cell r="V478">
            <v>25771</v>
          </cell>
          <cell r="W478">
            <v>25771</v>
          </cell>
          <cell r="X478">
            <v>0</v>
          </cell>
          <cell r="Y478">
            <v>344152.42091000004</v>
          </cell>
          <cell r="Z478" t="str">
            <v xml:space="preserve"> </v>
          </cell>
          <cell r="AA478">
            <v>84.721206104891564</v>
          </cell>
          <cell r="AB478">
            <v>-21.408899717169234</v>
          </cell>
        </row>
        <row r="479">
          <cell r="Q479" t="str">
            <v xml:space="preserve"> </v>
          </cell>
        </row>
        <row r="480">
          <cell r="A480">
            <v>4111</v>
          </cell>
          <cell r="C480" t="str">
            <v>Družinski prejemki in starševska nadomestila</v>
          </cell>
          <cell r="D480">
            <v>73514345.374569997</v>
          </cell>
          <cell r="E480">
            <v>69181690</v>
          </cell>
          <cell r="F480">
            <v>4332655.3745699972</v>
          </cell>
          <cell r="G480">
            <v>120.03747663809918</v>
          </cell>
          <cell r="H480">
            <v>10.22725127465489</v>
          </cell>
          <cell r="I480">
            <v>5474921.3489999995</v>
          </cell>
          <cell r="J480">
            <v>6067781.4665000001</v>
          </cell>
          <cell r="K480">
            <v>6313151.8876499999</v>
          </cell>
          <cell r="L480">
            <v>17855854.703149997</v>
          </cell>
          <cell r="N480">
            <v>5561878.4370999997</v>
          </cell>
          <cell r="O480">
            <v>5951432.9170000004</v>
          </cell>
          <cell r="P480">
            <v>6001485.7675000001</v>
          </cell>
          <cell r="Q480">
            <v>35370651.824749999</v>
          </cell>
          <cell r="R480">
            <v>6200655.5329</v>
          </cell>
          <cell r="S480">
            <v>6436901.2577499999</v>
          </cell>
          <cell r="T480">
            <v>6323322.7280000001</v>
          </cell>
          <cell r="U480">
            <v>6441112.0229499992</v>
          </cell>
          <cell r="V480">
            <v>6507391</v>
          </cell>
          <cell r="W480">
            <v>6553671</v>
          </cell>
          <cell r="X480">
            <v>0</v>
          </cell>
          <cell r="Y480">
            <v>73833705.366349995</v>
          </cell>
          <cell r="Z480" t="str">
            <v xml:space="preserve"> </v>
          </cell>
          <cell r="AA480">
            <v>100.43441860245478</v>
          </cell>
          <cell r="AB480">
            <v>-6.8326358047729201</v>
          </cell>
        </row>
        <row r="481">
          <cell r="C481" t="str">
            <v xml:space="preserve">                                 - dinamizirani sprejeti proračun</v>
          </cell>
          <cell r="D481">
            <v>70966943</v>
          </cell>
          <cell r="I481">
            <v>5975349</v>
          </cell>
          <cell r="J481">
            <v>5975349</v>
          </cell>
          <cell r="K481">
            <v>5975349</v>
          </cell>
          <cell r="N481">
            <v>5975349</v>
          </cell>
          <cell r="O481">
            <v>5975349</v>
          </cell>
          <cell r="P481">
            <v>5975349</v>
          </cell>
          <cell r="Q481">
            <v>35852094</v>
          </cell>
          <cell r="R481">
            <v>5975349</v>
          </cell>
          <cell r="S481">
            <v>5975349</v>
          </cell>
          <cell r="T481">
            <v>5975349</v>
          </cell>
          <cell r="U481">
            <v>5975349</v>
          </cell>
          <cell r="V481">
            <v>5812995</v>
          </cell>
          <cell r="W481">
            <v>5238104</v>
          </cell>
          <cell r="X481">
            <v>0</v>
          </cell>
          <cell r="Y481">
            <v>70804589</v>
          </cell>
        </row>
        <row r="482">
          <cell r="A482">
            <v>411100</v>
          </cell>
          <cell r="C482" t="str">
            <v>Otroški dodatek</v>
          </cell>
          <cell r="D482">
            <v>44449097.336000003</v>
          </cell>
          <cell r="E482" t="str">
            <v xml:space="preserve"> </v>
          </cell>
          <cell r="G482">
            <v>126.4199007809024</v>
          </cell>
          <cell r="H482">
            <v>16.08806315968998</v>
          </cell>
          <cell r="I482">
            <v>3281556.898</v>
          </cell>
          <cell r="J482">
            <v>3586146.7080000001</v>
          </cell>
          <cell r="K482">
            <v>3603773.65</v>
          </cell>
          <cell r="N482">
            <v>3629395.3339999998</v>
          </cell>
          <cell r="O482">
            <v>3643155.068</v>
          </cell>
          <cell r="P482">
            <v>3569087.14</v>
          </cell>
          <cell r="Q482">
            <v>21313114.798</v>
          </cell>
          <cell r="R482">
            <v>3876088.84</v>
          </cell>
          <cell r="S482">
            <v>3878692.3990000002</v>
          </cell>
          <cell r="T482">
            <v>3877287.773</v>
          </cell>
          <cell r="U482">
            <v>3888336.5260000001</v>
          </cell>
          <cell r="V482">
            <v>3898921</v>
          </cell>
          <cell r="W482">
            <v>3898921</v>
          </cell>
          <cell r="X482">
            <v>0</v>
          </cell>
          <cell r="Y482">
            <v>44631362.336000003</v>
          </cell>
          <cell r="Z482" t="str">
            <v xml:space="preserve"> </v>
          </cell>
          <cell r="AA482">
            <v>100.41005332149318</v>
          </cell>
          <cell r="AB482">
            <v>-6.8552381062215346</v>
          </cell>
        </row>
        <row r="483">
          <cell r="A483">
            <v>411101</v>
          </cell>
          <cell r="C483" t="str">
            <v>Dodatek za nego otroka</v>
          </cell>
          <cell r="D483">
            <v>716864.61899999983</v>
          </cell>
          <cell r="E483" t="str">
            <v xml:space="preserve"> </v>
          </cell>
          <cell r="G483">
            <v>113.58469651995371</v>
          </cell>
          <cell r="H483">
            <v>4.301833351656299</v>
          </cell>
          <cell r="I483">
            <v>56688.872000000003</v>
          </cell>
          <cell r="J483">
            <v>56665.906000000003</v>
          </cell>
          <cell r="K483">
            <v>55927.618000000002</v>
          </cell>
          <cell r="N483">
            <v>56478.165999999997</v>
          </cell>
          <cell r="O483">
            <v>55443.345999999998</v>
          </cell>
          <cell r="P483">
            <v>59306.067000000003</v>
          </cell>
          <cell r="Q483">
            <v>340509.97499999998</v>
          </cell>
          <cell r="R483">
            <v>58098.398000000001</v>
          </cell>
          <cell r="S483">
            <v>64824.377999999997</v>
          </cell>
          <cell r="T483">
            <v>64323.616999999998</v>
          </cell>
          <cell r="U483">
            <v>64580.747000000003</v>
          </cell>
          <cell r="V483">
            <v>63000</v>
          </cell>
          <cell r="W483">
            <v>63000</v>
          </cell>
          <cell r="X483">
            <v>0</v>
          </cell>
          <cell r="Y483">
            <v>718337.11499999987</v>
          </cell>
          <cell r="Z483" t="str">
            <v xml:space="preserve"> </v>
          </cell>
          <cell r="AA483">
            <v>100.20540782191958</v>
          </cell>
          <cell r="AB483">
            <v>-7.0450762319855471</v>
          </cell>
        </row>
        <row r="484">
          <cell r="A484">
            <v>411102</v>
          </cell>
          <cell r="C484" t="str">
            <v>Dodatek za veliko družino</v>
          </cell>
          <cell r="D484">
            <v>0</v>
          </cell>
          <cell r="E484" t="str">
            <v xml:space="preserve"> </v>
          </cell>
          <cell r="G484" t="str">
            <v>…</v>
          </cell>
          <cell r="H484" t="str">
            <v>…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 xml:space="preserve"> </v>
          </cell>
          <cell r="AA484" t="e">
            <v>#DIV/0!</v>
          </cell>
          <cell r="AB484" t="e">
            <v>#DIV/0!</v>
          </cell>
        </row>
        <row r="485">
          <cell r="A485">
            <v>411103</v>
          </cell>
          <cell r="C485" t="str">
            <v>Darilo ob rojstvu otroka</v>
          </cell>
          <cell r="D485">
            <v>482610.56007000001</v>
          </cell>
          <cell r="E485" t="str">
            <v xml:space="preserve"> </v>
          </cell>
          <cell r="G485">
            <v>107.46084336921358</v>
          </cell>
          <cell r="H485">
            <v>-1.321539605864487</v>
          </cell>
          <cell r="I485">
            <v>15172.3</v>
          </cell>
          <cell r="J485">
            <v>43183.131500000003</v>
          </cell>
          <cell r="K485">
            <v>41154.784650000001</v>
          </cell>
          <cell r="N485">
            <v>41298.917099999999</v>
          </cell>
          <cell r="O485">
            <v>40678.660499999998</v>
          </cell>
          <cell r="P485">
            <v>42233.842499999999</v>
          </cell>
          <cell r="Q485">
            <v>223721.63625000001</v>
          </cell>
          <cell r="R485">
            <v>43811.215899999996</v>
          </cell>
          <cell r="S485">
            <v>42066.439749999998</v>
          </cell>
          <cell r="T485">
            <v>44400.457999999999</v>
          </cell>
          <cell r="U485">
            <v>43988.288950000002</v>
          </cell>
          <cell r="V485">
            <v>41400</v>
          </cell>
          <cell r="W485">
            <v>41400</v>
          </cell>
          <cell r="X485">
            <v>0</v>
          </cell>
          <cell r="Y485">
            <v>480788.03885000001</v>
          </cell>
          <cell r="Z485" t="str">
            <v xml:space="preserve"> </v>
          </cell>
          <cell r="AA485">
            <v>99.622361926822407</v>
          </cell>
          <cell r="AB485">
            <v>-7.5859351328177951</v>
          </cell>
        </row>
        <row r="486">
          <cell r="A486">
            <v>411104</v>
          </cell>
          <cell r="C486" t="str">
            <v>Porodniško nadomestilo</v>
          </cell>
          <cell r="D486">
            <v>27260232.526500002</v>
          </cell>
          <cell r="E486" t="str">
            <v xml:space="preserve"> </v>
          </cell>
          <cell r="G486">
            <v>111.71732088358395</v>
          </cell>
          <cell r="H486">
            <v>2.5870715184425563</v>
          </cell>
          <cell r="I486">
            <v>2072790.2220000001</v>
          </cell>
          <cell r="J486">
            <v>2331517.8190000001</v>
          </cell>
          <cell r="K486">
            <v>2561896.2549999999</v>
          </cell>
          <cell r="N486">
            <v>1784202.1229999999</v>
          </cell>
          <cell r="O486">
            <v>2161765.4835000001</v>
          </cell>
          <cell r="P486">
            <v>2280429.04</v>
          </cell>
          <cell r="Q486">
            <v>13192600.942499999</v>
          </cell>
          <cell r="R486">
            <v>2172857.7570000002</v>
          </cell>
          <cell r="S486">
            <v>2400384.48</v>
          </cell>
          <cell r="T486">
            <v>2285989.0120000001</v>
          </cell>
          <cell r="U486">
            <v>2392998.9180000001</v>
          </cell>
          <cell r="V486">
            <v>2453720</v>
          </cell>
          <cell r="W486">
            <v>2500000</v>
          </cell>
          <cell r="X486">
            <v>0</v>
          </cell>
          <cell r="Y486">
            <v>27398551.109500002</v>
          </cell>
          <cell r="Z486" t="str">
            <v xml:space="preserve"> </v>
          </cell>
          <cell r="AA486">
            <v>100.50740059852951</v>
          </cell>
          <cell r="AB486">
            <v>-6.7649345097128872</v>
          </cell>
        </row>
        <row r="487">
          <cell r="A487">
            <v>411105</v>
          </cell>
          <cell r="C487" t="str">
            <v>Očetovsko nadomestilo</v>
          </cell>
          <cell r="D487">
            <v>0</v>
          </cell>
          <cell r="E487" t="str">
            <v xml:space="preserve"> </v>
          </cell>
          <cell r="G487" t="str">
            <v>…</v>
          </cell>
          <cell r="H487" t="str">
            <v>…</v>
          </cell>
          <cell r="I487">
            <v>0</v>
          </cell>
          <cell r="J487">
            <v>0</v>
          </cell>
          <cell r="K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 xml:space="preserve"> </v>
          </cell>
          <cell r="AA487" t="e">
            <v>#DIV/0!</v>
          </cell>
          <cell r="AB487" t="e">
            <v>#DIV/0!</v>
          </cell>
        </row>
        <row r="488">
          <cell r="A488">
            <v>411106</v>
          </cell>
          <cell r="C488" t="str">
            <v>Nadomestilo za nego in varstvo otroka</v>
          </cell>
          <cell r="D488">
            <v>0</v>
          </cell>
          <cell r="E488" t="str">
            <v xml:space="preserve"> </v>
          </cell>
          <cell r="G488" t="str">
            <v>…</v>
          </cell>
          <cell r="H488" t="str">
            <v>…</v>
          </cell>
          <cell r="I488">
            <v>0</v>
          </cell>
          <cell r="J488">
            <v>0</v>
          </cell>
          <cell r="K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 xml:space="preserve"> </v>
          </cell>
          <cell r="AA488" t="e">
            <v>#DIV/0!</v>
          </cell>
          <cell r="AB488" t="e">
            <v>#DIV/0!</v>
          </cell>
        </row>
        <row r="489">
          <cell r="A489">
            <v>411107</v>
          </cell>
          <cell r="C489" t="str">
            <v>Posvojiteljsko nadomestilo</v>
          </cell>
          <cell r="D489">
            <v>0</v>
          </cell>
          <cell r="E489" t="str">
            <v xml:space="preserve"> </v>
          </cell>
          <cell r="G489" t="str">
            <v>…</v>
          </cell>
          <cell r="H489" t="str">
            <v>…</v>
          </cell>
          <cell r="I489">
            <v>0</v>
          </cell>
          <cell r="J489">
            <v>0</v>
          </cell>
          <cell r="K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 xml:space="preserve"> </v>
          </cell>
          <cell r="AA489" t="e">
            <v>#DIV/0!</v>
          </cell>
          <cell r="AB489" t="e">
            <v>#DIV/0!</v>
          </cell>
        </row>
        <row r="490">
          <cell r="A490">
            <v>411108</v>
          </cell>
          <cell r="C490" t="str">
            <v>Starševski dodatek</v>
          </cell>
          <cell r="D490">
            <v>605540.33299999998</v>
          </cell>
          <cell r="E490" t="str">
            <v xml:space="preserve"> </v>
          </cell>
          <cell r="G490">
            <v>100.65039025058911</v>
          </cell>
          <cell r="H490">
            <v>-7.5753992189264352</v>
          </cell>
          <cell r="I490">
            <v>48713.057000000001</v>
          </cell>
          <cell r="J490">
            <v>50267.902000000002</v>
          </cell>
          <cell r="K490">
            <v>50399.58</v>
          </cell>
          <cell r="N490">
            <v>50503.896999999997</v>
          </cell>
          <cell r="O490">
            <v>50390.358999999997</v>
          </cell>
          <cell r="P490">
            <v>50429.678</v>
          </cell>
          <cell r="Q490">
            <v>300704.473</v>
          </cell>
          <cell r="R490">
            <v>49799.322</v>
          </cell>
          <cell r="S490">
            <v>50933.561000000002</v>
          </cell>
          <cell r="T490">
            <v>51321.868000000002</v>
          </cell>
          <cell r="U490">
            <v>51207.542999999998</v>
          </cell>
          <cell r="V490">
            <v>50350</v>
          </cell>
          <cell r="W490">
            <v>50350</v>
          </cell>
          <cell r="X490">
            <v>0</v>
          </cell>
          <cell r="Y490">
            <v>604666.76699999999</v>
          </cell>
          <cell r="Z490" t="str">
            <v xml:space="preserve"> </v>
          </cell>
          <cell r="AA490">
            <v>99.8557377680076</v>
          </cell>
          <cell r="AB490">
            <v>-7.3694454842230073</v>
          </cell>
        </row>
        <row r="491">
          <cell r="D491" t="str">
            <v xml:space="preserve"> </v>
          </cell>
          <cell r="Q491" t="str">
            <v xml:space="preserve"> </v>
          </cell>
          <cell r="Y491" t="str">
            <v xml:space="preserve"> </v>
          </cell>
        </row>
        <row r="492">
          <cell r="A492">
            <v>4112</v>
          </cell>
          <cell r="C492" t="str">
            <v>Transferi za zagotavljanje socialne varnosti</v>
          </cell>
          <cell r="D492">
            <v>14896666.676109999</v>
          </cell>
          <cell r="E492">
            <v>14712080</v>
          </cell>
          <cell r="F492">
            <v>184586.67610999942</v>
          </cell>
          <cell r="G492">
            <v>110.53303013624117</v>
          </cell>
          <cell r="H492">
            <v>1.4995685364932712</v>
          </cell>
          <cell r="I492">
            <v>1179872.3561100001</v>
          </cell>
          <cell r="J492">
            <v>1219550.86368</v>
          </cell>
          <cell r="K492">
            <v>1334379.9410999999</v>
          </cell>
          <cell r="L492">
            <v>3733803.1608899999</v>
          </cell>
          <cell r="N492">
            <v>1238465.9368899998</v>
          </cell>
          <cell r="O492">
            <v>1291009.7910100003</v>
          </cell>
          <cell r="P492">
            <v>1256191.4211300001</v>
          </cell>
          <cell r="Q492">
            <v>7519470.3099199999</v>
          </cell>
          <cell r="R492">
            <v>1196386.8522000001</v>
          </cell>
          <cell r="S492">
            <v>1191509.31057</v>
          </cell>
          <cell r="T492">
            <v>1199726.8638200001</v>
          </cell>
          <cell r="U492">
            <v>1205882.2320799998</v>
          </cell>
          <cell r="V492">
            <v>1254353</v>
          </cell>
          <cell r="W492">
            <v>1255688</v>
          </cell>
          <cell r="X492">
            <v>0</v>
          </cell>
          <cell r="Y492">
            <v>14823016.568589998</v>
          </cell>
          <cell r="Z492" t="str">
            <v xml:space="preserve"> </v>
          </cell>
          <cell r="AA492">
            <v>99.505593371179373</v>
          </cell>
          <cell r="AB492">
            <v>-7.694254757718582</v>
          </cell>
        </row>
        <row r="493">
          <cell r="C493" t="str">
            <v xml:space="preserve">                                 - dinamizirani sprejeti proračun</v>
          </cell>
          <cell r="D493">
            <v>14368176</v>
          </cell>
          <cell r="I493">
            <v>1179872</v>
          </cell>
          <cell r="J493">
            <v>1179872</v>
          </cell>
          <cell r="K493">
            <v>1179872</v>
          </cell>
          <cell r="N493">
            <v>1179872</v>
          </cell>
          <cell r="O493">
            <v>1179872</v>
          </cell>
          <cell r="P493">
            <v>1179872</v>
          </cell>
          <cell r="Q493">
            <v>7079232</v>
          </cell>
          <cell r="R493">
            <v>1179872</v>
          </cell>
          <cell r="S493">
            <v>1179872</v>
          </cell>
          <cell r="T493">
            <v>1179872</v>
          </cell>
          <cell r="U493">
            <v>1179872</v>
          </cell>
          <cell r="V493">
            <v>1195532</v>
          </cell>
          <cell r="W493">
            <v>1389584</v>
          </cell>
          <cell r="X493">
            <v>0</v>
          </cell>
          <cell r="Y493">
            <v>14383836</v>
          </cell>
        </row>
        <row r="494">
          <cell r="A494">
            <v>411200</v>
          </cell>
          <cell r="C494" t="str">
            <v>Denarni dodatek</v>
          </cell>
          <cell r="D494">
            <v>10336756.872370001</v>
          </cell>
          <cell r="E494" t="str">
            <v xml:space="preserve"> </v>
          </cell>
          <cell r="G494">
            <v>111.40226249145823</v>
          </cell>
          <cell r="H494">
            <v>2.297761700145287</v>
          </cell>
          <cell r="I494">
            <v>827300.69861000008</v>
          </cell>
          <cell r="J494">
            <v>864864.51059000008</v>
          </cell>
          <cell r="K494">
            <v>977703.53422999999</v>
          </cell>
          <cell r="N494">
            <v>881471.93452000001</v>
          </cell>
          <cell r="O494">
            <v>934093.49867000012</v>
          </cell>
          <cell r="P494">
            <v>825542.33019000001</v>
          </cell>
          <cell r="Q494">
            <v>5310976.5068100011</v>
          </cell>
          <cell r="R494">
            <v>811868.51843000005</v>
          </cell>
          <cell r="S494">
            <v>804589.65400999994</v>
          </cell>
          <cell r="T494">
            <v>815917.57984999986</v>
          </cell>
          <cell r="U494">
            <v>823962.97349999996</v>
          </cell>
          <cell r="V494">
            <v>859265</v>
          </cell>
          <cell r="W494">
            <v>860500</v>
          </cell>
          <cell r="X494">
            <v>0</v>
          </cell>
          <cell r="Y494">
            <v>10287080.232600002</v>
          </cell>
          <cell r="Z494" t="str">
            <v xml:space="preserve"> </v>
          </cell>
          <cell r="AA494">
            <v>99.519417546689297</v>
          </cell>
          <cell r="AB494">
            <v>-7.6814308472270056</v>
          </cell>
        </row>
        <row r="495">
          <cell r="A495">
            <v>411201</v>
          </cell>
          <cell r="C495" t="str">
            <v>Denarne pomoči kot edini vir</v>
          </cell>
          <cell r="D495">
            <v>366718.34560000006</v>
          </cell>
          <cell r="E495" t="str">
            <v xml:space="preserve"> </v>
          </cell>
          <cell r="G495">
            <v>101.01776003333811</v>
          </cell>
          <cell r="H495">
            <v>-7.2380532292579431</v>
          </cell>
          <cell r="I495">
            <v>30345.6878</v>
          </cell>
          <cell r="J495">
            <v>31131.855660000001</v>
          </cell>
          <cell r="K495">
            <v>30600.485960000002</v>
          </cell>
          <cell r="N495">
            <v>30200.37686</v>
          </cell>
          <cell r="O495">
            <v>29783.106500000002</v>
          </cell>
          <cell r="P495">
            <v>29764.794600000001</v>
          </cell>
          <cell r="Q495">
            <v>181826.30738000001</v>
          </cell>
          <cell r="R495">
            <v>30047.398719999997</v>
          </cell>
          <cell r="S495">
            <v>32977.613360000003</v>
          </cell>
          <cell r="T495">
            <v>29249.551920000002</v>
          </cell>
          <cell r="U495">
            <v>30354.061760000001</v>
          </cell>
          <cell r="V495">
            <v>30740</v>
          </cell>
          <cell r="W495">
            <v>30740</v>
          </cell>
          <cell r="X495">
            <v>0</v>
          </cell>
          <cell r="Y495">
            <v>365934.93314000004</v>
          </cell>
          <cell r="Z495" t="str">
            <v xml:space="preserve"> </v>
          </cell>
          <cell r="AA495">
            <v>99.786372165614395</v>
          </cell>
          <cell r="AB495">
            <v>-7.4337920541610316</v>
          </cell>
        </row>
        <row r="496">
          <cell r="A496">
            <v>411202</v>
          </cell>
          <cell r="C496" t="str">
            <v>Sredstva za varstvo duševno in telesno prizadetih</v>
          </cell>
          <cell r="D496">
            <v>3256594.2056999998</v>
          </cell>
          <cell r="E496" t="str">
            <v xml:space="preserve"> </v>
          </cell>
          <cell r="G496">
            <v>110.87330938486856</v>
          </cell>
          <cell r="H496">
            <v>1.8120380026341252</v>
          </cell>
          <cell r="I496">
            <v>251042.9362</v>
          </cell>
          <cell r="J496">
            <v>254537.32390000002</v>
          </cell>
          <cell r="K496">
            <v>250491.75890000002</v>
          </cell>
          <cell r="N496">
            <v>250687.55559999999</v>
          </cell>
          <cell r="O496">
            <v>252258.6531</v>
          </cell>
          <cell r="P496">
            <v>320982.56080000004</v>
          </cell>
          <cell r="Q496">
            <v>1580000.7885000003</v>
          </cell>
          <cell r="R496">
            <v>278400.0661</v>
          </cell>
          <cell r="S496">
            <v>279830.28730000003</v>
          </cell>
          <cell r="T496">
            <v>280125.76160000003</v>
          </cell>
          <cell r="U496">
            <v>279706.1629</v>
          </cell>
          <cell r="V496">
            <v>280000</v>
          </cell>
          <cell r="W496">
            <v>280000</v>
          </cell>
          <cell r="X496">
            <v>0</v>
          </cell>
          <cell r="Y496">
            <v>3258063.0663999999</v>
          </cell>
          <cell r="Z496" t="str">
            <v xml:space="preserve"> </v>
          </cell>
          <cell r="AA496">
            <v>100.04510419804313</v>
          </cell>
          <cell r="AB496">
            <v>-7.1937808923533026</v>
          </cell>
        </row>
        <row r="497">
          <cell r="A497">
            <v>411203</v>
          </cell>
          <cell r="C497" t="str">
            <v>Zdravstveno zavarovanje prejemnikov edinega vira</v>
          </cell>
          <cell r="D497">
            <v>33538</v>
          </cell>
          <cell r="E497" t="str">
            <v xml:space="preserve"> </v>
          </cell>
          <cell r="G497" t="str">
            <v>…</v>
          </cell>
          <cell r="H497" t="str">
            <v>…</v>
          </cell>
          <cell r="I497">
            <v>0</v>
          </cell>
          <cell r="J497">
            <v>0</v>
          </cell>
          <cell r="K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 xml:space="preserve"> </v>
          </cell>
          <cell r="AA497">
            <v>0</v>
          </cell>
          <cell r="AB497">
            <v>-100</v>
          </cell>
        </row>
        <row r="498">
          <cell r="A498">
            <v>411204</v>
          </cell>
          <cell r="C498" t="str">
            <v>Zdravstveno zavarovanje duševno in telesno prizadet.</v>
          </cell>
          <cell r="D498">
            <v>222349.23699999999</v>
          </cell>
          <cell r="E498" t="str">
            <v xml:space="preserve"> </v>
          </cell>
          <cell r="G498">
            <v>88.684683588665109</v>
          </cell>
          <cell r="H498">
            <v>-18.563192296909918</v>
          </cell>
          <cell r="I498">
            <v>17135.546999999999</v>
          </cell>
          <cell r="J498">
            <v>17444.138500000001</v>
          </cell>
          <cell r="K498">
            <v>17121.293000000001</v>
          </cell>
          <cell r="N498">
            <v>17183.612499999999</v>
          </cell>
          <cell r="O498">
            <v>17188.392500000002</v>
          </cell>
          <cell r="P498">
            <v>22088.987499999999</v>
          </cell>
          <cell r="Q498">
            <v>108161.97100000001</v>
          </cell>
          <cell r="R498">
            <v>18904.771499999999</v>
          </cell>
          <cell r="S498">
            <v>19063.778999999999</v>
          </cell>
          <cell r="T498">
            <v>19014.753499999999</v>
          </cell>
          <cell r="U498">
            <v>19066.863000000001</v>
          </cell>
          <cell r="V498">
            <v>19100</v>
          </cell>
          <cell r="W498">
            <v>19200</v>
          </cell>
          <cell r="X498">
            <v>0</v>
          </cell>
          <cell r="Y498">
            <v>222512.13800000001</v>
          </cell>
          <cell r="Z498" t="str">
            <v xml:space="preserve"> </v>
          </cell>
          <cell r="AA498">
            <v>100.07326357499487</v>
          </cell>
          <cell r="AB498">
            <v>-7.1676590213405689</v>
          </cell>
        </row>
        <row r="499">
          <cell r="A499">
            <v>411205</v>
          </cell>
          <cell r="C499" t="str">
            <v>Varstvo družin vojakov</v>
          </cell>
          <cell r="D499">
            <v>6277.7853999999998</v>
          </cell>
          <cell r="E499" t="str">
            <v xml:space="preserve"> </v>
          </cell>
          <cell r="G499">
            <v>148.64858532464149</v>
          </cell>
          <cell r="H499">
            <v>36.500078351369581</v>
          </cell>
          <cell r="I499">
            <v>0</v>
          </cell>
          <cell r="J499">
            <v>511.68228999999997</v>
          </cell>
          <cell r="K499">
            <v>480.18792999999999</v>
          </cell>
          <cell r="N499">
            <v>625.04092999999989</v>
          </cell>
          <cell r="O499">
            <v>852.43606000000011</v>
          </cell>
          <cell r="P499">
            <v>478.67920000000004</v>
          </cell>
          <cell r="Q499">
            <v>2948.0264099999999</v>
          </cell>
          <cell r="R499">
            <v>623.85771</v>
          </cell>
          <cell r="S499">
            <v>561.89465999999993</v>
          </cell>
          <cell r="T499">
            <v>322.46189000000004</v>
          </cell>
          <cell r="U499">
            <v>382.04973999999999</v>
          </cell>
          <cell r="V499">
            <v>673</v>
          </cell>
          <cell r="W499">
            <v>673</v>
          </cell>
          <cell r="X499">
            <v>0</v>
          </cell>
          <cell r="Y499">
            <v>6184.2904099999996</v>
          </cell>
          <cell r="Z499" t="str">
            <v xml:space="preserve"> </v>
          </cell>
          <cell r="AA499">
            <v>98.510701082582401</v>
          </cell>
          <cell r="AB499">
            <v>-8.6171604057677058</v>
          </cell>
        </row>
        <row r="500">
          <cell r="A500">
            <v>411212</v>
          </cell>
          <cell r="C500" t="str">
            <v>Drugi transferi za zagotavljanje socialne varnosti</v>
          </cell>
          <cell r="D500">
            <v>674432.23004000005</v>
          </cell>
          <cell r="E500" t="str">
            <v xml:space="preserve"> </v>
          </cell>
          <cell r="G500">
            <v>104.861703183351</v>
          </cell>
          <cell r="H500">
            <v>-3.7082615396225975</v>
          </cell>
          <cell r="I500">
            <v>54047.486499999999</v>
          </cell>
          <cell r="J500">
            <v>51061.352740000002</v>
          </cell>
          <cell r="K500">
            <v>57982.681079999995</v>
          </cell>
          <cell r="N500">
            <v>58297.41648</v>
          </cell>
          <cell r="O500">
            <v>56833.704180000001</v>
          </cell>
          <cell r="P500">
            <v>57334.068840000007</v>
          </cell>
          <cell r="Q500">
            <v>335556.70982000005</v>
          </cell>
          <cell r="R500">
            <v>56542.239740000005</v>
          </cell>
          <cell r="S500">
            <v>54486.082240000003</v>
          </cell>
          <cell r="T500">
            <v>55096.755060000003</v>
          </cell>
          <cell r="U500">
            <v>52410.121180000002</v>
          </cell>
          <cell r="V500">
            <v>64575</v>
          </cell>
          <cell r="W500">
            <v>64575</v>
          </cell>
          <cell r="X500">
            <v>0</v>
          </cell>
          <cell r="Y500">
            <v>683241.90804000001</v>
          </cell>
          <cell r="Z500" t="str">
            <v xml:space="preserve"> </v>
          </cell>
          <cell r="AA500">
            <v>101.30623620989725</v>
          </cell>
          <cell r="AB500">
            <v>-6.0238996197613659</v>
          </cell>
        </row>
        <row r="501">
          <cell r="Q501" t="str">
            <v xml:space="preserve"> </v>
          </cell>
        </row>
        <row r="502">
          <cell r="A502">
            <v>4113</v>
          </cell>
          <cell r="C502" t="str">
            <v>Transferi vojnim invalidom, veteranom in žrtvam vojn.n.</v>
          </cell>
          <cell r="D502">
            <v>15556884.858309999</v>
          </cell>
          <cell r="E502">
            <v>17848129</v>
          </cell>
          <cell r="F502">
            <v>-2291244.1416900009</v>
          </cell>
          <cell r="G502">
            <v>104.5946368552308</v>
          </cell>
          <cell r="H502">
            <v>-3.9535015103482181</v>
          </cell>
          <cell r="I502">
            <v>1207288.1250199999</v>
          </cell>
          <cell r="J502">
            <v>1130006.7020099999</v>
          </cell>
          <cell r="K502">
            <v>1246149.3845299999</v>
          </cell>
          <cell r="L502">
            <v>3583444.2115599997</v>
          </cell>
          <cell r="N502">
            <v>1227195.4738999999</v>
          </cell>
          <cell r="O502">
            <v>1259765.1723799999</v>
          </cell>
          <cell r="P502">
            <v>1282837.8008400002</v>
          </cell>
          <cell r="Q502">
            <v>7353242.6586799994</v>
          </cell>
          <cell r="R502">
            <v>1444562.9335699999</v>
          </cell>
          <cell r="S502">
            <v>1454184.4264100001</v>
          </cell>
          <cell r="T502">
            <v>1359787.8583200001</v>
          </cell>
          <cell r="U502">
            <v>1381261.0374500002</v>
          </cell>
          <cell r="V502">
            <v>1319397.4002479999</v>
          </cell>
          <cell r="W502">
            <v>1333935.17425048</v>
          </cell>
          <cell r="X502">
            <v>0</v>
          </cell>
          <cell r="Y502">
            <v>15646371.48892848</v>
          </cell>
          <cell r="Z502" t="str">
            <v xml:space="preserve"> </v>
          </cell>
          <cell r="AA502">
            <v>100.57522204113172</v>
          </cell>
          <cell r="AB502">
            <v>-6.7020203700076735</v>
          </cell>
        </row>
        <row r="503">
          <cell r="C503" t="str">
            <v xml:space="preserve">                                 - dinamizirani sprejeti proračun</v>
          </cell>
          <cell r="D503">
            <v>15197059</v>
          </cell>
          <cell r="I503">
            <v>1230279</v>
          </cell>
          <cell r="J503">
            <v>1230279</v>
          </cell>
          <cell r="K503">
            <v>1230279</v>
          </cell>
          <cell r="N503">
            <v>1230279</v>
          </cell>
          <cell r="O503">
            <v>1230279</v>
          </cell>
          <cell r="P503">
            <v>1230279</v>
          </cell>
          <cell r="Q503">
            <v>7381674</v>
          </cell>
          <cell r="R503">
            <v>1230279</v>
          </cell>
          <cell r="S503">
            <v>1230279</v>
          </cell>
          <cell r="T503">
            <v>1230279</v>
          </cell>
          <cell r="U503">
            <v>1230279</v>
          </cell>
          <cell r="V503">
            <v>1562320</v>
          </cell>
          <cell r="W503">
            <v>1649449</v>
          </cell>
          <cell r="X503">
            <v>14541</v>
          </cell>
          <cell r="Y503">
            <v>15529100</v>
          </cell>
        </row>
        <row r="504">
          <cell r="A504">
            <v>411300</v>
          </cell>
          <cell r="C504" t="str">
            <v>Varstvo vojnih invalidov</v>
          </cell>
          <cell r="D504">
            <v>6070464.9294400001</v>
          </cell>
          <cell r="E504" t="str">
            <v xml:space="preserve"> </v>
          </cell>
          <cell r="G504">
            <v>103.59138376716351</v>
          </cell>
          <cell r="H504">
            <v>-4.8747623809334328</v>
          </cell>
          <cell r="I504">
            <v>501853.75500999996</v>
          </cell>
          <cell r="J504">
            <v>478679.25890999998</v>
          </cell>
          <cell r="K504">
            <v>527297.63491999998</v>
          </cell>
          <cell r="N504">
            <v>497462.51500999997</v>
          </cell>
          <cell r="O504">
            <v>498508.58922000002</v>
          </cell>
          <cell r="P504">
            <v>503696.94253000006</v>
          </cell>
          <cell r="Q504">
            <v>3007498.6956000002</v>
          </cell>
          <cell r="R504">
            <v>518660.04130000004</v>
          </cell>
          <cell r="S504">
            <v>505295.51618000004</v>
          </cell>
          <cell r="T504">
            <v>498674.57751000003</v>
          </cell>
          <cell r="U504">
            <v>541543.09884999995</v>
          </cell>
          <cell r="V504">
            <v>503620</v>
          </cell>
          <cell r="W504">
            <v>510000</v>
          </cell>
          <cell r="X504">
            <v>0</v>
          </cell>
          <cell r="Y504">
            <v>6085291.9294400001</v>
          </cell>
          <cell r="Z504" t="str">
            <v xml:space="preserve"> </v>
          </cell>
          <cell r="AA504">
            <v>100.2442481782259</v>
          </cell>
          <cell r="AB504">
            <v>-7.0090462168590761</v>
          </cell>
        </row>
        <row r="505">
          <cell r="A505">
            <v>411301</v>
          </cell>
          <cell r="C505" t="str">
            <v>Varstvo vojnih veteranov</v>
          </cell>
          <cell r="D505">
            <v>1301063.0417599999</v>
          </cell>
          <cell r="E505" t="str">
            <v xml:space="preserve"> </v>
          </cell>
          <cell r="G505">
            <v>113.34666806422359</v>
          </cell>
          <cell r="H505">
            <v>4.0832580938692189</v>
          </cell>
          <cell r="I505">
            <v>100872.84855</v>
          </cell>
          <cell r="J505">
            <v>96967.685710000005</v>
          </cell>
          <cell r="K505">
            <v>94308.284</v>
          </cell>
          <cell r="N505">
            <v>95022.000499999995</v>
          </cell>
          <cell r="O505">
            <v>100663.1275</v>
          </cell>
          <cell r="P505">
            <v>112001.42449999999</v>
          </cell>
          <cell r="Q505">
            <v>599835.37075999996</v>
          </cell>
          <cell r="R505">
            <v>116721.99249999999</v>
          </cell>
          <cell r="S505">
            <v>120039.1865</v>
          </cell>
          <cell r="T505">
            <v>125304.073</v>
          </cell>
          <cell r="U505">
            <v>119238.41899999999</v>
          </cell>
          <cell r="V505">
            <v>111125</v>
          </cell>
          <cell r="W505">
            <v>112236.25</v>
          </cell>
          <cell r="X505">
            <v>0</v>
          </cell>
          <cell r="Y505">
            <v>1304500.2917599999</v>
          </cell>
          <cell r="Z505" t="str">
            <v xml:space="preserve"> </v>
          </cell>
          <cell r="AA505">
            <v>100.26418781332458</v>
          </cell>
          <cell r="AB505">
            <v>-6.9905493382888864</v>
          </cell>
        </row>
        <row r="506">
          <cell r="A506">
            <v>411302</v>
          </cell>
          <cell r="C506" t="str">
            <v>Varstvo žrtev vojnega nasilja</v>
          </cell>
          <cell r="D506">
            <v>4146766.6045899997</v>
          </cell>
          <cell r="E506" t="str">
            <v xml:space="preserve"> </v>
          </cell>
          <cell r="G506">
            <v>102.0256025201812</v>
          </cell>
          <cell r="H506">
            <v>-6.3125780347280056</v>
          </cell>
          <cell r="I506">
            <v>349067.57955999998</v>
          </cell>
          <cell r="J506">
            <v>311562.22950999998</v>
          </cell>
          <cell r="K506">
            <v>352566.97950999998</v>
          </cell>
          <cell r="N506">
            <v>344394.37268999999</v>
          </cell>
          <cell r="O506">
            <v>355990.54193000001</v>
          </cell>
          <cell r="P506">
            <v>356743.92717000004</v>
          </cell>
          <cell r="Q506">
            <v>2070325.6303700001</v>
          </cell>
          <cell r="R506">
            <v>354469.09749999997</v>
          </cell>
          <cell r="S506">
            <v>341522.79272000003</v>
          </cell>
          <cell r="T506">
            <v>339891.52818000002</v>
          </cell>
          <cell r="U506">
            <v>352786.55582000007</v>
          </cell>
          <cell r="V506">
            <v>351365</v>
          </cell>
          <cell r="W506">
            <v>354878.65</v>
          </cell>
          <cell r="X506">
            <v>0</v>
          </cell>
          <cell r="Y506">
            <v>4165239.2545899996</v>
          </cell>
          <cell r="Z506" t="str">
            <v xml:space="preserve"> </v>
          </cell>
          <cell r="AA506">
            <v>100.44547117697806</v>
          </cell>
          <cell r="AB506">
            <v>-6.8223829527105124</v>
          </cell>
        </row>
        <row r="507">
          <cell r="A507">
            <v>411303</v>
          </cell>
          <cell r="C507" t="str">
            <v>Republiške priznavalnine</v>
          </cell>
          <cell r="D507">
            <v>67820.555420000004</v>
          </cell>
          <cell r="E507" t="str">
            <v xml:space="preserve"> </v>
          </cell>
          <cell r="G507">
            <v>96.774652544132621</v>
          </cell>
          <cell r="H507">
            <v>-11.134387011815789</v>
          </cell>
          <cell r="I507">
            <v>0</v>
          </cell>
          <cell r="J507">
            <v>0</v>
          </cell>
          <cell r="K507">
            <v>0</v>
          </cell>
          <cell r="N507">
            <v>0</v>
          </cell>
          <cell r="O507">
            <v>17039.297910000001</v>
          </cell>
          <cell r="P507">
            <v>0</v>
          </cell>
          <cell r="Q507">
            <v>17039.297910000001</v>
          </cell>
          <cell r="R507">
            <v>16971.46228</v>
          </cell>
          <cell r="S507">
            <v>0</v>
          </cell>
          <cell r="T507">
            <v>0</v>
          </cell>
          <cell r="U507">
            <v>16942.863229999999</v>
          </cell>
          <cell r="V507">
            <v>0</v>
          </cell>
          <cell r="W507">
            <v>0</v>
          </cell>
          <cell r="X507">
            <v>0</v>
          </cell>
          <cell r="Y507">
            <v>50953.623420000004</v>
          </cell>
          <cell r="Z507" t="str">
            <v xml:space="preserve"> </v>
          </cell>
          <cell r="AA507">
            <v>75.13005917520691</v>
          </cell>
          <cell r="AB507">
            <v>-30.306067555466683</v>
          </cell>
        </row>
        <row r="508">
          <cell r="A508">
            <v>411304</v>
          </cell>
          <cell r="C508" t="str">
            <v>Sredstva za zdraviliško in klimatsko zdravljenje</v>
          </cell>
          <cell r="D508">
            <v>437011.90917</v>
          </cell>
          <cell r="E508" t="str">
            <v xml:space="preserve"> </v>
          </cell>
          <cell r="G508">
            <v>87.224752982300203</v>
          </cell>
          <cell r="H508">
            <v>-19.903808097061344</v>
          </cell>
          <cell r="I508">
            <v>2917.07602</v>
          </cell>
          <cell r="J508">
            <v>11392.548680000002</v>
          </cell>
          <cell r="K508">
            <v>8511.9921200000008</v>
          </cell>
          <cell r="N508">
            <v>4815.7381299999997</v>
          </cell>
          <cell r="O508">
            <v>13866.856300000001</v>
          </cell>
          <cell r="P508">
            <v>18117.949489999999</v>
          </cell>
          <cell r="Q508">
            <v>59622.160739999999</v>
          </cell>
          <cell r="R508">
            <v>61214.533989999996</v>
          </cell>
          <cell r="S508">
            <v>78602.935400000002</v>
          </cell>
          <cell r="T508">
            <v>78024.874759999992</v>
          </cell>
          <cell r="U508">
            <v>71850.392399999997</v>
          </cell>
          <cell r="V508">
            <v>73287.400248000005</v>
          </cell>
          <cell r="W508">
            <v>74020.274250480012</v>
          </cell>
          <cell r="X508">
            <v>0</v>
          </cell>
          <cell r="Y508">
            <v>496622.57178847998</v>
          </cell>
          <cell r="Z508" t="str">
            <v xml:space="preserve"> </v>
          </cell>
          <cell r="AA508">
            <v>113.64051216171573</v>
          </cell>
          <cell r="AB508">
            <v>5.4179148067863991</v>
          </cell>
        </row>
        <row r="509">
          <cell r="A509">
            <v>411305</v>
          </cell>
          <cell r="C509" t="str">
            <v>Sredstva iz naslova drugih zakonskih pravic VI,VV,ŽVN</v>
          </cell>
          <cell r="D509">
            <v>3533757.8179299999</v>
          </cell>
          <cell r="E509" t="str">
            <v xml:space="preserve"> </v>
          </cell>
          <cell r="G509">
            <v>109.40108844791237</v>
          </cell>
          <cell r="H509">
            <v>0.46013631580565573</v>
          </cell>
          <cell r="I509">
            <v>252576.86588</v>
          </cell>
          <cell r="J509">
            <v>231404.9792</v>
          </cell>
          <cell r="K509">
            <v>263464.49397999997</v>
          </cell>
          <cell r="N509">
            <v>285500.84756999998</v>
          </cell>
          <cell r="O509">
            <v>273696.75951999996</v>
          </cell>
          <cell r="P509">
            <v>292277.55715000001</v>
          </cell>
          <cell r="Q509">
            <v>1598921.5032999997</v>
          </cell>
          <cell r="R509">
            <v>376525.80599999998</v>
          </cell>
          <cell r="S509">
            <v>408723.99561000004</v>
          </cell>
          <cell r="T509">
            <v>317892.80486999999</v>
          </cell>
          <cell r="U509">
            <v>278899.70814999996</v>
          </cell>
          <cell r="V509">
            <v>280000</v>
          </cell>
          <cell r="W509">
            <v>282800</v>
          </cell>
          <cell r="X509">
            <v>0</v>
          </cell>
          <cell r="Y509">
            <v>3543763.8179299999</v>
          </cell>
          <cell r="Z509" t="str">
            <v xml:space="preserve"> </v>
          </cell>
          <cell r="AA509">
            <v>100.2831546618512</v>
          </cell>
          <cell r="AB509">
            <v>-6.9729548591361663</v>
          </cell>
        </row>
        <row r="510">
          <cell r="Q510" t="str">
            <v xml:space="preserve"> </v>
          </cell>
        </row>
        <row r="511">
          <cell r="A511">
            <v>4114</v>
          </cell>
          <cell r="C511" t="str">
            <v>Pokojnine</v>
          </cell>
          <cell r="D511">
            <v>0</v>
          </cell>
          <cell r="E511">
            <v>0</v>
          </cell>
          <cell r="F511">
            <v>0</v>
          </cell>
          <cell r="G511" t="str">
            <v>…</v>
          </cell>
          <cell r="H511" t="str">
            <v>…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 xml:space="preserve"> </v>
          </cell>
          <cell r="AA511" t="str">
            <v>…</v>
          </cell>
          <cell r="AB511" t="str">
            <v>…</v>
          </cell>
        </row>
        <row r="512">
          <cell r="A512">
            <v>4115</v>
          </cell>
          <cell r="C512" t="str">
            <v xml:space="preserve">Nadomestila plač </v>
          </cell>
          <cell r="D512">
            <v>0</v>
          </cell>
          <cell r="E512">
            <v>20094</v>
          </cell>
          <cell r="F512">
            <v>-20094</v>
          </cell>
          <cell r="G512" t="str">
            <v>…</v>
          </cell>
          <cell r="H512" t="str">
            <v>…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 xml:space="preserve"> </v>
          </cell>
          <cell r="AA512" t="str">
            <v>…</v>
          </cell>
          <cell r="AB512" t="str">
            <v>…</v>
          </cell>
        </row>
        <row r="513">
          <cell r="A513">
            <v>4116</v>
          </cell>
          <cell r="C513" t="str">
            <v>Boleznine</v>
          </cell>
          <cell r="D513">
            <v>0</v>
          </cell>
          <cell r="E513">
            <v>0</v>
          </cell>
          <cell r="F513">
            <v>0</v>
          </cell>
          <cell r="G513" t="str">
            <v>…</v>
          </cell>
          <cell r="H513" t="str">
            <v>…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 xml:space="preserve"> </v>
          </cell>
          <cell r="AA513" t="str">
            <v>…</v>
          </cell>
          <cell r="AB513" t="str">
            <v>…</v>
          </cell>
        </row>
        <row r="514">
          <cell r="D514" t="str">
            <v xml:space="preserve"> </v>
          </cell>
          <cell r="Q514" t="str">
            <v xml:space="preserve"> </v>
          </cell>
          <cell r="Y514" t="str">
            <v xml:space="preserve"> </v>
          </cell>
        </row>
        <row r="515">
          <cell r="A515">
            <v>4117</v>
          </cell>
          <cell r="C515" t="str">
            <v>Štipendije</v>
          </cell>
          <cell r="D515">
            <v>16144993.90167</v>
          </cell>
          <cell r="E515">
            <v>16597867</v>
          </cell>
          <cell r="F515">
            <v>-452873.09833000042</v>
          </cell>
          <cell r="G515">
            <v>108.61385086241651</v>
          </cell>
          <cell r="H515">
            <v>-0.26276321173874351</v>
          </cell>
          <cell r="I515">
            <v>1389281.706</v>
          </cell>
          <cell r="J515">
            <v>1424831.0528499999</v>
          </cell>
          <cell r="K515">
            <v>1376425.8090399997</v>
          </cell>
          <cell r="L515">
            <v>4190538.5678899996</v>
          </cell>
          <cell r="N515">
            <v>1361887.4495000001</v>
          </cell>
          <cell r="O515">
            <v>1353534.75294</v>
          </cell>
          <cell r="P515">
            <v>1355412.3269700003</v>
          </cell>
          <cell r="Q515">
            <v>8261373.0973000005</v>
          </cell>
          <cell r="R515">
            <v>1349624.858</v>
          </cell>
          <cell r="S515">
            <v>1131256.7790699999</v>
          </cell>
          <cell r="T515">
            <v>1153868.9775900005</v>
          </cell>
          <cell r="U515">
            <v>1268716.7879600003</v>
          </cell>
          <cell r="V515">
            <v>1296000</v>
          </cell>
          <cell r="W515">
            <v>1293550</v>
          </cell>
          <cell r="X515">
            <v>0</v>
          </cell>
          <cell r="Y515">
            <v>15754390.499919999</v>
          </cell>
          <cell r="Z515" t="str">
            <v xml:space="preserve"> </v>
          </cell>
          <cell r="AA515">
            <v>97.580653147787217</v>
          </cell>
          <cell r="AB515">
            <v>-9.4799135920341229</v>
          </cell>
        </row>
        <row r="516">
          <cell r="C516" t="str">
            <v xml:space="preserve">                                 - dinamizirani sprejeti proračun</v>
          </cell>
          <cell r="D516">
            <v>11354020</v>
          </cell>
          <cell r="I516">
            <v>889285</v>
          </cell>
          <cell r="J516">
            <v>889285</v>
          </cell>
          <cell r="K516">
            <v>889285</v>
          </cell>
          <cell r="N516">
            <v>889285</v>
          </cell>
          <cell r="O516">
            <v>889285</v>
          </cell>
          <cell r="P516">
            <v>889285</v>
          </cell>
          <cell r="Q516">
            <v>5335710</v>
          </cell>
          <cell r="R516">
            <v>889285</v>
          </cell>
          <cell r="S516">
            <v>889285</v>
          </cell>
          <cell r="T516">
            <v>889285</v>
          </cell>
          <cell r="U516">
            <v>889285</v>
          </cell>
          <cell r="V516">
            <v>1697120</v>
          </cell>
          <cell r="W516">
            <v>1571885</v>
          </cell>
          <cell r="X516">
            <v>0</v>
          </cell>
          <cell r="Y516">
            <v>12161855</v>
          </cell>
        </row>
        <row r="517">
          <cell r="A517">
            <v>411700</v>
          </cell>
          <cell r="C517" t="str">
            <v>Republiške štipendije</v>
          </cell>
          <cell r="D517">
            <v>15683380.99784</v>
          </cell>
          <cell r="E517" t="str">
            <v xml:space="preserve"> </v>
          </cell>
          <cell r="G517">
            <v>109.22293661215485</v>
          </cell>
          <cell r="H517">
            <v>0.29654418012383132</v>
          </cell>
          <cell r="I517">
            <v>1363512.321</v>
          </cell>
          <cell r="J517">
            <v>1366065.3859999997</v>
          </cell>
          <cell r="K517">
            <v>1348680.8063999999</v>
          </cell>
          <cell r="N517">
            <v>1335765.879</v>
          </cell>
          <cell r="O517">
            <v>1327469.2529</v>
          </cell>
          <cell r="P517">
            <v>1331958.2277000002</v>
          </cell>
          <cell r="Q517">
            <v>8073451.8729999997</v>
          </cell>
          <cell r="R517">
            <v>1327028.71762</v>
          </cell>
          <cell r="S517">
            <v>1100286.6239799999</v>
          </cell>
          <cell r="T517">
            <v>1117941.4082000004</v>
          </cell>
          <cell r="U517">
            <v>1218628.3750400003</v>
          </cell>
          <cell r="V517">
            <v>1230000</v>
          </cell>
          <cell r="W517">
            <v>1230000</v>
          </cell>
          <cell r="X517">
            <v>0</v>
          </cell>
          <cell r="Y517">
            <v>15297336.99784</v>
          </cell>
          <cell r="Z517" t="str">
            <v xml:space="preserve"> </v>
          </cell>
          <cell r="AA517">
            <v>97.53851545114432</v>
          </cell>
          <cell r="AB517">
            <v>-9.519002364430122</v>
          </cell>
        </row>
        <row r="518">
          <cell r="A518">
            <v>411701</v>
          </cell>
          <cell r="C518" t="str">
            <v>Kadrovske štipendije</v>
          </cell>
          <cell r="D518">
            <v>285665.049</v>
          </cell>
          <cell r="E518" t="str">
            <v xml:space="preserve"> </v>
          </cell>
          <cell r="G518">
            <v>115.63154764727932</v>
          </cell>
          <cell r="H518">
            <v>6.1814027982362916</v>
          </cell>
          <cell r="I518">
            <v>23764.984</v>
          </cell>
          <cell r="J518">
            <v>22645.407999999996</v>
          </cell>
          <cell r="K518">
            <v>22768.004000000001</v>
          </cell>
          <cell r="N518">
            <v>21745.513000000003</v>
          </cell>
          <cell r="O518">
            <v>21837.596999999998</v>
          </cell>
          <cell r="P518">
            <v>20936.718000000001</v>
          </cell>
          <cell r="Q518">
            <v>133698.22399999999</v>
          </cell>
          <cell r="R518">
            <v>19182.536</v>
          </cell>
          <cell r="S518">
            <v>16519.516</v>
          </cell>
          <cell r="T518">
            <v>17715.787</v>
          </cell>
          <cell r="U518">
            <v>13478.512999999999</v>
          </cell>
          <cell r="V518">
            <v>27450</v>
          </cell>
          <cell r="W518">
            <v>25000</v>
          </cell>
          <cell r="X518">
            <v>0</v>
          </cell>
          <cell r="Y518">
            <v>253044.576</v>
          </cell>
          <cell r="Z518" t="str">
            <v xml:space="preserve"> </v>
          </cell>
          <cell r="AA518">
            <v>88.580866607871229</v>
          </cell>
          <cell r="AB518">
            <v>-17.828509640193673</v>
          </cell>
        </row>
        <row r="519">
          <cell r="A519">
            <v>411702</v>
          </cell>
          <cell r="C519" t="str">
            <v>Druge štipendije</v>
          </cell>
          <cell r="D519">
            <v>175947.85483</v>
          </cell>
          <cell r="E519" t="str">
            <v xml:space="preserve"> </v>
          </cell>
          <cell r="G519">
            <v>68.070495419090406</v>
          </cell>
          <cell r="H519">
            <v>-37.492658017364192</v>
          </cell>
          <cell r="I519">
            <v>2004.4010000000001</v>
          </cell>
          <cell r="J519">
            <v>36120.258850000006</v>
          </cell>
          <cell r="K519">
            <v>4976.9986399999998</v>
          </cell>
          <cell r="N519">
            <v>4376.0574999999999</v>
          </cell>
          <cell r="O519">
            <v>4227.9030399999974</v>
          </cell>
          <cell r="P519">
            <v>2517.3812699999999</v>
          </cell>
          <cell r="Q519">
            <v>54223.0003</v>
          </cell>
          <cell r="R519">
            <v>3413.6043799999998</v>
          </cell>
          <cell r="S519">
            <v>14450.639090000004</v>
          </cell>
          <cell r="T519">
            <v>18211.78239</v>
          </cell>
          <cell r="U519">
            <v>36609.899920000003</v>
          </cell>
          <cell r="V519">
            <v>38550</v>
          </cell>
          <cell r="W519">
            <v>38550</v>
          </cell>
          <cell r="X519">
            <v>0</v>
          </cell>
          <cell r="Y519">
            <v>204008.92608</v>
          </cell>
          <cell r="Z519" t="str">
            <v xml:space="preserve"> </v>
          </cell>
          <cell r="AA519">
            <v>115.94851569921809</v>
          </cell>
          <cell r="AB519">
            <v>7.5589199436160328</v>
          </cell>
        </row>
        <row r="520">
          <cell r="D520" t="str">
            <v xml:space="preserve"> </v>
          </cell>
          <cell r="Q520" t="str">
            <v xml:space="preserve"> </v>
          </cell>
          <cell r="Y520" t="str">
            <v xml:space="preserve"> </v>
          </cell>
        </row>
        <row r="521">
          <cell r="A521">
            <v>4119</v>
          </cell>
          <cell r="C521" t="str">
            <v>Drugi transferi posameznikom</v>
          </cell>
          <cell r="D521">
            <v>6046834.925230002</v>
          </cell>
          <cell r="E521">
            <v>7497087</v>
          </cell>
          <cell r="F521">
            <v>-1450252.074769998</v>
          </cell>
          <cell r="G521">
            <v>95.253077174728702</v>
          </cell>
          <cell r="H521">
            <v>-12.531609573251885</v>
          </cell>
          <cell r="I521">
            <v>578637.48458000005</v>
          </cell>
          <cell r="J521">
            <v>687321.57255000004</v>
          </cell>
          <cell r="K521">
            <v>521162.00363000005</v>
          </cell>
          <cell r="L521">
            <v>1787121.0607600003</v>
          </cell>
          <cell r="N521">
            <v>629523.78579999995</v>
          </cell>
          <cell r="O521">
            <v>650582.47311999998</v>
          </cell>
          <cell r="P521">
            <v>566693.97407</v>
          </cell>
          <cell r="Q521">
            <v>3633921.2937500007</v>
          </cell>
          <cell r="R521">
            <v>313676.38154999999</v>
          </cell>
          <cell r="S521">
            <v>223549.55486999999</v>
          </cell>
          <cell r="T521">
            <v>374474.44300000003</v>
          </cell>
          <cell r="U521">
            <v>305973.99920000002</v>
          </cell>
          <cell r="V521">
            <v>485107</v>
          </cell>
          <cell r="W521">
            <v>190500</v>
          </cell>
          <cell r="X521">
            <v>665000</v>
          </cell>
          <cell r="Y521">
            <v>6192202.6723700017</v>
          </cell>
          <cell r="Z521" t="str">
            <v xml:space="preserve"> </v>
          </cell>
          <cell r="AA521">
            <v>102.4040303553428</v>
          </cell>
          <cell r="AB521">
            <v>-5.0055377037636362</v>
          </cell>
        </row>
        <row r="522">
          <cell r="C522" t="str">
            <v xml:space="preserve">                                 - dinamizirani sprejeti proračun</v>
          </cell>
          <cell r="D522">
            <v>7623761</v>
          </cell>
          <cell r="I522">
            <v>578636</v>
          </cell>
          <cell r="J522">
            <v>578636</v>
          </cell>
          <cell r="K522">
            <v>578636</v>
          </cell>
          <cell r="N522">
            <v>578636</v>
          </cell>
          <cell r="O522">
            <v>578636</v>
          </cell>
          <cell r="P522">
            <v>578636</v>
          </cell>
          <cell r="Q522">
            <v>3471816</v>
          </cell>
          <cell r="R522">
            <v>578636</v>
          </cell>
          <cell r="S522">
            <v>578636</v>
          </cell>
          <cell r="T522">
            <v>578636</v>
          </cell>
          <cell r="U522">
            <v>578636</v>
          </cell>
          <cell r="V522">
            <v>773820</v>
          </cell>
          <cell r="W522">
            <v>1217596</v>
          </cell>
          <cell r="X522">
            <v>41169</v>
          </cell>
          <cell r="Y522">
            <v>7818945</v>
          </cell>
        </row>
        <row r="523">
          <cell r="A523">
            <v>411900</v>
          </cell>
          <cell r="C523" t="str">
            <v>Regresiranje prevozov v šolo</v>
          </cell>
          <cell r="D523">
            <v>1325235.8134999997</v>
          </cell>
          <cell r="E523" t="str">
            <v xml:space="preserve"> </v>
          </cell>
          <cell r="G523">
            <v>86.665298395787275</v>
          </cell>
          <cell r="H523">
            <v>-20.417540499736205</v>
          </cell>
          <cell r="I523">
            <v>227945.40269999995</v>
          </cell>
          <cell r="J523">
            <v>175218.57606999998</v>
          </cell>
          <cell r="K523">
            <v>169172.99630000003</v>
          </cell>
          <cell r="N523">
            <v>161843.32657</v>
          </cell>
          <cell r="O523">
            <v>160264.99020999999</v>
          </cell>
          <cell r="P523">
            <v>138189.42739999999</v>
          </cell>
          <cell r="Q523">
            <v>1032634.7192499998</v>
          </cell>
          <cell r="R523">
            <v>84447.628619999989</v>
          </cell>
          <cell r="S523">
            <v>34616.550599999995</v>
          </cell>
          <cell r="T523">
            <v>25227.214</v>
          </cell>
          <cell r="U523">
            <v>51438.79451</v>
          </cell>
          <cell r="V523">
            <v>50000</v>
          </cell>
          <cell r="W523">
            <v>50000</v>
          </cell>
          <cell r="X523">
            <v>0</v>
          </cell>
          <cell r="Y523">
            <v>1328364.9069799997</v>
          </cell>
          <cell r="Z523" t="str">
            <v xml:space="preserve"> </v>
          </cell>
          <cell r="AA523">
            <v>100.23611597635112</v>
          </cell>
          <cell r="AB523">
            <v>-7.0165900033848629</v>
          </cell>
        </row>
        <row r="524">
          <cell r="A524">
            <v>411902</v>
          </cell>
          <cell r="C524" t="str">
            <v>Doplačila za šolo v naravi</v>
          </cell>
          <cell r="D524">
            <v>27075.59</v>
          </cell>
          <cell r="E524" t="str">
            <v xml:space="preserve"> </v>
          </cell>
          <cell r="G524">
            <v>101.79673430409395</v>
          </cell>
          <cell r="H524">
            <v>-6.5227416858641476</v>
          </cell>
          <cell r="I524">
            <v>0</v>
          </cell>
          <cell r="J524">
            <v>750.07500000000005</v>
          </cell>
          <cell r="K524">
            <v>175.22499999999999</v>
          </cell>
          <cell r="N524">
            <v>0</v>
          </cell>
          <cell r="O524">
            <v>1801.52</v>
          </cell>
          <cell r="P524">
            <v>1333.6</v>
          </cell>
          <cell r="Q524">
            <v>4060.42</v>
          </cell>
          <cell r="R524">
            <v>0</v>
          </cell>
          <cell r="S524">
            <v>10890.455</v>
          </cell>
          <cell r="T524">
            <v>0</v>
          </cell>
          <cell r="U524">
            <v>0</v>
          </cell>
          <cell r="V524">
            <v>6440</v>
          </cell>
          <cell r="W524">
            <v>4000</v>
          </cell>
          <cell r="X524">
            <v>0</v>
          </cell>
          <cell r="Y524">
            <v>25390.875</v>
          </cell>
          <cell r="Z524" t="str">
            <v xml:space="preserve"> </v>
          </cell>
          <cell r="AA524">
            <v>93.777734852684645</v>
          </cell>
          <cell r="AB524">
            <v>-13.007667112537433</v>
          </cell>
        </row>
        <row r="525">
          <cell r="A525">
            <v>411903</v>
          </cell>
          <cell r="C525" t="str">
            <v>Regresiranje prehrane učencev in dijakov</v>
          </cell>
          <cell r="D525">
            <v>1282573.4749999999</v>
          </cell>
          <cell r="E525" t="str">
            <v xml:space="preserve"> </v>
          </cell>
          <cell r="G525">
            <v>96.817107837417737</v>
          </cell>
          <cell r="H525">
            <v>-11.095401434878113</v>
          </cell>
          <cell r="I525">
            <v>127315.844</v>
          </cell>
          <cell r="J525">
            <v>250971.85200000001</v>
          </cell>
          <cell r="K525">
            <v>158850.196</v>
          </cell>
          <cell r="N525">
            <v>103140.48</v>
          </cell>
          <cell r="O525">
            <v>146994.09299999999</v>
          </cell>
          <cell r="P525">
            <v>123037.818</v>
          </cell>
          <cell r="Q525">
            <v>910310.28299999994</v>
          </cell>
          <cell r="R525">
            <v>0</v>
          </cell>
          <cell r="S525">
            <v>2841.68</v>
          </cell>
          <cell r="T525">
            <v>128467.872</v>
          </cell>
          <cell r="U525">
            <v>0</v>
          </cell>
          <cell r="V525">
            <v>50000</v>
          </cell>
          <cell r="W525">
            <v>50000</v>
          </cell>
          <cell r="X525">
            <v>150000</v>
          </cell>
          <cell r="Y525">
            <v>1291619.835</v>
          </cell>
          <cell r="Z525" t="str">
            <v xml:space="preserve"> </v>
          </cell>
          <cell r="AA525">
            <v>100.705328792177</v>
          </cell>
          <cell r="AB525">
            <v>-6.5813276510417467</v>
          </cell>
        </row>
        <row r="526">
          <cell r="A526">
            <v>411904</v>
          </cell>
          <cell r="C526" t="str">
            <v>Regresiranje študentske prehrane</v>
          </cell>
          <cell r="D526">
            <v>1570376.53015</v>
          </cell>
          <cell r="E526" t="str">
            <v xml:space="preserve"> </v>
          </cell>
          <cell r="G526">
            <v>109.68494422260197</v>
          </cell>
          <cell r="H526">
            <v>0.72079359283927147</v>
          </cell>
          <cell r="I526">
            <v>149489.45988000001</v>
          </cell>
          <cell r="J526">
            <v>130627.12235999999</v>
          </cell>
          <cell r="K526">
            <v>50883.416640000003</v>
          </cell>
          <cell r="N526">
            <v>253605.20178</v>
          </cell>
          <cell r="O526">
            <v>127069.89124</v>
          </cell>
          <cell r="P526">
            <v>146882.00336</v>
          </cell>
          <cell r="Q526">
            <v>858557.09526000009</v>
          </cell>
          <cell r="R526">
            <v>117881.93269</v>
          </cell>
          <cell r="S526">
            <v>44864.459480000005</v>
          </cell>
          <cell r="T526">
            <v>43666.351740000006</v>
          </cell>
          <cell r="U526">
            <v>94367.699099999998</v>
          </cell>
          <cell r="V526">
            <v>203120</v>
          </cell>
          <cell r="W526">
            <v>0</v>
          </cell>
          <cell r="X526">
            <v>100000</v>
          </cell>
          <cell r="Y526">
            <v>1462457.5382700001</v>
          </cell>
          <cell r="Z526" t="str">
            <v xml:space="preserve"> </v>
          </cell>
          <cell r="AA526">
            <v>93.12782700148405</v>
          </cell>
          <cell r="AB526">
            <v>-13.610550091387708</v>
          </cell>
        </row>
        <row r="527">
          <cell r="A527">
            <v>411905</v>
          </cell>
          <cell r="C527" t="str">
            <v>Regresiranje obrestne mere za kreditiranje študentov</v>
          </cell>
          <cell r="D527">
            <v>0</v>
          </cell>
          <cell r="E527" t="str">
            <v xml:space="preserve"> </v>
          </cell>
          <cell r="G527" t="str">
            <v>…</v>
          </cell>
          <cell r="H527" t="str">
            <v>…</v>
          </cell>
          <cell r="I527">
            <v>0</v>
          </cell>
          <cell r="J527">
            <v>0</v>
          </cell>
          <cell r="K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300000</v>
          </cell>
          <cell r="Y527">
            <v>300000</v>
          </cell>
          <cell r="Z527" t="str">
            <v xml:space="preserve"> </v>
          </cell>
          <cell r="AA527" t="e">
            <v>#DIV/0!</v>
          </cell>
          <cell r="AB527" t="e">
            <v>#DIV/0!</v>
          </cell>
        </row>
        <row r="528">
          <cell r="A528">
            <v>411906</v>
          </cell>
          <cell r="C528" t="str">
            <v>Nezgodno zavarovanje vrhunskih športnikov</v>
          </cell>
          <cell r="D528">
            <v>9688.7095000000008</v>
          </cell>
          <cell r="E528" t="str">
            <v xml:space="preserve"> </v>
          </cell>
          <cell r="G528" t="str">
            <v>…</v>
          </cell>
          <cell r="H528" t="str">
            <v>…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 xml:space="preserve"> </v>
          </cell>
          <cell r="AA528">
            <v>0</v>
          </cell>
          <cell r="AB528">
            <v>-100</v>
          </cell>
        </row>
        <row r="529">
          <cell r="A529">
            <v>411907</v>
          </cell>
          <cell r="C529" t="str">
            <v>Pokojninsko, invalidsko in zdravstveno zavarovanje</v>
          </cell>
          <cell r="D529">
            <v>335966.69066999998</v>
          </cell>
          <cell r="E529" t="str">
            <v xml:space="preserve"> </v>
          </cell>
          <cell r="G529">
            <v>115.46946509034233</v>
          </cell>
          <cell r="H529">
            <v>6.0325666577982702</v>
          </cell>
          <cell r="I529">
            <v>29646.062999999998</v>
          </cell>
          <cell r="J529">
            <v>37998.035949999998</v>
          </cell>
          <cell r="K529">
            <v>15401.46</v>
          </cell>
          <cell r="N529">
            <v>20449.142319999999</v>
          </cell>
          <cell r="O529">
            <v>22810.207050000001</v>
          </cell>
          <cell r="P529">
            <v>22458.173070000001</v>
          </cell>
          <cell r="Q529">
            <v>148763.08139000001</v>
          </cell>
          <cell r="R529">
            <v>7127.5128600000007</v>
          </cell>
          <cell r="S529">
            <v>23725.25143</v>
          </cell>
          <cell r="T529">
            <v>59352.2235</v>
          </cell>
          <cell r="U529">
            <v>24508.706899999997</v>
          </cell>
          <cell r="V529">
            <v>12700</v>
          </cell>
          <cell r="W529">
            <v>15000</v>
          </cell>
          <cell r="X529">
            <v>30000</v>
          </cell>
          <cell r="Y529">
            <v>321176.77607999998</v>
          </cell>
          <cell r="Z529" t="str">
            <v xml:space="preserve"> </v>
          </cell>
          <cell r="AA529">
            <v>95.597803293979737</v>
          </cell>
          <cell r="AB529">
            <v>-11.319291935083726</v>
          </cell>
        </row>
        <row r="530">
          <cell r="C530" t="str">
            <v>določenih kategorij prebivalcev</v>
          </cell>
          <cell r="E530" t="str">
            <v xml:space="preserve"> </v>
          </cell>
          <cell r="Q530" t="str">
            <v xml:space="preserve"> </v>
          </cell>
          <cell r="V530" t="str">
            <v xml:space="preserve"> </v>
          </cell>
          <cell r="W530" t="str">
            <v xml:space="preserve"> </v>
          </cell>
          <cell r="X530" t="str">
            <v xml:space="preserve"> </v>
          </cell>
          <cell r="Z530" t="str">
            <v xml:space="preserve"> </v>
          </cell>
        </row>
        <row r="531">
          <cell r="A531">
            <v>411908</v>
          </cell>
          <cell r="C531" t="str">
            <v>Denarne nagrade in priznanja</v>
          </cell>
          <cell r="D531">
            <v>230300.617</v>
          </cell>
          <cell r="E531" t="str">
            <v xml:space="preserve"> </v>
          </cell>
          <cell r="G531">
            <v>100.96683960056656</v>
          </cell>
          <cell r="H531">
            <v>-7.2848121206918677</v>
          </cell>
          <cell r="I531">
            <v>15732.312</v>
          </cell>
          <cell r="J531">
            <v>22129.179</v>
          </cell>
          <cell r="K531">
            <v>17930.155999999999</v>
          </cell>
          <cell r="N531">
            <v>16424.314000000002</v>
          </cell>
          <cell r="O531">
            <v>16474.387999999999</v>
          </cell>
          <cell r="P531">
            <v>20037.18</v>
          </cell>
          <cell r="Q531">
            <v>108727.52899999998</v>
          </cell>
          <cell r="R531">
            <v>16381.268</v>
          </cell>
          <cell r="S531">
            <v>16205.853999999999</v>
          </cell>
          <cell r="T531">
            <v>16336.675999999999</v>
          </cell>
          <cell r="U531">
            <v>21106.121000000003</v>
          </cell>
          <cell r="V531">
            <v>21122</v>
          </cell>
          <cell r="W531">
            <v>21500</v>
          </cell>
          <cell r="X531">
            <v>0</v>
          </cell>
          <cell r="Y531">
            <v>221379.448</v>
          </cell>
          <cell r="Z531" t="str">
            <v xml:space="preserve"> </v>
          </cell>
          <cell r="AA531">
            <v>96.126293921305475</v>
          </cell>
          <cell r="AB531">
            <v>-10.829040889327018</v>
          </cell>
        </row>
        <row r="532">
          <cell r="A532">
            <v>411909</v>
          </cell>
          <cell r="C532" t="str">
            <v>Regresiranje oskrbe v domovih</v>
          </cell>
          <cell r="D532">
            <v>0</v>
          </cell>
          <cell r="E532" t="str">
            <v xml:space="preserve"> </v>
          </cell>
          <cell r="G532" t="str">
            <v>…</v>
          </cell>
          <cell r="H532" t="str">
            <v>…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 xml:space="preserve"> </v>
          </cell>
          <cell r="AA532" t="e">
            <v>#DIV/0!</v>
          </cell>
          <cell r="AB532" t="e">
            <v>#DIV/0!</v>
          </cell>
        </row>
        <row r="533">
          <cell r="A533">
            <v>411920</v>
          </cell>
          <cell r="C533" t="str">
            <v>Subvencioniranje stanarin</v>
          </cell>
          <cell r="D533">
            <v>132876</v>
          </cell>
          <cell r="G533" t="str">
            <v>…</v>
          </cell>
          <cell r="H533" t="str">
            <v>…</v>
          </cell>
          <cell r="I533">
            <v>0</v>
          </cell>
          <cell r="J533">
            <v>13905</v>
          </cell>
          <cell r="K533">
            <v>13950</v>
          </cell>
          <cell r="N533">
            <v>13752</v>
          </cell>
          <cell r="O533">
            <v>13950</v>
          </cell>
          <cell r="P533">
            <v>13950</v>
          </cell>
          <cell r="Q533">
            <v>69507</v>
          </cell>
          <cell r="R533">
            <v>12357</v>
          </cell>
          <cell r="S533">
            <v>1773</v>
          </cell>
          <cell r="T533">
            <v>0</v>
          </cell>
          <cell r="U533">
            <v>0</v>
          </cell>
          <cell r="V533">
            <v>29225</v>
          </cell>
          <cell r="W533">
            <v>0</v>
          </cell>
          <cell r="X533">
            <v>15000</v>
          </cell>
          <cell r="Y533">
            <v>127862</v>
          </cell>
          <cell r="AA533">
            <v>96.226557090821515</v>
          </cell>
          <cell r="AB533">
            <v>-10.736032383282449</v>
          </cell>
        </row>
        <row r="534">
          <cell r="A534">
            <v>411999</v>
          </cell>
          <cell r="C534" t="str">
            <v>Drugi transferi posameznikom in gospodinjstvom</v>
          </cell>
          <cell r="D534">
            <v>1132741.4994100002</v>
          </cell>
          <cell r="E534" t="str">
            <v xml:space="preserve"> </v>
          </cell>
          <cell r="G534">
            <v>103.7764076864111</v>
          </cell>
          <cell r="H534">
            <v>-4.7048597920926483</v>
          </cell>
          <cell r="I534">
            <v>28508.402999999998</v>
          </cell>
          <cell r="J534">
            <v>55721.732170000003</v>
          </cell>
          <cell r="K534">
            <v>94798.553690000001</v>
          </cell>
          <cell r="N534">
            <v>60309.321129999997</v>
          </cell>
          <cell r="O534">
            <v>161217.38362000001</v>
          </cell>
          <cell r="P534">
            <v>100805.77224000001</v>
          </cell>
          <cell r="Q534">
            <v>501361.16585000005</v>
          </cell>
          <cell r="R534">
            <v>75481.039380000002</v>
          </cell>
          <cell r="S534">
            <v>88632.304359999995</v>
          </cell>
          <cell r="T534">
            <v>101424.10575999999</v>
          </cell>
          <cell r="U534">
            <v>114552.67769</v>
          </cell>
          <cell r="V534">
            <v>112500</v>
          </cell>
          <cell r="W534">
            <v>50000</v>
          </cell>
          <cell r="X534">
            <v>70000</v>
          </cell>
          <cell r="Y534">
            <v>1113951.2930399999</v>
          </cell>
          <cell r="Z534" t="str">
            <v xml:space="preserve"> </v>
          </cell>
          <cell r="AA534">
            <v>98.341174365043798</v>
          </cell>
          <cell r="AB534">
            <v>-8.7744208116476727</v>
          </cell>
        </row>
        <row r="535">
          <cell r="Q535" t="str">
            <v xml:space="preserve"> </v>
          </cell>
        </row>
        <row r="536">
          <cell r="A536">
            <v>412</v>
          </cell>
          <cell r="C536" t="str">
            <v>TRANSFERI NEPROFITNIM ORGANIZACIJAM IN USTANOVAM</v>
          </cell>
          <cell r="D536">
            <v>6270228.2739400007</v>
          </cell>
          <cell r="E536">
            <v>7077992</v>
          </cell>
          <cell r="F536">
            <v>-807763.72605999932</v>
          </cell>
          <cell r="G536">
            <v>105.28907901414534</v>
          </cell>
          <cell r="H536">
            <v>-3.3158135774606592</v>
          </cell>
          <cell r="I536">
            <v>62551.254740000004</v>
          </cell>
          <cell r="J536">
            <v>141976.23521999997</v>
          </cell>
          <cell r="K536">
            <v>401821.19376000005</v>
          </cell>
          <cell r="L536">
            <v>606348.68372000009</v>
          </cell>
          <cell r="N536">
            <v>379759.31319999998</v>
          </cell>
          <cell r="O536">
            <v>441809.12563000002</v>
          </cell>
          <cell r="P536">
            <v>751636.55343999981</v>
          </cell>
          <cell r="Q536">
            <v>2179553.6759899999</v>
          </cell>
          <cell r="R536">
            <v>587375.1651499999</v>
          </cell>
          <cell r="S536">
            <v>707324.19673000008</v>
          </cell>
          <cell r="T536">
            <v>388066.84282999998</v>
          </cell>
          <cell r="U536">
            <v>660498.12623000017</v>
          </cell>
          <cell r="V536">
            <v>383000</v>
          </cell>
          <cell r="W536">
            <v>500000</v>
          </cell>
          <cell r="X536">
            <v>500000</v>
          </cell>
          <cell r="Y536">
            <v>5905818.0069300001</v>
          </cell>
          <cell r="Z536" t="str">
            <v xml:space="preserve"> </v>
          </cell>
          <cell r="AA536">
            <v>94.188245609421529</v>
          </cell>
          <cell r="AB536">
            <v>-12.626859360462404</v>
          </cell>
        </row>
        <row r="537">
          <cell r="C537" t="str">
            <v xml:space="preserve">                                 - dinamizirani sprejeti proračun</v>
          </cell>
          <cell r="D537">
            <v>1984928</v>
          </cell>
          <cell r="I537">
            <v>62551</v>
          </cell>
          <cell r="J537">
            <v>62551</v>
          </cell>
          <cell r="K537">
            <v>62551</v>
          </cell>
          <cell r="N537">
            <v>62551</v>
          </cell>
          <cell r="O537">
            <v>62551</v>
          </cell>
          <cell r="P537">
            <v>62551</v>
          </cell>
          <cell r="Q537">
            <v>375306</v>
          </cell>
          <cell r="R537">
            <v>62551</v>
          </cell>
          <cell r="S537">
            <v>62551</v>
          </cell>
          <cell r="T537">
            <v>62551</v>
          </cell>
          <cell r="U537">
            <v>62551</v>
          </cell>
          <cell r="V537">
            <v>771024</v>
          </cell>
          <cell r="W537">
            <v>914787</v>
          </cell>
          <cell r="X537">
            <v>382080</v>
          </cell>
          <cell r="Y537">
            <v>2693401</v>
          </cell>
        </row>
        <row r="538">
          <cell r="C538" t="str">
            <v xml:space="preserve"> </v>
          </cell>
        </row>
        <row r="539">
          <cell r="A539">
            <v>4120</v>
          </cell>
          <cell r="C539" t="str">
            <v>Tekoči transferi neprofitnim organizac. in ustanovam</v>
          </cell>
          <cell r="D539">
            <v>6270228.2739400007</v>
          </cell>
          <cell r="E539">
            <v>7077992</v>
          </cell>
          <cell r="F539">
            <v>-807763.72605999932</v>
          </cell>
          <cell r="G539">
            <v>105.28907901414534</v>
          </cell>
          <cell r="H539">
            <v>-3.3158135774606592</v>
          </cell>
          <cell r="I539">
            <v>62551.254740000004</v>
          </cell>
          <cell r="J539">
            <v>141976.23521999997</v>
          </cell>
          <cell r="K539">
            <v>401821.19376000005</v>
          </cell>
          <cell r="L539">
            <v>606348.68372000009</v>
          </cell>
          <cell r="N539">
            <v>379759.31319999998</v>
          </cell>
          <cell r="O539">
            <v>441809.12563000002</v>
          </cell>
          <cell r="P539">
            <v>751636.55343999981</v>
          </cell>
          <cell r="Q539">
            <v>2179553.6759899999</v>
          </cell>
          <cell r="R539">
            <v>587375.1651499999</v>
          </cell>
          <cell r="S539">
            <v>707324.19673000008</v>
          </cell>
          <cell r="T539">
            <v>388066.84282999998</v>
          </cell>
          <cell r="U539">
            <v>660498.12623000017</v>
          </cell>
          <cell r="V539">
            <v>383000</v>
          </cell>
          <cell r="W539">
            <v>500000</v>
          </cell>
          <cell r="X539">
            <v>600000</v>
          </cell>
          <cell r="Y539">
            <v>6005818.0069300001</v>
          </cell>
          <cell r="Z539" t="str">
            <v xml:space="preserve"> </v>
          </cell>
          <cell r="AA539">
            <v>95.783083877361705</v>
          </cell>
          <cell r="AB539">
            <v>-11.147417553467804</v>
          </cell>
        </row>
        <row r="540">
          <cell r="C540" t="str">
            <v xml:space="preserve"> </v>
          </cell>
          <cell r="Q540" t="str">
            <v xml:space="preserve"> </v>
          </cell>
        </row>
        <row r="541">
          <cell r="A541">
            <v>413</v>
          </cell>
          <cell r="C541" t="str">
            <v xml:space="preserve">DRUGI TEKOČI DOMAČI TRANSFERI </v>
          </cell>
          <cell r="D541">
            <v>401574211.34972</v>
          </cell>
          <cell r="E541">
            <v>393040547</v>
          </cell>
          <cell r="F541">
            <v>8533664.3497200012</v>
          </cell>
          <cell r="G541">
            <v>107.95140714746687</v>
          </cell>
          <cell r="H541">
            <v>-0.87106781683483803</v>
          </cell>
          <cell r="I541">
            <v>40040726.037249997</v>
          </cell>
          <cell r="J541">
            <v>33235029.169440001</v>
          </cell>
          <cell r="K541">
            <v>33066151.13837</v>
          </cell>
          <cell r="L541">
            <v>106341906.34505999</v>
          </cell>
          <cell r="N541">
            <v>37479951.194219992</v>
          </cell>
          <cell r="O541">
            <v>32004274.144620001</v>
          </cell>
          <cell r="P541">
            <v>49471168.912179999</v>
          </cell>
          <cell r="Q541">
            <v>225297300.59608001</v>
          </cell>
          <cell r="R541">
            <v>33468048.265919998</v>
          </cell>
          <cell r="S541">
            <v>35414074.690970004</v>
          </cell>
          <cell r="T541">
            <v>33378328.613159999</v>
          </cell>
          <cell r="U541">
            <v>23388877.30559</v>
          </cell>
          <cell r="V541">
            <v>24868846</v>
          </cell>
          <cell r="W541">
            <v>20665349</v>
          </cell>
          <cell r="X541">
            <v>2850000</v>
          </cell>
          <cell r="Y541">
            <v>399330824.47171998</v>
          </cell>
          <cell r="Z541" t="e">
            <v>#VALUE!</v>
          </cell>
          <cell r="AA541">
            <v>99.441351856121472</v>
          </cell>
          <cell r="AB541">
            <v>-7.7538479998873129</v>
          </cell>
        </row>
        <row r="542">
          <cell r="C542" t="str">
            <v xml:space="preserve">                                 - dinamizirani sprejeti proračun</v>
          </cell>
          <cell r="D542">
            <v>462023466</v>
          </cell>
          <cell r="I542">
            <v>40041223</v>
          </cell>
          <cell r="J542">
            <v>40041223</v>
          </cell>
          <cell r="K542">
            <v>40041223</v>
          </cell>
          <cell r="N542">
            <v>40041223</v>
          </cell>
          <cell r="O542">
            <v>40041223</v>
          </cell>
          <cell r="P542">
            <v>40041223</v>
          </cell>
          <cell r="Q542">
            <v>240247338</v>
          </cell>
          <cell r="R542">
            <v>40041223</v>
          </cell>
          <cell r="S542">
            <v>40041223</v>
          </cell>
          <cell r="T542">
            <v>40041223</v>
          </cell>
          <cell r="U542">
            <v>40041223</v>
          </cell>
          <cell r="V542">
            <v>24568963</v>
          </cell>
          <cell r="W542">
            <v>20928043</v>
          </cell>
          <cell r="X542">
            <v>641970</v>
          </cell>
          <cell r="Y542">
            <v>446551206</v>
          </cell>
        </row>
        <row r="543">
          <cell r="D543" t="str">
            <v xml:space="preserve"> </v>
          </cell>
          <cell r="Q543" t="str">
            <v xml:space="preserve"> </v>
          </cell>
          <cell r="Y543" t="str">
            <v xml:space="preserve"> </v>
          </cell>
        </row>
        <row r="544">
          <cell r="A544">
            <v>4130</v>
          </cell>
          <cell r="C544" t="str">
            <v>Tekoči transferi drugim ravnem države</v>
          </cell>
          <cell r="D544">
            <v>32711726.467999998</v>
          </cell>
          <cell r="E544">
            <v>31917393</v>
          </cell>
          <cell r="F544">
            <v>794333.46799999848</v>
          </cell>
          <cell r="G544">
            <v>103.60410460241248</v>
          </cell>
          <cell r="H544">
            <v>-4.8630811731749475</v>
          </cell>
          <cell r="I544">
            <v>2491000</v>
          </cell>
          <cell r="J544">
            <v>2493995</v>
          </cell>
          <cell r="K544">
            <v>2349394</v>
          </cell>
          <cell r="L544">
            <v>7334389</v>
          </cell>
          <cell r="N544">
            <v>4807232.8600000003</v>
          </cell>
          <cell r="O544">
            <v>2465154</v>
          </cell>
          <cell r="P544">
            <v>2459434.5699999998</v>
          </cell>
          <cell r="Q544">
            <v>17066210.43</v>
          </cell>
          <cell r="R544">
            <v>2493135</v>
          </cell>
          <cell r="S544">
            <v>2519933.3969999999</v>
          </cell>
          <cell r="T544">
            <v>2626478</v>
          </cell>
          <cell r="U544">
            <v>2586724.6409999998</v>
          </cell>
          <cell r="V544">
            <v>2572927</v>
          </cell>
          <cell r="W544">
            <v>2565000</v>
          </cell>
          <cell r="X544">
            <v>600000</v>
          </cell>
          <cell r="Y544">
            <v>33030408.467999998</v>
          </cell>
          <cell r="Z544" t="str">
            <v xml:space="preserve"> </v>
          </cell>
          <cell r="AA544">
            <v>100.97421333084253</v>
          </cell>
          <cell r="AB544">
            <v>-6.3318985799234326</v>
          </cell>
        </row>
        <row r="545">
          <cell r="C545" t="str">
            <v xml:space="preserve">                                 - dinamizirani sprejeti proračun</v>
          </cell>
          <cell r="D545">
            <v>30911507</v>
          </cell>
          <cell r="I545">
            <v>2491000</v>
          </cell>
          <cell r="J545">
            <v>2491000</v>
          </cell>
          <cell r="K545">
            <v>2491000</v>
          </cell>
          <cell r="N545">
            <v>2491000</v>
          </cell>
          <cell r="O545">
            <v>2491000</v>
          </cell>
          <cell r="P545">
            <v>2491000</v>
          </cell>
          <cell r="Q545">
            <v>14946000</v>
          </cell>
          <cell r="R545">
            <v>2491000</v>
          </cell>
          <cell r="S545">
            <v>2491000</v>
          </cell>
          <cell r="T545">
            <v>2491000</v>
          </cell>
          <cell r="U545">
            <v>2491000</v>
          </cell>
          <cell r="V545">
            <v>2674841</v>
          </cell>
          <cell r="W545">
            <v>3510507</v>
          </cell>
          <cell r="X545">
            <v>0</v>
          </cell>
          <cell r="Y545">
            <v>31095348</v>
          </cell>
        </row>
        <row r="546">
          <cell r="A546">
            <v>413000</v>
          </cell>
          <cell r="C546" t="str">
            <v>Dopolnilna sredstva občinam</v>
          </cell>
          <cell r="D546">
            <v>32326116.939999998</v>
          </cell>
          <cell r="E546" t="str">
            <v xml:space="preserve"> </v>
          </cell>
          <cell r="G546" t="str">
            <v xml:space="preserve"> </v>
          </cell>
          <cell r="H546" t="str">
            <v xml:space="preserve"> </v>
          </cell>
          <cell r="I546">
            <v>2491000</v>
          </cell>
          <cell r="J546">
            <v>2493995</v>
          </cell>
          <cell r="K546">
            <v>2349394</v>
          </cell>
          <cell r="N546">
            <v>4807232.8600000003</v>
          </cell>
          <cell r="O546">
            <v>2465154</v>
          </cell>
          <cell r="P546">
            <v>2456834.5699999998</v>
          </cell>
          <cell r="Q546">
            <v>17063610.43</v>
          </cell>
          <cell r="R546">
            <v>2491000</v>
          </cell>
          <cell r="S546">
            <v>2493633.5099999998</v>
          </cell>
          <cell r="T546">
            <v>2603100</v>
          </cell>
          <cell r="U546">
            <v>2527510</v>
          </cell>
          <cell r="V546">
            <v>2532390</v>
          </cell>
          <cell r="W546" t="str">
            <v xml:space="preserve"> </v>
          </cell>
          <cell r="X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 t="str">
            <v xml:space="preserve"> </v>
          </cell>
        </row>
        <row r="547">
          <cell r="A547">
            <v>413001</v>
          </cell>
          <cell r="C547" t="str">
            <v>Sredstva za celostni razvoj podeželja in obnovo vasi</v>
          </cell>
          <cell r="D547">
            <v>68287.5</v>
          </cell>
          <cell r="E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>
            <v>0</v>
          </cell>
          <cell r="J547">
            <v>0</v>
          </cell>
          <cell r="K547">
            <v>0</v>
          </cell>
          <cell r="N547">
            <v>0</v>
          </cell>
          <cell r="O547">
            <v>0</v>
          </cell>
          <cell r="P547">
            <v>500</v>
          </cell>
          <cell r="Q547">
            <v>500</v>
          </cell>
          <cell r="R547">
            <v>0</v>
          </cell>
          <cell r="S547">
            <v>0</v>
          </cell>
          <cell r="T547">
            <v>6589.5</v>
          </cell>
          <cell r="U547">
            <v>0</v>
          </cell>
          <cell r="V547">
            <v>0</v>
          </cell>
          <cell r="W547" t="str">
            <v xml:space="preserve"> </v>
          </cell>
          <cell r="X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 t="str">
            <v xml:space="preserve"> </v>
          </cell>
        </row>
        <row r="548">
          <cell r="A548">
            <v>413002</v>
          </cell>
          <cell r="C548" t="str">
            <v>Sredstva za demografsko ogrožena območja</v>
          </cell>
          <cell r="D548">
            <v>8800</v>
          </cell>
          <cell r="E548" t="str">
            <v xml:space="preserve"> </v>
          </cell>
          <cell r="G548" t="str">
            <v xml:space="preserve"> </v>
          </cell>
          <cell r="H548" t="str">
            <v xml:space="preserve"> </v>
          </cell>
          <cell r="I548">
            <v>0</v>
          </cell>
          <cell r="J548">
            <v>0</v>
          </cell>
          <cell r="K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 t="str">
            <v xml:space="preserve"> </v>
          </cell>
          <cell r="X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 t="str">
            <v xml:space="preserve"> </v>
          </cell>
        </row>
        <row r="549">
          <cell r="A549">
            <v>413099</v>
          </cell>
          <cell r="C549" t="str">
            <v>Drugi tekoči transferi občinam</v>
          </cell>
          <cell r="D549">
            <v>308522.02799999999</v>
          </cell>
          <cell r="E549" t="str">
            <v xml:space="preserve"> </v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P549">
            <v>2100</v>
          </cell>
          <cell r="Q549">
            <v>2100</v>
          </cell>
          <cell r="R549">
            <v>2135</v>
          </cell>
          <cell r="S549">
            <v>26299.887000000002</v>
          </cell>
          <cell r="T549">
            <v>16788.5</v>
          </cell>
          <cell r="U549">
            <v>59214.641000000003</v>
          </cell>
          <cell r="V549">
            <v>40537</v>
          </cell>
          <cell r="W549" t="str">
            <v xml:space="preserve"> </v>
          </cell>
          <cell r="X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 t="str">
            <v xml:space="preserve"> </v>
          </cell>
        </row>
        <row r="550">
          <cell r="D550" t="str">
            <v xml:space="preserve"> </v>
          </cell>
          <cell r="Q550" t="str">
            <v xml:space="preserve"> </v>
          </cell>
          <cell r="Y550" t="str">
            <v xml:space="preserve"> </v>
          </cell>
        </row>
        <row r="551">
          <cell r="A551">
            <v>4131</v>
          </cell>
          <cell r="C551" t="str">
            <v>Tekoči transferi v sklade socialnega zavarovanja</v>
          </cell>
          <cell r="D551">
            <v>153876076.50099999</v>
          </cell>
          <cell r="E551">
            <v>153876076</v>
          </cell>
          <cell r="F551">
            <v>0.50099998712539673</v>
          </cell>
          <cell r="G551">
            <v>102.80024677419561</v>
          </cell>
          <cell r="H551">
            <v>-5.6012426315926547</v>
          </cell>
          <cell r="I551">
            <v>24402079.704999998</v>
          </cell>
          <cell r="J551">
            <v>15231504.328</v>
          </cell>
          <cell r="K551">
            <v>12890689.978</v>
          </cell>
          <cell r="L551">
            <v>52524274.011</v>
          </cell>
          <cell r="N551">
            <v>15316672.017000001</v>
          </cell>
          <cell r="O551">
            <v>12227338.978</v>
          </cell>
          <cell r="P551">
            <v>24243087.265000001</v>
          </cell>
          <cell r="Q551">
            <v>104311372.271</v>
          </cell>
          <cell r="R551">
            <v>13729064.179</v>
          </cell>
          <cell r="S551">
            <v>14863252.328</v>
          </cell>
          <cell r="T551">
            <v>14078028.222999999</v>
          </cell>
          <cell r="U551">
            <v>3073971.571</v>
          </cell>
          <cell r="V551">
            <v>3807488</v>
          </cell>
          <cell r="W551">
            <v>12899</v>
          </cell>
          <cell r="X551">
            <v>0</v>
          </cell>
          <cell r="Y551">
            <v>153876075.572</v>
          </cell>
          <cell r="Z551" t="str">
            <v xml:space="preserve"> </v>
          </cell>
          <cell r="AA551">
            <v>99.999999396267441</v>
          </cell>
          <cell r="AB551">
            <v>-7.2356220813845624</v>
          </cell>
        </row>
        <row r="552">
          <cell r="C552" t="str">
            <v xml:space="preserve">                                 - dinamizirani sprejeti proračun</v>
          </cell>
          <cell r="D552">
            <v>272062384</v>
          </cell>
          <cell r="E552" t="str">
            <v xml:space="preserve"> </v>
          </cell>
          <cell r="I552">
            <v>24402080</v>
          </cell>
          <cell r="J552">
            <v>24402080</v>
          </cell>
          <cell r="K552">
            <v>24402080</v>
          </cell>
          <cell r="N552">
            <v>24402080</v>
          </cell>
          <cell r="O552">
            <v>24402080</v>
          </cell>
          <cell r="P552">
            <v>24402080</v>
          </cell>
          <cell r="Q552">
            <v>146412480</v>
          </cell>
          <cell r="R552">
            <v>24402080</v>
          </cell>
          <cell r="S552">
            <v>24402080</v>
          </cell>
          <cell r="T552">
            <v>24402080</v>
          </cell>
          <cell r="U552">
            <v>24402080</v>
          </cell>
          <cell r="V552">
            <v>3646192</v>
          </cell>
          <cell r="W552">
            <v>3639504</v>
          </cell>
          <cell r="X552">
            <v>0</v>
          </cell>
          <cell r="Y552">
            <v>251306496</v>
          </cell>
          <cell r="Z552" t="str">
            <v xml:space="preserve"> </v>
          </cell>
        </row>
        <row r="553">
          <cell r="A553">
            <v>413100</v>
          </cell>
          <cell r="C553" t="str">
            <v>Tekoči transferi sredstev  v ZPIZ</v>
          </cell>
          <cell r="D553">
            <v>43502900</v>
          </cell>
          <cell r="E553">
            <v>43502900</v>
          </cell>
          <cell r="F553">
            <v>0</v>
          </cell>
          <cell r="G553">
            <v>108.59117907134981</v>
          </cell>
          <cell r="H553">
            <v>-0.28358211997262117</v>
          </cell>
          <cell r="I553">
            <v>2694866</v>
          </cell>
          <cell r="J553">
            <v>2694866</v>
          </cell>
          <cell r="K553">
            <v>2694866</v>
          </cell>
          <cell r="L553">
            <v>8084598</v>
          </cell>
          <cell r="N553">
            <v>2694866</v>
          </cell>
          <cell r="O553">
            <v>2882443.156</v>
          </cell>
          <cell r="P553">
            <v>2697732.105</v>
          </cell>
          <cell r="Q553">
            <v>16359639.261</v>
          </cell>
          <cell r="R553">
            <v>2694866</v>
          </cell>
          <cell r="S553">
            <v>11127073.033</v>
          </cell>
          <cell r="T553">
            <v>7000000</v>
          </cell>
          <cell r="U553">
            <v>2800000</v>
          </cell>
          <cell r="V553">
            <v>3521322</v>
          </cell>
          <cell r="W553">
            <v>0</v>
          </cell>
          <cell r="X553">
            <v>0</v>
          </cell>
          <cell r="Y553">
            <v>43502900.294</v>
          </cell>
          <cell r="Z553" t="str">
            <v xml:space="preserve"> </v>
          </cell>
          <cell r="AA553">
            <v>100.00000067581702</v>
          </cell>
          <cell r="AB553">
            <v>-7.2356208944183464</v>
          </cell>
        </row>
        <row r="554">
          <cell r="A554">
            <v>413101</v>
          </cell>
          <cell r="C554" t="str">
            <v>Dodatni transferi sredstev v ZPIZ</v>
          </cell>
          <cell r="D554">
            <v>110117250</v>
          </cell>
          <cell r="E554">
            <v>110117250</v>
          </cell>
          <cell r="F554">
            <v>0</v>
          </cell>
          <cell r="G554">
            <v>100.58776620524728</v>
          </cell>
          <cell r="H554">
            <v>-7.6329052293413469</v>
          </cell>
          <cell r="I554">
            <v>21686264</v>
          </cell>
          <cell r="J554">
            <v>12509000</v>
          </cell>
          <cell r="K554">
            <v>10175000</v>
          </cell>
          <cell r="L554">
            <v>44370264</v>
          </cell>
          <cell r="N554">
            <v>12601000</v>
          </cell>
          <cell r="O554">
            <v>9324000</v>
          </cell>
          <cell r="P554">
            <v>21524000</v>
          </cell>
          <cell r="Q554">
            <v>87819264</v>
          </cell>
          <cell r="R554">
            <v>11012000</v>
          </cell>
          <cell r="S554">
            <v>3714000</v>
          </cell>
          <cell r="T554">
            <v>7056000</v>
          </cell>
          <cell r="U554">
            <v>252000</v>
          </cell>
          <cell r="V554">
            <v>263986</v>
          </cell>
          <cell r="W554">
            <v>0</v>
          </cell>
          <cell r="X554">
            <v>0</v>
          </cell>
          <cell r="Y554">
            <v>110117250</v>
          </cell>
          <cell r="Z554" t="str">
            <v xml:space="preserve"> </v>
          </cell>
          <cell r="AA554">
            <v>100</v>
          </cell>
          <cell r="AB554">
            <v>-7.2356215213358013</v>
          </cell>
        </row>
        <row r="555">
          <cell r="C555" t="str">
            <v>v tem: dodatek za rekreacijo upokojencev</v>
          </cell>
          <cell r="I555">
            <v>2491000</v>
          </cell>
          <cell r="J555">
            <v>2491000</v>
          </cell>
          <cell r="K555">
            <v>2491000</v>
          </cell>
          <cell r="N555">
            <v>2491000</v>
          </cell>
          <cell r="O555">
            <v>2491000</v>
          </cell>
          <cell r="P555">
            <v>2491000</v>
          </cell>
          <cell r="Q555">
            <v>14946000</v>
          </cell>
          <cell r="R555">
            <v>2491000</v>
          </cell>
          <cell r="S555">
            <v>2491000</v>
          </cell>
          <cell r="T555">
            <v>2491000</v>
          </cell>
          <cell r="U555">
            <v>2491000</v>
          </cell>
        </row>
        <row r="556">
          <cell r="A556">
            <v>413199</v>
          </cell>
          <cell r="C556" t="str">
            <v>Drugi tekoči transferi v sklade socialn.zavarovanja</v>
          </cell>
          <cell r="D556">
            <v>255926.50099999999</v>
          </cell>
          <cell r="E556">
            <v>255926</v>
          </cell>
          <cell r="F556">
            <v>0.50099999998928979</v>
          </cell>
          <cell r="G556">
            <v>171.11149510821565</v>
          </cell>
          <cell r="H556">
            <v>57.12717640791152</v>
          </cell>
          <cell r="I556">
            <v>20949.705000000002</v>
          </cell>
          <cell r="J556">
            <v>27638.328000000001</v>
          </cell>
          <cell r="K556">
            <v>20823.977999999999</v>
          </cell>
          <cell r="L556">
            <v>69412.010999999999</v>
          </cell>
          <cell r="N556">
            <v>20806.017</v>
          </cell>
          <cell r="O556">
            <v>20895.822</v>
          </cell>
          <cell r="P556">
            <v>21355.16</v>
          </cell>
          <cell r="Q556">
            <v>132469.01</v>
          </cell>
          <cell r="R556">
            <v>22198.179</v>
          </cell>
          <cell r="S556">
            <v>22179.294999999998</v>
          </cell>
          <cell r="T556">
            <v>22028.223000000002</v>
          </cell>
          <cell r="U556">
            <v>21971.571</v>
          </cell>
          <cell r="V556">
            <v>22180</v>
          </cell>
          <cell r="W556">
            <v>12899</v>
          </cell>
          <cell r="X556">
            <v>0</v>
          </cell>
          <cell r="Y556">
            <v>255925.27799999999</v>
          </cell>
          <cell r="Z556" t="str">
            <v xml:space="preserve"> </v>
          </cell>
          <cell r="AA556">
            <v>99.999522128425454</v>
          </cell>
          <cell r="AB556">
            <v>-7.2360648159318544</v>
          </cell>
        </row>
        <row r="557">
          <cell r="D557" t="str">
            <v xml:space="preserve"> </v>
          </cell>
          <cell r="Q557" t="str">
            <v xml:space="preserve"> </v>
          </cell>
          <cell r="Y557" t="str">
            <v xml:space="preserve"> </v>
          </cell>
        </row>
        <row r="558">
          <cell r="A558">
            <v>4132</v>
          </cell>
          <cell r="C558" t="str">
            <v>Tekoči transferi v druge javne sklade in agencije</v>
          </cell>
          <cell r="D558">
            <v>1231400.2479599998</v>
          </cell>
          <cell r="E558">
            <v>2839310</v>
          </cell>
          <cell r="F558">
            <v>-1607909.7520400002</v>
          </cell>
          <cell r="G558">
            <v>112.54085490623014</v>
          </cell>
          <cell r="H558">
            <v>3.3433011076493386</v>
          </cell>
          <cell r="I558">
            <v>0</v>
          </cell>
          <cell r="J558">
            <v>6000</v>
          </cell>
          <cell r="K558">
            <v>110231.82246999998</v>
          </cell>
          <cell r="L558">
            <v>116231.82246999998</v>
          </cell>
          <cell r="N558">
            <v>233078.25065999999</v>
          </cell>
          <cell r="O558">
            <v>133266.91224999999</v>
          </cell>
          <cell r="P558">
            <v>69002.625119999997</v>
          </cell>
          <cell r="Q558">
            <v>551579.61049999995</v>
          </cell>
          <cell r="R558">
            <v>63408.629400000005</v>
          </cell>
          <cell r="S558">
            <v>58555.207000000002</v>
          </cell>
          <cell r="T558">
            <v>112969.39016</v>
          </cell>
          <cell r="U558">
            <v>65076.739179999997</v>
          </cell>
          <cell r="V558">
            <v>183431</v>
          </cell>
          <cell r="W558">
            <v>200000</v>
          </cell>
          <cell r="X558">
            <v>450000</v>
          </cell>
          <cell r="Y558">
            <v>1685020.5762399998</v>
          </cell>
          <cell r="Z558" t="str">
            <v xml:space="preserve"> </v>
          </cell>
          <cell r="AA558">
            <v>136.8377648966281</v>
          </cell>
          <cell r="AB558">
            <v>26.936702130452787</v>
          </cell>
        </row>
        <row r="559">
          <cell r="C559" t="str">
            <v xml:space="preserve">                                 - dinamizirani sprejeti proračun</v>
          </cell>
          <cell r="D559">
            <v>100322</v>
          </cell>
          <cell r="I559">
            <v>0</v>
          </cell>
          <cell r="J559">
            <v>0</v>
          </cell>
          <cell r="K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315961</v>
          </cell>
          <cell r="W559">
            <v>100322</v>
          </cell>
          <cell r="X559">
            <v>0</v>
          </cell>
          <cell r="Y559">
            <v>416283</v>
          </cell>
        </row>
        <row r="560">
          <cell r="D560" t="str">
            <v xml:space="preserve"> </v>
          </cell>
        </row>
        <row r="561">
          <cell r="D561" t="str">
            <v xml:space="preserve"> </v>
          </cell>
          <cell r="Q561" t="str">
            <v xml:space="preserve"> </v>
          </cell>
          <cell r="Y561" t="str">
            <v xml:space="preserve"> </v>
          </cell>
        </row>
        <row r="562">
          <cell r="A562">
            <v>4133</v>
          </cell>
          <cell r="C562" t="str">
            <v>Tekoči transferi v javne zavode in druge izvajalce jav.služb</v>
          </cell>
          <cell r="D562">
            <v>213755008.13275999</v>
          </cell>
          <cell r="E562">
            <v>204407768</v>
          </cell>
          <cell r="F562">
            <v>9347240.1327599883</v>
          </cell>
          <cell r="G562">
            <v>112.71450857477984</v>
          </cell>
          <cell r="H562">
            <v>3.5027626949309649</v>
          </cell>
          <cell r="I562">
            <v>13147646.332250001</v>
          </cell>
          <cell r="J562">
            <v>15503529.84144</v>
          </cell>
          <cell r="K562">
            <v>17715835.337899998</v>
          </cell>
          <cell r="L562">
            <v>46367011.511589997</v>
          </cell>
          <cell r="N562">
            <v>17122968.066559996</v>
          </cell>
          <cell r="O562">
            <v>17178514.254370004</v>
          </cell>
          <cell r="P562">
            <v>22699644.452059999</v>
          </cell>
          <cell r="Q562">
            <v>103368138.28457999</v>
          </cell>
          <cell r="R562">
            <v>17182440.457520001</v>
          </cell>
          <cell r="S562">
            <v>17972333.75897</v>
          </cell>
          <cell r="T562">
            <v>16560853</v>
          </cell>
          <cell r="U562">
            <v>17663104.35441</v>
          </cell>
          <cell r="V562">
            <v>18305000</v>
          </cell>
          <cell r="W562">
            <v>17887450</v>
          </cell>
          <cell r="X562">
            <v>1800000</v>
          </cell>
          <cell r="Y562">
            <v>210739319.85547999</v>
          </cell>
          <cell r="Z562" t="str">
            <v xml:space="preserve"> </v>
          </cell>
          <cell r="AA562">
            <v>98.589184738349147</v>
          </cell>
          <cell r="AB562">
            <v>-8.5443555302883567</v>
          </cell>
        </row>
        <row r="563">
          <cell r="C563" t="str">
            <v xml:space="preserve">                                 - dinamizirani sprejeti proračun</v>
          </cell>
          <cell r="D563">
            <v>158949253</v>
          </cell>
          <cell r="I563">
            <v>13148143</v>
          </cell>
          <cell r="J563">
            <v>13148143</v>
          </cell>
          <cell r="K563">
            <v>13148143</v>
          </cell>
          <cell r="N563">
            <v>13148143</v>
          </cell>
          <cell r="O563">
            <v>13148143</v>
          </cell>
          <cell r="P563">
            <v>13148143</v>
          </cell>
          <cell r="Q563">
            <v>78888858</v>
          </cell>
          <cell r="R563">
            <v>13148143</v>
          </cell>
          <cell r="S563">
            <v>13148143</v>
          </cell>
          <cell r="T563">
            <v>13148143</v>
          </cell>
          <cell r="U563">
            <v>13148143</v>
          </cell>
          <cell r="V563">
            <v>17931969</v>
          </cell>
          <cell r="W563">
            <v>13677710</v>
          </cell>
          <cell r="X563">
            <v>641970</v>
          </cell>
          <cell r="Y563">
            <v>163733079</v>
          </cell>
        </row>
        <row r="564">
          <cell r="E564" t="str">
            <v xml:space="preserve"> </v>
          </cell>
          <cell r="Z564" t="str">
            <v xml:space="preserve"> </v>
          </cell>
        </row>
        <row r="565">
          <cell r="A565">
            <v>413300</v>
          </cell>
          <cell r="C565" t="str">
            <v xml:space="preserve">- Sredstva za plače in druge izdatke zaposlenim v </v>
          </cell>
          <cell r="D565">
            <v>144522205.53161001</v>
          </cell>
          <cell r="G565">
            <v>110.55725201617706</v>
          </cell>
          <cell r="H565">
            <v>1.5218108504839734</v>
          </cell>
          <cell r="I565">
            <v>10005272.68935</v>
          </cell>
          <cell r="J565">
            <v>10757719.581449999</v>
          </cell>
          <cell r="K565">
            <v>11582189.246689998</v>
          </cell>
          <cell r="L565">
            <v>32345181.517489996</v>
          </cell>
          <cell r="N565">
            <v>11579802.033059996</v>
          </cell>
          <cell r="O565">
            <v>11469600.280360002</v>
          </cell>
          <cell r="P565">
            <v>15928816.917579999</v>
          </cell>
          <cell r="Q565">
            <v>71323400.748489991</v>
          </cell>
          <cell r="R565">
            <v>11764533.251639999</v>
          </cell>
          <cell r="S565">
            <v>11835179.110270001</v>
          </cell>
          <cell r="T565">
            <v>11606402</v>
          </cell>
          <cell r="U565">
            <v>12487686</v>
          </cell>
          <cell r="V565">
            <v>12495000</v>
          </cell>
          <cell r="W565">
            <v>12620000</v>
          </cell>
          <cell r="X565">
            <v>0</v>
          </cell>
          <cell r="Y565">
            <v>144132201.11039999</v>
          </cell>
          <cell r="AA565">
            <v>99.730142216017654</v>
          </cell>
          <cell r="AB565">
            <v>-7.4859534174233175</v>
          </cell>
        </row>
        <row r="566">
          <cell r="C566" t="str">
            <v xml:space="preserve">  javnih zavodih in drugih izvajalcih javnih služb</v>
          </cell>
          <cell r="Q566" t="str">
            <v xml:space="preserve"> </v>
          </cell>
        </row>
        <row r="567">
          <cell r="Q567" t="str">
            <v xml:space="preserve"> </v>
          </cell>
        </row>
        <row r="568">
          <cell r="A568">
            <v>413301</v>
          </cell>
          <cell r="C568" t="str">
            <v>- Sredstva za prispevke delodajalca javnim zavodom</v>
          </cell>
          <cell r="D568">
            <v>24381044.866499998</v>
          </cell>
          <cell r="G568">
            <v>121.27601725693644</v>
          </cell>
          <cell r="H568">
            <v>11.364570483871844</v>
          </cell>
          <cell r="I568">
            <v>1759334.8241100006</v>
          </cell>
          <cell r="J568">
            <v>1829689.56134</v>
          </cell>
          <cell r="K568">
            <v>1983070.0677300002</v>
          </cell>
          <cell r="L568">
            <v>5572094.4531800011</v>
          </cell>
          <cell r="N568">
            <v>1981524.6567700002</v>
          </cell>
          <cell r="O568">
            <v>1958135.7056200001</v>
          </cell>
          <cell r="P568">
            <v>1993511.9611500006</v>
          </cell>
          <cell r="Q568">
            <v>11505266.77672</v>
          </cell>
          <cell r="R568">
            <v>2019337.4241300004</v>
          </cell>
          <cell r="S568">
            <v>2106592.6660000002</v>
          </cell>
          <cell r="T568">
            <v>2039635</v>
          </cell>
          <cell r="U568">
            <v>2239993.3544100001</v>
          </cell>
          <cell r="V568">
            <v>2245000</v>
          </cell>
          <cell r="W568">
            <v>2267450</v>
          </cell>
          <cell r="X568">
            <v>0</v>
          </cell>
          <cell r="Y568">
            <v>24423275.22126</v>
          </cell>
          <cell r="AA568">
            <v>100.17320978239957</v>
          </cell>
          <cell r="AB568">
            <v>-7.0749445432285967</v>
          </cell>
        </row>
        <row r="569">
          <cell r="A569" t="str">
            <v xml:space="preserve"> </v>
          </cell>
          <cell r="C569" t="str">
            <v xml:space="preserve">  in drugim izvajalcem javnih služb</v>
          </cell>
          <cell r="Q569" t="str">
            <v xml:space="preserve"> </v>
          </cell>
        </row>
        <row r="570">
          <cell r="A570">
            <v>413302</v>
          </cell>
          <cell r="C570" t="str">
            <v>- Izdatki za blago in storitve  javnim zavodom</v>
          </cell>
          <cell r="D570">
            <v>44851757.734650001</v>
          </cell>
          <cell r="G570">
            <v>115.54522917882062</v>
          </cell>
          <cell r="H570">
            <v>6.1021388235267295</v>
          </cell>
          <cell r="I570">
            <v>1383038.8187899999</v>
          </cell>
          <cell r="J570">
            <v>2916120.6986500002</v>
          </cell>
          <cell r="K570">
            <v>4150576.02348</v>
          </cell>
          <cell r="L570">
            <v>8449735.5409200005</v>
          </cell>
          <cell r="N570">
            <v>3561641.3767299997</v>
          </cell>
          <cell r="O570">
            <v>3750778.2683899999</v>
          </cell>
          <cell r="P570">
            <v>4777315.57333</v>
          </cell>
          <cell r="Q570">
            <v>20539470.759369999</v>
          </cell>
          <cell r="R570">
            <v>3398569.7817500015</v>
          </cell>
          <cell r="S570">
            <v>4030561.9826999991</v>
          </cell>
          <cell r="T570">
            <v>2914816</v>
          </cell>
          <cell r="U570">
            <v>2935425</v>
          </cell>
          <cell r="V570">
            <v>3565000</v>
          </cell>
          <cell r="W570">
            <v>3000000</v>
          </cell>
          <cell r="X570">
            <v>1800000</v>
          </cell>
          <cell r="Y570">
            <v>42183843.523819998</v>
          </cell>
          <cell r="AA570">
            <v>94.051706453482154</v>
          </cell>
          <cell r="AB570">
            <v>-12.753519059849566</v>
          </cell>
        </row>
        <row r="571">
          <cell r="C571" t="str">
            <v xml:space="preserve">  in drugim izvajalcem javnih služb</v>
          </cell>
          <cell r="D571" t="str">
            <v xml:space="preserve"> </v>
          </cell>
          <cell r="Q571" t="str">
            <v xml:space="preserve"> </v>
          </cell>
        </row>
        <row r="572">
          <cell r="Q572" t="str">
            <v xml:space="preserve"> </v>
          </cell>
        </row>
        <row r="573">
          <cell r="A573">
            <v>414</v>
          </cell>
          <cell r="C573" t="str">
            <v>TEKOČI TRANSFERI V TUJINO</v>
          </cell>
          <cell r="D573">
            <v>2312720.3716400005</v>
          </cell>
          <cell r="E573">
            <v>2599018</v>
          </cell>
          <cell r="F573">
            <v>-286297.62835999951</v>
          </cell>
          <cell r="G573">
            <v>97.62840979575131</v>
          </cell>
          <cell r="H573">
            <v>-10.350404227960226</v>
          </cell>
          <cell r="I573">
            <v>8268.5195999999996</v>
          </cell>
          <cell r="J573">
            <v>111921.53532000001</v>
          </cell>
          <cell r="K573">
            <v>206428.37747000001</v>
          </cell>
          <cell r="L573">
            <v>326618.43239000003</v>
          </cell>
          <cell r="N573">
            <v>160700.17897000001</v>
          </cell>
          <cell r="O573">
            <v>127110.23477</v>
          </cell>
          <cell r="P573">
            <v>128818.03867000001</v>
          </cell>
          <cell r="Q573">
            <v>743246.88480000012</v>
          </cell>
          <cell r="R573">
            <v>132838.59896000003</v>
          </cell>
          <cell r="S573">
            <v>172728.98208000002</v>
          </cell>
          <cell r="T573">
            <v>137866.14745000002</v>
          </cell>
          <cell r="U573">
            <v>506572.22105000005</v>
          </cell>
          <cell r="V573">
            <v>357657</v>
          </cell>
          <cell r="W573">
            <v>330000</v>
          </cell>
          <cell r="X573">
            <v>250000</v>
          </cell>
          <cell r="Y573">
            <v>2630909.8343400005</v>
          </cell>
          <cell r="Z573">
            <v>0</v>
          </cell>
          <cell r="AA573">
            <v>113.75823323052086</v>
          </cell>
          <cell r="AB573">
            <v>5.5271180246019043</v>
          </cell>
        </row>
        <row r="574">
          <cell r="C574" t="str">
            <v xml:space="preserve">                                 - dinamizirani sprejeti proračun</v>
          </cell>
          <cell r="D574">
            <v>809554</v>
          </cell>
          <cell r="I574">
            <v>8269</v>
          </cell>
          <cell r="J574">
            <v>8269</v>
          </cell>
          <cell r="K574">
            <v>8269</v>
          </cell>
          <cell r="N574">
            <v>8269</v>
          </cell>
          <cell r="O574">
            <v>8269</v>
          </cell>
          <cell r="P574">
            <v>8269</v>
          </cell>
          <cell r="Q574">
            <v>49614</v>
          </cell>
          <cell r="R574">
            <v>8269</v>
          </cell>
          <cell r="S574">
            <v>8269</v>
          </cell>
          <cell r="T574">
            <v>8269</v>
          </cell>
          <cell r="U574">
            <v>8269</v>
          </cell>
          <cell r="V574">
            <v>181060</v>
          </cell>
          <cell r="W574">
            <v>593138</v>
          </cell>
          <cell r="X574">
            <v>125457</v>
          </cell>
          <cell r="Y574">
            <v>982345</v>
          </cell>
        </row>
        <row r="575">
          <cell r="Q575" t="str">
            <v xml:space="preserve"> </v>
          </cell>
        </row>
        <row r="576">
          <cell r="A576">
            <v>4140</v>
          </cell>
          <cell r="C576" t="str">
            <v>Tekoči transferi mednarodnim institucijam</v>
          </cell>
          <cell r="D576">
            <v>173457.89730999997</v>
          </cell>
          <cell r="E576">
            <v>113871</v>
          </cell>
          <cell r="F576">
            <v>59586.897309999971</v>
          </cell>
          <cell r="G576">
            <v>131.42159053822294</v>
          </cell>
          <cell r="H576">
            <v>20.680983047036676</v>
          </cell>
          <cell r="I576">
            <v>0</v>
          </cell>
          <cell r="J576">
            <v>0</v>
          </cell>
          <cell r="K576">
            <v>32682.643170000003</v>
          </cell>
          <cell r="L576">
            <v>32682.643170000003</v>
          </cell>
          <cell r="N576">
            <v>0</v>
          </cell>
          <cell r="O576">
            <v>6912.3257100000001</v>
          </cell>
          <cell r="P576">
            <v>0</v>
          </cell>
          <cell r="Q576">
            <v>39594.96888</v>
          </cell>
          <cell r="R576">
            <v>0</v>
          </cell>
          <cell r="S576">
            <v>0</v>
          </cell>
          <cell r="T576">
            <v>0</v>
          </cell>
          <cell r="U576">
            <v>106781.44095999999</v>
          </cell>
          <cell r="V576">
            <v>0</v>
          </cell>
          <cell r="W576">
            <v>0</v>
          </cell>
          <cell r="X576">
            <v>0</v>
          </cell>
          <cell r="Y576">
            <v>146376.40983999998</v>
          </cell>
          <cell r="Z576" t="str">
            <v xml:space="preserve"> </v>
          </cell>
          <cell r="AA576">
            <v>84.387284816671922</v>
          </cell>
          <cell r="AB576">
            <v>-21.718659724794136</v>
          </cell>
        </row>
        <row r="577">
          <cell r="A577">
            <v>4141</v>
          </cell>
          <cell r="C577" t="str">
            <v>Tekoči transferi tujim vladam in vladnim institucijam</v>
          </cell>
          <cell r="D577">
            <v>268261.89881000004</v>
          </cell>
          <cell r="E577">
            <v>585000</v>
          </cell>
          <cell r="F577">
            <v>-316738.10118999996</v>
          </cell>
          <cell r="G577" t="str">
            <v>…</v>
          </cell>
          <cell r="H577" t="str">
            <v>…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207061.89881000001</v>
          </cell>
          <cell r="V577">
            <v>100000</v>
          </cell>
          <cell r="W577">
            <v>170000</v>
          </cell>
          <cell r="X577">
            <v>100000</v>
          </cell>
          <cell r="Y577">
            <v>577061.89881000004</v>
          </cell>
          <cell r="Z577" t="str">
            <v xml:space="preserve"> </v>
          </cell>
          <cell r="AA577">
            <v>215.11138979103089</v>
          </cell>
          <cell r="AB577">
            <v>99.546743776466514</v>
          </cell>
        </row>
        <row r="578">
          <cell r="A578">
            <v>4142</v>
          </cell>
          <cell r="C578" t="str">
            <v>Tekoči transferi neprofitnim organizacijam v tujini</v>
          </cell>
          <cell r="D578">
            <v>317151.01597000001</v>
          </cell>
          <cell r="E578">
            <v>420779</v>
          </cell>
          <cell r="F578">
            <v>-103627.98402999999</v>
          </cell>
          <cell r="G578">
            <v>70.297609863787912</v>
          </cell>
          <cell r="H578">
            <v>-35.44755751718283</v>
          </cell>
          <cell r="I578">
            <v>0</v>
          </cell>
          <cell r="J578">
            <v>6019.8503499999997</v>
          </cell>
          <cell r="K578">
            <v>10554.39673</v>
          </cell>
          <cell r="L578">
            <v>16574.247080000001</v>
          </cell>
          <cell r="N578">
            <v>13107.170240000001</v>
          </cell>
          <cell r="O578">
            <v>11571.032709999999</v>
          </cell>
          <cell r="P578">
            <v>17407.34042</v>
          </cell>
          <cell r="Q578">
            <v>58659.79045</v>
          </cell>
          <cell r="R578">
            <v>28656.06422</v>
          </cell>
          <cell r="S578">
            <v>75504.115740000008</v>
          </cell>
          <cell r="T578">
            <v>24863.02578</v>
          </cell>
          <cell r="U578">
            <v>25791.708440000002</v>
          </cell>
          <cell r="V578">
            <v>52807</v>
          </cell>
          <cell r="W578">
            <v>60000</v>
          </cell>
          <cell r="X578">
            <v>100000</v>
          </cell>
          <cell r="Y578">
            <v>426281.70462999999</v>
          </cell>
          <cell r="Z578" t="str">
            <v xml:space="preserve"> </v>
          </cell>
          <cell r="AA578">
            <v>134.40969228057679</v>
          </cell>
          <cell r="AB578">
            <v>24.684315659162138</v>
          </cell>
        </row>
        <row r="579">
          <cell r="A579">
            <v>4143</v>
          </cell>
          <cell r="C579" t="str">
            <v>Drugi tekoči transferi v tujino</v>
          </cell>
          <cell r="D579">
            <v>1553849.5595499999</v>
          </cell>
          <cell r="E579">
            <v>1479368</v>
          </cell>
          <cell r="F579">
            <v>74481.559549999889</v>
          </cell>
          <cell r="G579">
            <v>87.01332898136593</v>
          </cell>
          <cell r="H579">
            <v>-20.097953185155262</v>
          </cell>
          <cell r="I579">
            <v>8268.5195999999996</v>
          </cell>
          <cell r="J579">
            <v>105901.68497000002</v>
          </cell>
          <cell r="K579">
            <v>163191.33757</v>
          </cell>
          <cell r="L579">
            <v>277361.54214000003</v>
          </cell>
          <cell r="N579">
            <v>147593.00873</v>
          </cell>
          <cell r="O579">
            <v>108626.87634999999</v>
          </cell>
          <cell r="P579">
            <v>111410.69825</v>
          </cell>
          <cell r="Q579">
            <v>644992.12547000009</v>
          </cell>
          <cell r="R579">
            <v>104182.53474000002</v>
          </cell>
          <cell r="S579">
            <v>97224.866340000008</v>
          </cell>
          <cell r="T579">
            <v>113003.12167000002</v>
          </cell>
          <cell r="U579">
            <v>166937.17283999998</v>
          </cell>
          <cell r="V579">
            <v>204850</v>
          </cell>
          <cell r="W579">
            <v>100000</v>
          </cell>
          <cell r="X579">
            <v>50000</v>
          </cell>
          <cell r="Y579">
            <v>1481189.82106</v>
          </cell>
          <cell r="Z579" t="str">
            <v xml:space="preserve"> </v>
          </cell>
          <cell r="AA579">
            <v>95.323888465042756</v>
          </cell>
          <cell r="AB579">
            <v>-11.573387323708019</v>
          </cell>
        </row>
        <row r="580">
          <cell r="D580" t="str">
            <v xml:space="preserve"> </v>
          </cell>
          <cell r="Q580" t="str">
            <v xml:space="preserve"> </v>
          </cell>
          <cell r="Y580" t="str">
            <v xml:space="preserve"> </v>
          </cell>
          <cell r="AA580" t="str">
            <v xml:space="preserve"> </v>
          </cell>
          <cell r="AB580" t="str">
            <v xml:space="preserve"> </v>
          </cell>
        </row>
        <row r="581">
          <cell r="A581">
            <v>42</v>
          </cell>
          <cell r="B581" t="str">
            <v xml:space="preserve">    </v>
          </cell>
          <cell r="C581" t="str">
            <v xml:space="preserve">INVESTICIJSKI ODHODKI </v>
          </cell>
          <cell r="D581">
            <v>55991994.440779999</v>
          </cell>
          <cell r="E581">
            <v>73423778</v>
          </cell>
          <cell r="F581">
            <v>-17431783.559220001</v>
          </cell>
          <cell r="G581">
            <v>99.568264472392102</v>
          </cell>
          <cell r="H581">
            <v>-8.5690868022111175</v>
          </cell>
          <cell r="I581">
            <v>128787.50247000001</v>
          </cell>
          <cell r="J581">
            <v>2432302.0836999998</v>
          </cell>
          <cell r="K581">
            <v>2741737.9131700001</v>
          </cell>
          <cell r="L581">
            <v>5302827.4993399996</v>
          </cell>
          <cell r="N581">
            <v>2011648.3585699999</v>
          </cell>
          <cell r="O581">
            <v>2733867.52917</v>
          </cell>
          <cell r="P581">
            <v>3839293.2980299997</v>
          </cell>
          <cell r="Q581">
            <v>13887636.685109999</v>
          </cell>
          <cell r="R581">
            <v>3880097.6310000001</v>
          </cell>
          <cell r="S581">
            <v>3585816.5799799999</v>
          </cell>
          <cell r="T581">
            <v>3881270.1326600006</v>
          </cell>
          <cell r="U581">
            <v>4065952.3214100003</v>
          </cell>
          <cell r="V581">
            <v>4871350</v>
          </cell>
          <cell r="W581">
            <v>9160000</v>
          </cell>
          <cell r="X581">
            <v>17510000</v>
          </cell>
          <cell r="Y581">
            <v>60842123.350160003</v>
          </cell>
          <cell r="Z581">
            <v>0</v>
          </cell>
          <cell r="AA581">
            <v>108.66218279563115</v>
          </cell>
          <cell r="AB581">
            <v>0.7997985117172135</v>
          </cell>
        </row>
        <row r="582">
          <cell r="C582" t="str">
            <v xml:space="preserve">                                 - dinamizirani sprejeti proračun</v>
          </cell>
          <cell r="D582">
            <v>20415242</v>
          </cell>
          <cell r="I582">
            <v>128788</v>
          </cell>
          <cell r="J582">
            <v>128788</v>
          </cell>
          <cell r="K582">
            <v>128788</v>
          </cell>
          <cell r="N582">
            <v>128788</v>
          </cell>
          <cell r="O582">
            <v>128788</v>
          </cell>
          <cell r="P582">
            <v>128788</v>
          </cell>
          <cell r="Q582">
            <v>772728</v>
          </cell>
          <cell r="R582">
            <v>128788</v>
          </cell>
          <cell r="S582">
            <v>128788</v>
          </cell>
          <cell r="T582">
            <v>128788</v>
          </cell>
          <cell r="U582">
            <v>128788</v>
          </cell>
          <cell r="V582">
            <v>9019326</v>
          </cell>
          <cell r="W582">
            <v>12235706</v>
          </cell>
          <cell r="X582">
            <v>6762868</v>
          </cell>
          <cell r="Y582">
            <v>29305780</v>
          </cell>
        </row>
        <row r="583">
          <cell r="C583" t="str">
            <v xml:space="preserve"> </v>
          </cell>
          <cell r="Q583" t="str">
            <v xml:space="preserve"> </v>
          </cell>
        </row>
        <row r="584">
          <cell r="A584">
            <v>420</v>
          </cell>
          <cell r="C584" t="str">
            <v>NAKUP IN GRADNJA OSNOVNIH SREDSTEV</v>
          </cell>
          <cell r="D584">
            <v>55991994.440779999</v>
          </cell>
          <cell r="E584">
            <v>73423778</v>
          </cell>
          <cell r="F584">
            <v>-17431783.559220001</v>
          </cell>
          <cell r="G584">
            <v>99.568264472392102</v>
          </cell>
          <cell r="H584">
            <v>-8.5690868022111175</v>
          </cell>
          <cell r="I584">
            <v>128787.50247000001</v>
          </cell>
          <cell r="J584">
            <v>2432302.0836999998</v>
          </cell>
          <cell r="K584">
            <v>2741737.9131700001</v>
          </cell>
          <cell r="L584">
            <v>5302827.4993399996</v>
          </cell>
          <cell r="N584">
            <v>2011648.3585699999</v>
          </cell>
          <cell r="O584">
            <v>2733867.52917</v>
          </cell>
          <cell r="P584">
            <v>3839293.2980299997</v>
          </cell>
          <cell r="Q584">
            <v>13887636.685109999</v>
          </cell>
          <cell r="R584">
            <v>3880097.6310000001</v>
          </cell>
          <cell r="S584">
            <v>3585816.5799799999</v>
          </cell>
          <cell r="T584">
            <v>3881270.1326600006</v>
          </cell>
          <cell r="U584">
            <v>4065952.3214100003</v>
          </cell>
          <cell r="V584">
            <v>4871350</v>
          </cell>
          <cell r="W584">
            <v>9160000</v>
          </cell>
          <cell r="X584">
            <v>17510000</v>
          </cell>
          <cell r="Y584">
            <v>60842123.350160003</v>
          </cell>
          <cell r="Z584">
            <v>0</v>
          </cell>
          <cell r="AA584">
            <v>108.66218279563115</v>
          </cell>
          <cell r="AB584">
            <v>0.7997985117172135</v>
          </cell>
        </row>
        <row r="585">
          <cell r="Q585" t="str">
            <v xml:space="preserve"> </v>
          </cell>
        </row>
        <row r="586">
          <cell r="A586">
            <v>4200</v>
          </cell>
          <cell r="C586" t="str">
            <v>Nakup zgradb in prostorov</v>
          </cell>
          <cell r="D586">
            <v>1736941.6678099998</v>
          </cell>
          <cell r="E586">
            <v>5505153</v>
          </cell>
          <cell r="F586">
            <v>-3768211.3321900005</v>
          </cell>
          <cell r="G586">
            <v>71.401276843442517</v>
          </cell>
          <cell r="H586">
            <v>-34.434089216306234</v>
          </cell>
          <cell r="I586">
            <v>0</v>
          </cell>
          <cell r="J586">
            <v>100266.02687</v>
          </cell>
          <cell r="K586">
            <v>318349.05793000001</v>
          </cell>
          <cell r="L586">
            <v>418615.08480000001</v>
          </cell>
          <cell r="N586">
            <v>232140.08849999995</v>
          </cell>
          <cell r="O586">
            <v>7792.0993300000009</v>
          </cell>
          <cell r="P586">
            <v>92128.409420000011</v>
          </cell>
          <cell r="Q586">
            <v>750675.68204999994</v>
          </cell>
          <cell r="R586">
            <v>90442.193780000001</v>
          </cell>
          <cell r="S586">
            <v>38155.071620000002</v>
          </cell>
          <cell r="T586">
            <v>94084.519530000005</v>
          </cell>
          <cell r="U586">
            <v>127418.1721</v>
          </cell>
          <cell r="V586">
            <v>53000</v>
          </cell>
          <cell r="W586">
            <v>1000000</v>
          </cell>
          <cell r="X586">
            <v>1760000</v>
          </cell>
          <cell r="Y586">
            <v>3913775.6390800001</v>
          </cell>
          <cell r="Z586" t="str">
            <v xml:space="preserve"> </v>
          </cell>
          <cell r="AA586">
            <v>225.32568085689562</v>
          </cell>
          <cell r="AB586">
            <v>109.02196739971765</v>
          </cell>
        </row>
        <row r="587">
          <cell r="A587">
            <v>4201</v>
          </cell>
          <cell r="C587" t="str">
            <v>Nakup prevoznih sredstev</v>
          </cell>
          <cell r="D587">
            <v>1132498.6475</v>
          </cell>
          <cell r="E587">
            <v>1725379</v>
          </cell>
          <cell r="F587">
            <v>-592880.35250000004</v>
          </cell>
          <cell r="G587">
            <v>74.646652031060341</v>
          </cell>
          <cell r="H587">
            <v>-31.453946711606676</v>
          </cell>
          <cell r="I587">
            <v>0</v>
          </cell>
          <cell r="J587">
            <v>0</v>
          </cell>
          <cell r="K587">
            <v>16474.055</v>
          </cell>
          <cell r="L587">
            <v>16474.055</v>
          </cell>
          <cell r="N587">
            <v>25740.753860000004</v>
          </cell>
          <cell r="O587">
            <v>26770.61047</v>
          </cell>
          <cell r="P587">
            <v>3256.9213599999998</v>
          </cell>
          <cell r="Q587">
            <v>72242.340689999997</v>
          </cell>
          <cell r="R587">
            <v>40089.260329999997</v>
          </cell>
          <cell r="S587">
            <v>27822.631340000004</v>
          </cell>
          <cell r="T587">
            <v>144733.96511000002</v>
          </cell>
          <cell r="U587">
            <v>298458.50849000004</v>
          </cell>
          <cell r="V587">
            <v>108500</v>
          </cell>
          <cell r="W587">
            <v>300000</v>
          </cell>
          <cell r="X587">
            <v>500000</v>
          </cell>
          <cell r="Y587">
            <v>1491846.7059599999</v>
          </cell>
          <cell r="Z587" t="str">
            <v xml:space="preserve"> </v>
          </cell>
          <cell r="AA587">
            <v>131.73055078284321</v>
          </cell>
          <cell r="AB587">
            <v>22.199026700225616</v>
          </cell>
        </row>
        <row r="588">
          <cell r="A588">
            <v>4202</v>
          </cell>
          <cell r="C588" t="str">
            <v>Nakup opreme</v>
          </cell>
          <cell r="D588">
            <v>12337952.345960001</v>
          </cell>
          <cell r="E588">
            <v>16048155</v>
          </cell>
          <cell r="F588">
            <v>-3710202.6540399995</v>
          </cell>
          <cell r="G588">
            <v>91.493178726473118</v>
          </cell>
          <cell r="H588">
            <v>-15.984225228215692</v>
          </cell>
          <cell r="I588">
            <v>3727.6364700000004</v>
          </cell>
          <cell r="J588">
            <v>382509.91712</v>
          </cell>
          <cell r="K588">
            <v>914144.04119999986</v>
          </cell>
          <cell r="L588">
            <v>1300381.59479</v>
          </cell>
          <cell r="N588">
            <v>247869.91037999996</v>
          </cell>
          <cell r="O588">
            <v>485721.01485999988</v>
          </cell>
          <cell r="P588">
            <v>575570.04157999984</v>
          </cell>
          <cell r="Q588">
            <v>2609542.5616099997</v>
          </cell>
          <cell r="R588">
            <v>516898.42988999997</v>
          </cell>
          <cell r="S588">
            <v>473788.58489</v>
          </cell>
          <cell r="T588">
            <v>605089.5385400001</v>
          </cell>
          <cell r="U588">
            <v>794583.49502000003</v>
          </cell>
          <cell r="V588">
            <v>1500000</v>
          </cell>
          <cell r="W588">
            <v>2000000</v>
          </cell>
          <cell r="X588">
            <v>5500000</v>
          </cell>
          <cell r="Y588">
            <v>13999902.60995</v>
          </cell>
          <cell r="Z588" t="str">
            <v xml:space="preserve"> </v>
          </cell>
          <cell r="AA588">
            <v>113.47022761466734</v>
          </cell>
          <cell r="AB588">
            <v>5.259951405071746</v>
          </cell>
        </row>
        <row r="589">
          <cell r="A589">
            <v>4203</v>
          </cell>
          <cell r="C589" t="str">
            <v>Nakup drugih osnovnih sredstev</v>
          </cell>
          <cell r="D589">
            <v>198116.77835000001</v>
          </cell>
          <cell r="E589">
            <v>533811</v>
          </cell>
          <cell r="F589">
            <v>-335694.22164999996</v>
          </cell>
          <cell r="G589">
            <v>78.904759498678743</v>
          </cell>
          <cell r="H589">
            <v>-27.543838844188485</v>
          </cell>
          <cell r="I589">
            <v>0</v>
          </cell>
          <cell r="J589">
            <v>0</v>
          </cell>
          <cell r="K589">
            <v>1392.3251</v>
          </cell>
          <cell r="L589">
            <v>1392.3251</v>
          </cell>
          <cell r="N589">
            <v>4850.3050099999991</v>
          </cell>
          <cell r="O589">
            <v>5329.1726699999999</v>
          </cell>
          <cell r="P589">
            <v>2421.2624100000003</v>
          </cell>
          <cell r="Q589">
            <v>13993.065189999998</v>
          </cell>
          <cell r="R589">
            <v>7575.2727199999999</v>
          </cell>
          <cell r="S589">
            <v>1202.52676</v>
          </cell>
          <cell r="T589">
            <v>2531.2799600000003</v>
          </cell>
          <cell r="U589">
            <v>30330.396189999996</v>
          </cell>
          <cell r="V589">
            <v>60850</v>
          </cell>
          <cell r="W589">
            <v>100000</v>
          </cell>
          <cell r="X589">
            <v>300000</v>
          </cell>
          <cell r="Y589">
            <v>516482.54081999999</v>
          </cell>
          <cell r="Z589" t="str">
            <v xml:space="preserve"> </v>
          </cell>
          <cell r="AA589">
            <v>260.69601228199053</v>
          </cell>
          <cell r="AB589">
            <v>141.8330355120506</v>
          </cell>
        </row>
        <row r="590">
          <cell r="A590">
            <v>4204</v>
          </cell>
          <cell r="C590" t="str">
            <v>Novogradnje, rekonstrukcije in adaptacije</v>
          </cell>
          <cell r="D590">
            <v>25981418.176729999</v>
          </cell>
          <cell r="E590">
            <v>30805535</v>
          </cell>
          <cell r="F590">
            <v>-4824116.8232700005</v>
          </cell>
          <cell r="G590">
            <v>117.94360549086109</v>
          </cell>
          <cell r="H590">
            <v>8.3045045829762074</v>
          </cell>
          <cell r="I590">
            <v>0</v>
          </cell>
          <cell r="J590">
            <v>1486826.8961700001</v>
          </cell>
          <cell r="K590">
            <v>890069.16993000009</v>
          </cell>
          <cell r="L590">
            <v>2376896.0661000004</v>
          </cell>
          <cell r="N590">
            <v>972861.04663</v>
          </cell>
          <cell r="O590">
            <v>1568083.46673</v>
          </cell>
          <cell r="P590">
            <v>2278547.21667</v>
          </cell>
          <cell r="Q590">
            <v>7196387.7961300006</v>
          </cell>
          <cell r="R590">
            <v>2269460.0525000002</v>
          </cell>
          <cell r="S590">
            <v>2195047.62849</v>
          </cell>
          <cell r="T590">
            <v>2136928.9096500003</v>
          </cell>
          <cell r="U590">
            <v>1666864.0261900001</v>
          </cell>
          <cell r="V590">
            <v>1865000</v>
          </cell>
          <cell r="W590">
            <v>3500000</v>
          </cell>
          <cell r="X590">
            <v>5400000</v>
          </cell>
          <cell r="Y590">
            <v>26229688.41296</v>
          </cell>
          <cell r="Z590" t="str">
            <v xml:space="preserve"> </v>
          </cell>
          <cell r="AA590">
            <v>100.95556845489044</v>
          </cell>
          <cell r="AB590">
            <v>-6.3491943832185171</v>
          </cell>
        </row>
        <row r="591">
          <cell r="A591">
            <v>4205</v>
          </cell>
          <cell r="C591" t="str">
            <v>Investicijsko vzdrževanje in obnove</v>
          </cell>
          <cell r="D591">
            <v>8200299.6143699996</v>
          </cell>
          <cell r="E591">
            <v>11107184</v>
          </cell>
          <cell r="F591">
            <v>-2906884.3856300004</v>
          </cell>
          <cell r="G591">
            <v>77.019179763932328</v>
          </cell>
          <cell r="H591">
            <v>-29.275317021182431</v>
          </cell>
          <cell r="I591">
            <v>0</v>
          </cell>
          <cell r="J591">
            <v>363351.78503999999</v>
          </cell>
          <cell r="K591">
            <v>340004.61284999992</v>
          </cell>
          <cell r="L591">
            <v>703356.39788999991</v>
          </cell>
          <cell r="N591">
            <v>197260.22814999998</v>
          </cell>
          <cell r="O591">
            <v>345457.86244000006</v>
          </cell>
          <cell r="P591">
            <v>457281.43325999996</v>
          </cell>
          <cell r="Q591">
            <v>1703355.9217399997</v>
          </cell>
          <cell r="R591">
            <v>483814.43345000001</v>
          </cell>
          <cell r="S591">
            <v>444214.93690000009</v>
          </cell>
          <cell r="T591">
            <v>499665.96001000004</v>
          </cell>
          <cell r="U591">
            <v>623915.75484000007</v>
          </cell>
          <cell r="V591">
            <v>400000</v>
          </cell>
          <cell r="W591">
            <v>1500000</v>
          </cell>
          <cell r="X591">
            <v>2000000</v>
          </cell>
          <cell r="Y591">
            <v>7654967.0069399998</v>
          </cell>
          <cell r="Z591" t="str">
            <v xml:space="preserve"> </v>
          </cell>
          <cell r="AA591">
            <v>93.349845334012272</v>
          </cell>
          <cell r="AB591">
            <v>-13.404596165109211</v>
          </cell>
        </row>
        <row r="592">
          <cell r="A592">
            <v>4206</v>
          </cell>
          <cell r="C592" t="str">
            <v>Nakup zemljišč in naravnih bogastev</v>
          </cell>
          <cell r="D592">
            <v>951401.21924000001</v>
          </cell>
          <cell r="E592">
            <v>1261269</v>
          </cell>
          <cell r="F592">
            <v>-309867.78075999999</v>
          </cell>
          <cell r="G592">
            <v>68.978069921888689</v>
          </cell>
          <cell r="H592">
            <v>-36.659256270074671</v>
          </cell>
          <cell r="I592">
            <v>0</v>
          </cell>
          <cell r="J592">
            <v>0</v>
          </cell>
          <cell r="K592">
            <v>104425.99782000002</v>
          </cell>
          <cell r="L592">
            <v>104425.99782000002</v>
          </cell>
          <cell r="N592">
            <v>55129.784319999999</v>
          </cell>
          <cell r="O592">
            <v>31665.195399999997</v>
          </cell>
          <cell r="P592">
            <v>70553.613259999984</v>
          </cell>
          <cell r="Q592">
            <v>261774.59080000001</v>
          </cell>
          <cell r="R592">
            <v>40927.518230000001</v>
          </cell>
          <cell r="S592">
            <v>39048.524389999999</v>
          </cell>
          <cell r="T592">
            <v>22461.12873</v>
          </cell>
          <cell r="U592">
            <v>131169.75577000002</v>
          </cell>
          <cell r="V592">
            <v>145000</v>
          </cell>
          <cell r="W592">
            <v>250000</v>
          </cell>
          <cell r="X592">
            <v>300000</v>
          </cell>
          <cell r="Y592">
            <v>1190381.51792</v>
          </cell>
          <cell r="Z592" t="str">
            <v xml:space="preserve"> </v>
          </cell>
          <cell r="AA592">
            <v>125.11877153898358</v>
          </cell>
          <cell r="AB592">
            <v>16.065650778277913</v>
          </cell>
        </row>
        <row r="593">
          <cell r="A593">
            <v>4207</v>
          </cell>
          <cell r="C593" t="str">
            <v>Nakup nematerialnega premoženja</v>
          </cell>
          <cell r="D593">
            <v>226896.35337999999</v>
          </cell>
          <cell r="E593">
            <v>70464</v>
          </cell>
          <cell r="F593">
            <v>156432.35337999999</v>
          </cell>
          <cell r="G593">
            <v>191.24574857935062</v>
          </cell>
          <cell r="H593">
            <v>75.615930743205354</v>
          </cell>
          <cell r="I593">
            <v>0</v>
          </cell>
          <cell r="J593">
            <v>4884.3301499999998</v>
          </cell>
          <cell r="K593">
            <v>5016.2375400000001</v>
          </cell>
          <cell r="L593">
            <v>9900.5676899999999</v>
          </cell>
          <cell r="N593">
            <v>71404.902700000006</v>
          </cell>
          <cell r="O593">
            <v>55515.844190000003</v>
          </cell>
          <cell r="P593">
            <v>10776.51662</v>
          </cell>
          <cell r="Q593">
            <v>147597.83120000002</v>
          </cell>
          <cell r="R593">
            <v>5656.9468100000004</v>
          </cell>
          <cell r="S593">
            <v>5656.9468100000004</v>
          </cell>
          <cell r="T593">
            <v>5656.9468100000004</v>
          </cell>
          <cell r="U593">
            <v>10867.607460000001</v>
          </cell>
          <cell r="V593">
            <v>31500</v>
          </cell>
          <cell r="W593">
            <v>10000</v>
          </cell>
          <cell r="X593">
            <v>0</v>
          </cell>
          <cell r="Y593">
            <v>216936.27909</v>
          </cell>
          <cell r="Z593" t="str">
            <v xml:space="preserve"> </v>
          </cell>
          <cell r="AA593">
            <v>95.610297767404333</v>
          </cell>
          <cell r="AB593">
            <v>-11.307701514467212</v>
          </cell>
        </row>
        <row r="594">
          <cell r="A594">
            <v>4208</v>
          </cell>
          <cell r="C594" t="str">
            <v>Študije izvedljivosti projektov in projektna dokument.</v>
          </cell>
          <cell r="D594">
            <v>5210969.6374399997</v>
          </cell>
          <cell r="E594">
            <v>6344825</v>
          </cell>
          <cell r="F594">
            <v>-1133855.3625600003</v>
          </cell>
          <cell r="G594">
            <v>121.18192152539305</v>
          </cell>
          <cell r="H594">
            <v>11.278164853437133</v>
          </cell>
          <cell r="I594">
            <v>125059.86600000001</v>
          </cell>
          <cell r="J594">
            <v>94463.128349999984</v>
          </cell>
          <cell r="K594">
            <v>151862.41580000002</v>
          </cell>
          <cell r="L594">
            <v>371385.41015000001</v>
          </cell>
          <cell r="N594">
            <v>204391.33901999998</v>
          </cell>
          <cell r="O594">
            <v>207532.26307999992</v>
          </cell>
          <cell r="P594">
            <v>348757.88344999996</v>
          </cell>
          <cell r="Q594">
            <v>1132066.8956999998</v>
          </cell>
          <cell r="R594">
            <v>425233.52328999998</v>
          </cell>
          <cell r="S594">
            <v>360879.72877999983</v>
          </cell>
          <cell r="T594">
            <v>370117.88431999995</v>
          </cell>
          <cell r="U594">
            <v>382344.60534999997</v>
          </cell>
          <cell r="V594">
            <v>707500</v>
          </cell>
          <cell r="W594">
            <v>500000</v>
          </cell>
          <cell r="X594">
            <v>1750000</v>
          </cell>
          <cell r="Y594">
            <v>5628142.6374399997</v>
          </cell>
          <cell r="Z594" t="str">
            <v xml:space="preserve"> </v>
          </cell>
          <cell r="AA594">
            <v>108.00566936722635</v>
          </cell>
          <cell r="AB594">
            <v>0.19078791022852215</v>
          </cell>
        </row>
        <row r="595">
          <cell r="A595">
            <v>4209</v>
          </cell>
          <cell r="C595" t="str">
            <v>Nakup blagovnih rezerv in intervencijskih zalog</v>
          </cell>
          <cell r="D595">
            <v>15500</v>
          </cell>
          <cell r="E595">
            <v>22003</v>
          </cell>
          <cell r="F595">
            <v>-6503</v>
          </cell>
          <cell r="G595" t="str">
            <v>…</v>
          </cell>
          <cell r="H595" t="str">
            <v>…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 xml:space="preserve"> </v>
          </cell>
          <cell r="AA595" t="str">
            <v>…</v>
          </cell>
          <cell r="AB595" t="str">
            <v>…</v>
          </cell>
        </row>
        <row r="596">
          <cell r="Q596" t="str">
            <v xml:space="preserve"> </v>
          </cell>
        </row>
        <row r="597">
          <cell r="A597">
            <v>43</v>
          </cell>
          <cell r="C597" t="str">
            <v>INVESTICIJSKI TRANSFERI</v>
          </cell>
          <cell r="D597">
            <v>49667569.949589998</v>
          </cell>
          <cell r="E597">
            <v>52978238</v>
          </cell>
          <cell r="F597">
            <v>-3310668.0504100025</v>
          </cell>
          <cell r="G597">
            <v>93.194918963865092</v>
          </cell>
          <cell r="H597">
            <v>-14.421562016652814</v>
          </cell>
          <cell r="I597">
            <v>14500</v>
          </cell>
          <cell r="J597">
            <v>4845716.7296099989</v>
          </cell>
          <cell r="K597">
            <v>3974257.1212199996</v>
          </cell>
          <cell r="L597">
            <v>8834473.850829998</v>
          </cell>
          <cell r="N597">
            <v>6201264.2926700013</v>
          </cell>
          <cell r="O597">
            <v>3502565.47645</v>
          </cell>
          <cell r="P597">
            <v>3998554.6566499998</v>
          </cell>
          <cell r="Q597">
            <v>22536858.2766</v>
          </cell>
          <cell r="R597">
            <v>4366704.2624699995</v>
          </cell>
          <cell r="S597">
            <v>3164990.3735400001</v>
          </cell>
          <cell r="T597">
            <v>2861024.32583</v>
          </cell>
          <cell r="U597">
            <v>3774225.9968999997</v>
          </cell>
          <cell r="V597">
            <v>4958415</v>
          </cell>
          <cell r="W597">
            <v>2250000</v>
          </cell>
          <cell r="X597">
            <v>5780000</v>
          </cell>
          <cell r="Y597">
            <v>49692218.235339999</v>
          </cell>
          <cell r="Z597">
            <v>0</v>
          </cell>
          <cell r="AA597">
            <v>100.0496265184204</v>
          </cell>
          <cell r="AB597">
            <v>-7.1895857899625213</v>
          </cell>
        </row>
        <row r="598">
          <cell r="C598" t="str">
            <v xml:space="preserve">                                 - dinamizirani sprejeti proračun</v>
          </cell>
          <cell r="D598">
            <v>6110110</v>
          </cell>
          <cell r="I598">
            <v>14500</v>
          </cell>
          <cell r="J598">
            <v>14500</v>
          </cell>
          <cell r="K598">
            <v>14500</v>
          </cell>
          <cell r="N598">
            <v>14500</v>
          </cell>
          <cell r="O598">
            <v>14500</v>
          </cell>
          <cell r="P598">
            <v>14500</v>
          </cell>
          <cell r="Q598">
            <v>87000</v>
          </cell>
          <cell r="R598">
            <v>14500</v>
          </cell>
          <cell r="S598">
            <v>14500</v>
          </cell>
          <cell r="T598">
            <v>14500</v>
          </cell>
          <cell r="U598">
            <v>14500</v>
          </cell>
          <cell r="V598">
            <v>4676350</v>
          </cell>
          <cell r="W598">
            <v>2751962</v>
          </cell>
          <cell r="X598">
            <v>3198648</v>
          </cell>
          <cell r="Y598">
            <v>10771960</v>
          </cell>
        </row>
        <row r="599">
          <cell r="C599" t="str">
            <v xml:space="preserve"> </v>
          </cell>
          <cell r="Q599" t="str">
            <v xml:space="preserve"> </v>
          </cell>
        </row>
        <row r="600">
          <cell r="A600">
            <v>430</v>
          </cell>
          <cell r="C600" t="str">
            <v>INVESTICIJSKI TRANSFERI</v>
          </cell>
          <cell r="D600">
            <v>49667569.949589998</v>
          </cell>
          <cell r="E600">
            <v>52978238</v>
          </cell>
          <cell r="F600">
            <v>-3310668.0504100025</v>
          </cell>
          <cell r="G600">
            <v>93.194918963865092</v>
          </cell>
          <cell r="H600">
            <v>-14.421562016652814</v>
          </cell>
          <cell r="I600">
            <v>14500</v>
          </cell>
          <cell r="J600">
            <v>4845716.7296099989</v>
          </cell>
          <cell r="K600">
            <v>3974257.1212199996</v>
          </cell>
          <cell r="L600">
            <v>8834473.850829998</v>
          </cell>
          <cell r="N600">
            <v>6201264.2926700013</v>
          </cell>
          <cell r="O600">
            <v>3502565.47645</v>
          </cell>
          <cell r="P600">
            <v>3998554.6566499998</v>
          </cell>
          <cell r="Q600">
            <v>22536858.2766</v>
          </cell>
          <cell r="R600">
            <v>4366704.2624699995</v>
          </cell>
          <cell r="S600">
            <v>3164990.3735400001</v>
          </cell>
          <cell r="T600">
            <v>2861024.32583</v>
          </cell>
          <cell r="U600">
            <v>3774225.9968999997</v>
          </cell>
          <cell r="V600">
            <v>4958415</v>
          </cell>
          <cell r="W600">
            <v>2250000</v>
          </cell>
          <cell r="X600">
            <v>5780000</v>
          </cell>
          <cell r="Y600">
            <v>49692218.235339999</v>
          </cell>
          <cell r="Z600">
            <v>0</v>
          </cell>
          <cell r="AA600">
            <v>100.0496265184204</v>
          </cell>
          <cell r="AB600">
            <v>-7.1895857899625213</v>
          </cell>
        </row>
        <row r="601">
          <cell r="Q601" t="str">
            <v xml:space="preserve"> </v>
          </cell>
        </row>
        <row r="602">
          <cell r="A602">
            <v>4300</v>
          </cell>
          <cell r="C602" t="str">
            <v>Investicijski transferi drugim ravnem države</v>
          </cell>
          <cell r="D602">
            <v>9546907.7047000006</v>
          </cell>
          <cell r="E602">
            <v>9647307</v>
          </cell>
          <cell r="F602">
            <v>-100399.29529999942</v>
          </cell>
          <cell r="G602">
            <v>107.98745256599747</v>
          </cell>
          <cell r="H602">
            <v>-0.83796825895548466</v>
          </cell>
          <cell r="I602">
            <v>14500</v>
          </cell>
          <cell r="J602">
            <v>163526.42778</v>
          </cell>
          <cell r="K602">
            <v>824020.7858999999</v>
          </cell>
          <cell r="L602">
            <v>1002047.2136799999</v>
          </cell>
          <cell r="N602">
            <v>2879200.5133800004</v>
          </cell>
          <cell r="O602">
            <v>390114.65560999996</v>
          </cell>
          <cell r="P602">
            <v>475600.63276000001</v>
          </cell>
          <cell r="Q602">
            <v>4746963.0154300006</v>
          </cell>
          <cell r="R602">
            <v>838136.63107999985</v>
          </cell>
          <cell r="S602">
            <v>263574.70737999998</v>
          </cell>
          <cell r="T602">
            <v>941280.86815999995</v>
          </cell>
          <cell r="U602">
            <v>554476.87361000001</v>
          </cell>
          <cell r="V602">
            <v>604450</v>
          </cell>
          <cell r="W602">
            <v>1000000</v>
          </cell>
          <cell r="X602">
            <v>1000000</v>
          </cell>
          <cell r="Y602">
            <v>9948882.095660001</v>
          </cell>
          <cell r="Z602" t="str">
            <v xml:space="preserve"> </v>
          </cell>
          <cell r="AA602">
            <v>104.2105192947671</v>
          </cell>
          <cell r="AB602">
            <v>-3.3297594668208745</v>
          </cell>
        </row>
        <row r="603">
          <cell r="A603">
            <v>4301</v>
          </cell>
          <cell r="C603" t="str">
            <v>Kapitalski transferi javnim skladom in agencijam</v>
          </cell>
          <cell r="D603">
            <v>267667.489</v>
          </cell>
          <cell r="E603">
            <v>220972</v>
          </cell>
          <cell r="F603">
            <v>46695.489000000001</v>
          </cell>
          <cell r="G603">
            <v>12.370192265291898</v>
          </cell>
          <cell r="H603">
            <v>-88.64077845244087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200000</v>
          </cell>
          <cell r="O603">
            <v>0</v>
          </cell>
          <cell r="P603">
            <v>0</v>
          </cell>
          <cell r="Q603">
            <v>200000</v>
          </cell>
          <cell r="R603">
            <v>0</v>
          </cell>
          <cell r="S603">
            <v>0</v>
          </cell>
          <cell r="T603">
            <v>0</v>
          </cell>
          <cell r="U603">
            <v>36667.489000000001</v>
          </cell>
          <cell r="V603">
            <v>26000</v>
          </cell>
          <cell r="W603">
            <v>0</v>
          </cell>
          <cell r="X603">
            <v>0</v>
          </cell>
          <cell r="Y603">
            <v>262667.489</v>
          </cell>
          <cell r="Z603" t="str">
            <v xml:space="preserve"> </v>
          </cell>
          <cell r="AA603">
            <v>98.132010720211156</v>
          </cell>
          <cell r="AB603">
            <v>-8.9684501667800021</v>
          </cell>
        </row>
        <row r="604">
          <cell r="A604">
            <v>4302</v>
          </cell>
          <cell r="C604" t="str">
            <v xml:space="preserve">Investicijski transferi neprofitnim organizacijam </v>
          </cell>
          <cell r="D604">
            <v>1090601.2080899999</v>
          </cell>
          <cell r="E604">
            <v>1224852</v>
          </cell>
          <cell r="F604">
            <v>-134250.79191000015</v>
          </cell>
          <cell r="G604">
            <v>94.614635869948188</v>
          </cell>
          <cell r="H604">
            <v>-13.117873397660077</v>
          </cell>
          <cell r="I604">
            <v>0</v>
          </cell>
          <cell r="J604">
            <v>0</v>
          </cell>
          <cell r="K604">
            <v>11314.406000000001</v>
          </cell>
          <cell r="L604">
            <v>11314.406000000001</v>
          </cell>
          <cell r="N604">
            <v>118181.139</v>
          </cell>
          <cell r="O604">
            <v>35576.74</v>
          </cell>
          <cell r="P604">
            <v>47460.272499999999</v>
          </cell>
          <cell r="Q604">
            <v>212532.5575</v>
          </cell>
          <cell r="R604">
            <v>140978.11016999997</v>
          </cell>
          <cell r="S604">
            <v>67316.858390000009</v>
          </cell>
          <cell r="T604">
            <v>74325.931880000004</v>
          </cell>
          <cell r="U604">
            <v>106500.43088</v>
          </cell>
          <cell r="V604">
            <v>159500</v>
          </cell>
          <cell r="W604">
            <v>130000</v>
          </cell>
          <cell r="X604">
            <v>140000</v>
          </cell>
          <cell r="Y604">
            <v>1031153.88882</v>
          </cell>
          <cell r="Z604" t="str">
            <v xml:space="preserve"> </v>
          </cell>
          <cell r="AA604">
            <v>94.549124021775881</v>
          </cell>
          <cell r="AB604">
            <v>-12.29209274417822</v>
          </cell>
        </row>
        <row r="605">
          <cell r="A605">
            <v>4303</v>
          </cell>
          <cell r="C605" t="str">
            <v>Investicijski transferi javnim podjetjem (vključno DARS)</v>
          </cell>
          <cell r="D605">
            <v>27793063.913000003</v>
          </cell>
          <cell r="E605">
            <v>29984569</v>
          </cell>
          <cell r="F605">
            <v>-2191505.0869999975</v>
          </cell>
          <cell r="G605">
            <v>83.208984432982959</v>
          </cell>
          <cell r="H605">
            <v>-23.591382522513356</v>
          </cell>
          <cell r="I605">
            <v>0</v>
          </cell>
          <cell r="J605">
            <v>4613400</v>
          </cell>
          <cell r="K605">
            <v>2630100</v>
          </cell>
          <cell r="L605">
            <v>7243500</v>
          </cell>
          <cell r="N605">
            <v>2679600</v>
          </cell>
          <cell r="O605">
            <v>2748900</v>
          </cell>
          <cell r="P605">
            <v>3042600</v>
          </cell>
          <cell r="Q605">
            <v>15714600</v>
          </cell>
          <cell r="R605">
            <v>2315000</v>
          </cell>
          <cell r="S605">
            <v>2315000</v>
          </cell>
          <cell r="T605">
            <v>1115000</v>
          </cell>
          <cell r="U605">
            <v>2339991.44</v>
          </cell>
          <cell r="V605">
            <v>2336815</v>
          </cell>
          <cell r="W605">
            <v>0</v>
          </cell>
          <cell r="X605">
            <v>2340000</v>
          </cell>
          <cell r="Y605">
            <v>28476406.440000001</v>
          </cell>
          <cell r="Z605" t="str">
            <v xml:space="preserve"> </v>
          </cell>
          <cell r="AA605">
            <v>102.45868008341597</v>
          </cell>
          <cell r="AB605">
            <v>-4.9548422231762856</v>
          </cell>
        </row>
        <row r="606">
          <cell r="A606">
            <v>4304</v>
          </cell>
          <cell r="C606" t="str">
            <v>Kapitalski transferi finančnim institucijam</v>
          </cell>
          <cell r="D606">
            <v>0</v>
          </cell>
          <cell r="E606">
            <v>0</v>
          </cell>
          <cell r="F606">
            <v>0</v>
          </cell>
          <cell r="G606" t="str">
            <v>…</v>
          </cell>
          <cell r="H606" t="str">
            <v>…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 xml:space="preserve"> </v>
          </cell>
          <cell r="AA606" t="e">
            <v>#DIV/0!</v>
          </cell>
          <cell r="AB606" t="e">
            <v>#DIV/0!</v>
          </cell>
        </row>
        <row r="607">
          <cell r="A607">
            <v>4305</v>
          </cell>
          <cell r="C607" t="str">
            <v>Investicijski transferi privatnim podjetjem in zasebnikom</v>
          </cell>
          <cell r="D607">
            <v>4678775.1238299999</v>
          </cell>
          <cell r="E607">
            <v>4635256</v>
          </cell>
          <cell r="F607">
            <v>43519.123829999939</v>
          </cell>
          <cell r="G607">
            <v>142.6837907603134</v>
          </cell>
          <cell r="H607">
            <v>31.022764701848843</v>
          </cell>
          <cell r="I607">
            <v>0</v>
          </cell>
          <cell r="J607">
            <v>54.338999999999999</v>
          </cell>
          <cell r="K607">
            <v>195085.45575999998</v>
          </cell>
          <cell r="L607">
            <v>195139.79475999999</v>
          </cell>
          <cell r="N607">
            <v>8555.491</v>
          </cell>
          <cell r="O607">
            <v>34436.197</v>
          </cell>
          <cell r="P607">
            <v>17502.417000000001</v>
          </cell>
          <cell r="Q607">
            <v>255633.89976</v>
          </cell>
          <cell r="R607">
            <v>17478.293099999999</v>
          </cell>
          <cell r="S607">
            <v>59760.534</v>
          </cell>
          <cell r="T607">
            <v>140943.40934000001</v>
          </cell>
          <cell r="U607">
            <v>123491.84183999999</v>
          </cell>
          <cell r="V607">
            <v>1392150</v>
          </cell>
          <cell r="W607">
            <v>500000</v>
          </cell>
          <cell r="X607">
            <v>1500000</v>
          </cell>
          <cell r="Y607">
            <v>3989457.97804</v>
          </cell>
          <cell r="Z607" t="str">
            <v xml:space="preserve"> </v>
          </cell>
          <cell r="AA607">
            <v>85.267145191929387</v>
          </cell>
          <cell r="AB607">
            <v>-20.9024627162065</v>
          </cell>
        </row>
        <row r="608">
          <cell r="A608">
            <v>4306</v>
          </cell>
          <cell r="C608" t="str">
            <v xml:space="preserve">Investicijski transferi posameznikom </v>
          </cell>
          <cell r="D608">
            <v>718050.78759999981</v>
          </cell>
          <cell r="E608">
            <v>894473</v>
          </cell>
          <cell r="F608">
            <v>-176422.21240000019</v>
          </cell>
          <cell r="G608">
            <v>410.04951473774594</v>
          </cell>
          <cell r="H608">
            <v>276.53766275275109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>
            <v>0</v>
          </cell>
          <cell r="P608">
            <v>1000</v>
          </cell>
          <cell r="Q608">
            <v>1000</v>
          </cell>
          <cell r="R608">
            <v>607076.75099999993</v>
          </cell>
          <cell r="S608">
            <v>5131.8013699999992</v>
          </cell>
          <cell r="T608">
            <v>11779.59518</v>
          </cell>
          <cell r="U608">
            <v>8456.3416500000003</v>
          </cell>
          <cell r="V608">
            <v>9500</v>
          </cell>
          <cell r="W608">
            <v>20000</v>
          </cell>
          <cell r="X608">
            <v>150000</v>
          </cell>
          <cell r="Y608">
            <v>812944.48919999984</v>
          </cell>
          <cell r="Z608" t="str">
            <v xml:space="preserve"> </v>
          </cell>
          <cell r="AA608">
            <v>113.21545818745929</v>
          </cell>
          <cell r="AB608">
            <v>5.0236161293685484</v>
          </cell>
        </row>
        <row r="609">
          <cell r="A609">
            <v>4307</v>
          </cell>
          <cell r="C609" t="str">
            <v>Investicijski transferi javnim zavodom in javn.gosp.službam</v>
          </cell>
          <cell r="D609">
            <v>5437806.601809999</v>
          </cell>
          <cell r="E609">
            <v>6370709</v>
          </cell>
          <cell r="F609">
            <v>-932902.39819000103</v>
          </cell>
          <cell r="G609">
            <v>127.03931546227483</v>
          </cell>
          <cell r="H609">
            <v>16.656855337258776</v>
          </cell>
          <cell r="I609">
            <v>0</v>
          </cell>
          <cell r="J609">
            <v>68735.962830000004</v>
          </cell>
          <cell r="K609">
            <v>313736.47356000001</v>
          </cell>
          <cell r="L609">
            <v>382472.43639000005</v>
          </cell>
          <cell r="N609">
            <v>315727.14928999997</v>
          </cell>
          <cell r="O609">
            <v>293537.88384000002</v>
          </cell>
          <cell r="P609">
            <v>414391.33438999997</v>
          </cell>
          <cell r="Q609">
            <v>1406128.80391</v>
          </cell>
          <cell r="R609">
            <v>448034.47712</v>
          </cell>
          <cell r="S609">
            <v>448229.35083999997</v>
          </cell>
          <cell r="T609">
            <v>577694.52127000003</v>
          </cell>
          <cell r="U609">
            <v>604641.57992000005</v>
          </cell>
          <cell r="V609">
            <v>430000</v>
          </cell>
          <cell r="W609">
            <v>600000</v>
          </cell>
          <cell r="X609">
            <v>650000</v>
          </cell>
          <cell r="Y609">
            <v>5164728.7330599995</v>
          </cell>
          <cell r="Z609" t="str">
            <v xml:space="preserve"> </v>
          </cell>
          <cell r="AA609">
            <v>94.978161439961767</v>
          </cell>
          <cell r="AB609">
            <v>-11.894098849757171</v>
          </cell>
        </row>
        <row r="610">
          <cell r="A610">
            <v>4308</v>
          </cell>
          <cell r="C610" t="str">
            <v>Investicijski transferi v tujino</v>
          </cell>
          <cell r="D610">
            <v>134697.12156</v>
          </cell>
          <cell r="E610">
            <v>100</v>
          </cell>
          <cell r="F610">
            <v>134597.12156</v>
          </cell>
          <cell r="G610" t="str">
            <v>…</v>
          </cell>
          <cell r="H610" t="str">
            <v>…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5977.1215599999996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5977.1215599999996</v>
          </cell>
          <cell r="Z610" t="str">
            <v xml:space="preserve"> </v>
          </cell>
          <cell r="AA610">
            <v>4.4374530730692179</v>
          </cell>
          <cell r="AB610">
            <v>-95.883624236484962</v>
          </cell>
        </row>
        <row r="611">
          <cell r="E611" t="str">
            <v xml:space="preserve"> </v>
          </cell>
          <cell r="F611" t="str">
            <v xml:space="preserve"> </v>
          </cell>
          <cell r="Z611" t="str">
            <v xml:space="preserve"> </v>
          </cell>
        </row>
        <row r="612">
          <cell r="A612" t="str">
            <v xml:space="preserve"> </v>
          </cell>
          <cell r="I612" t="str">
            <v xml:space="preserve"> </v>
          </cell>
          <cell r="J612" t="str">
            <v xml:space="preserve"> </v>
          </cell>
          <cell r="K612" t="str">
            <v xml:space="preserve"> </v>
          </cell>
          <cell r="N612" t="str">
            <v xml:space="preserve"> </v>
          </cell>
          <cell r="O612" t="str">
            <v xml:space="preserve"> </v>
          </cell>
          <cell r="P612" t="str">
            <v xml:space="preserve"> </v>
          </cell>
          <cell r="Q612" t="str">
            <v xml:space="preserve"> </v>
          </cell>
          <cell r="R612" t="str">
            <v xml:space="preserve"> </v>
          </cell>
        </row>
        <row r="613">
          <cell r="A613" t="str">
            <v xml:space="preserve"> </v>
          </cell>
          <cell r="B613" t="str">
            <v>III.</v>
          </cell>
          <cell r="C613" t="str">
            <v>PRORAČUNSKI PRESEŽEK</v>
          </cell>
          <cell r="D613">
            <v>-38598926.246579885</v>
          </cell>
          <cell r="E613">
            <v>-38393134.630328059</v>
          </cell>
          <cell r="F613">
            <v>-205791.61625182629</v>
          </cell>
          <cell r="G613" t="str">
            <v>…</v>
          </cell>
          <cell r="H613" t="str">
            <v>…</v>
          </cell>
          <cell r="I613">
            <v>-31962839.383703858</v>
          </cell>
          <cell r="J613">
            <v>-12622501.18694111</v>
          </cell>
          <cell r="K613">
            <v>4538510.4259258509</v>
          </cell>
          <cell r="L613">
            <v>-40046830.144719124</v>
          </cell>
          <cell r="N613">
            <v>18657123.475384489</v>
          </cell>
          <cell r="O613">
            <v>13457859.586742729</v>
          </cell>
          <cell r="P613">
            <v>-30796151.769871831</v>
          </cell>
          <cell r="Q613">
            <v>-38727998.852463782</v>
          </cell>
          <cell r="R613">
            <v>34842465.294680536</v>
          </cell>
          <cell r="S613">
            <v>8451092.0722460151</v>
          </cell>
          <cell r="T613">
            <v>-21512261.605926618</v>
          </cell>
          <cell r="U613">
            <v>27961410.612970203</v>
          </cell>
          <cell r="V613">
            <v>31207014.699798822</v>
          </cell>
          <cell r="W613">
            <v>20302559.262124345</v>
          </cell>
          <cell r="X613">
            <v>17787611.889999993</v>
          </cell>
          <cell r="Y613">
            <v>80311893.373429418</v>
          </cell>
          <cell r="Z613" t="e">
            <v>#VALUE!</v>
          </cell>
          <cell r="AA613" t="str">
            <v>…</v>
          </cell>
          <cell r="AB613" t="str">
            <v>…</v>
          </cell>
        </row>
        <row r="614">
          <cell r="C614" t="str">
            <v xml:space="preserve">(PRORAČUNSKI PRIMANJKLJAJ)   </v>
          </cell>
          <cell r="D614" t="str">
            <v xml:space="preserve"> </v>
          </cell>
          <cell r="Y614" t="str">
            <v xml:space="preserve"> </v>
          </cell>
        </row>
        <row r="615">
          <cell r="C615" t="str">
            <v xml:space="preserve">                                 - dinamizirani sprejeti proračun</v>
          </cell>
          <cell r="D615">
            <v>-358224143</v>
          </cell>
          <cell r="I615">
            <v>-36044352</v>
          </cell>
          <cell r="J615">
            <v>-36044352</v>
          </cell>
          <cell r="K615">
            <v>-36044352</v>
          </cell>
          <cell r="N615">
            <v>-36044352</v>
          </cell>
          <cell r="O615">
            <v>-36044352</v>
          </cell>
          <cell r="P615">
            <v>-36044352</v>
          </cell>
          <cell r="Q615">
            <v>-216266112</v>
          </cell>
          <cell r="R615">
            <v>-36044352</v>
          </cell>
          <cell r="S615">
            <v>-36044352</v>
          </cell>
          <cell r="T615">
            <v>-36044352</v>
          </cell>
          <cell r="U615">
            <v>-36044352</v>
          </cell>
          <cell r="V615">
            <v>22641894</v>
          </cell>
          <cell r="W615">
            <v>-15835977</v>
          </cell>
          <cell r="X615">
            <v>54099706</v>
          </cell>
          <cell r="Y615">
            <v>-299537897</v>
          </cell>
        </row>
        <row r="616">
          <cell r="C616" t="str">
            <v>( SKUPAJ PRIHODKI MINUS SKUPAJ ODHODKI)</v>
          </cell>
        </row>
        <row r="618">
          <cell r="A618" t="str">
            <v xml:space="preserve"> </v>
          </cell>
          <cell r="B618" t="str">
            <v>III/1.</v>
          </cell>
          <cell r="C618" t="str">
            <v>PRIMARNI PRESEŽEK (PRIMANJKLJAJ)</v>
          </cell>
          <cell r="D618">
            <v>15639812.944770098</v>
          </cell>
          <cell r="E618">
            <v>18619149.369671941</v>
          </cell>
          <cell r="F618">
            <v>-2979336.4249018431</v>
          </cell>
          <cell r="G618" t="str">
            <v>…</v>
          </cell>
          <cell r="H618" t="str">
            <v>…</v>
          </cell>
          <cell r="I618">
            <v>-32161416.851715855</v>
          </cell>
          <cell r="J618">
            <v>-12737063.792407647</v>
          </cell>
          <cell r="K618">
            <v>4424854.7649824172</v>
          </cell>
          <cell r="L618">
            <v>-40473625.879141092</v>
          </cell>
          <cell r="N618">
            <v>18348756.635179982</v>
          </cell>
          <cell r="O618">
            <v>12978148.164990082</v>
          </cell>
          <cell r="P618">
            <v>-32679215.982900292</v>
          </cell>
          <cell r="Q618">
            <v>-41825937.06187135</v>
          </cell>
          <cell r="R618">
            <v>34558597.409163937</v>
          </cell>
          <cell r="S618">
            <v>8256779.9793972969</v>
          </cell>
          <cell r="T618">
            <v>-21676767.520451881</v>
          </cell>
          <cell r="U618">
            <v>27595532.757972166</v>
          </cell>
          <cell r="V618">
            <v>31055566.715798825</v>
          </cell>
          <cell r="W618">
            <v>17936397.77212435</v>
          </cell>
          <cell r="X618">
            <v>17787611.889999993</v>
          </cell>
          <cell r="Y618">
            <v>73687781.942133188</v>
          </cell>
          <cell r="Z618" t="e">
            <v>#VALUE!</v>
          </cell>
          <cell r="AA618" t="str">
            <v>…</v>
          </cell>
          <cell r="AB618" t="str">
            <v>…</v>
          </cell>
        </row>
        <row r="619">
          <cell r="C619" t="str">
            <v xml:space="preserve"> (I. - 7102)- (II.- 403- 404)</v>
          </cell>
        </row>
        <row r="620">
          <cell r="C620" t="str">
            <v xml:space="preserve">(PRIHODKI BREZ PRIHODKOV OD OBRESTI </v>
          </cell>
        </row>
        <row r="621">
          <cell r="C621" t="str">
            <v>MINUS ODHODKI BREZ PLAČIL OBRESTI )</v>
          </cell>
        </row>
        <row r="623">
          <cell r="A623" t="str">
            <v xml:space="preserve"> </v>
          </cell>
          <cell r="B623" t="str">
            <v>III/2.</v>
          </cell>
          <cell r="C623" t="str">
            <v>TEKOČI PRESEŽEK (PRIMANJKLJAJ)</v>
          </cell>
          <cell r="D623">
            <v>59823864.93701005</v>
          </cell>
          <cell r="E623">
            <v>74217381.369671941</v>
          </cell>
          <cell r="F623">
            <v>-14393516.432661891</v>
          </cell>
          <cell r="G623" t="str">
            <v>…</v>
          </cell>
          <cell r="H623" t="str">
            <v>…</v>
          </cell>
          <cell r="I623">
            <v>-32179659.863919079</v>
          </cell>
          <cell r="J623">
            <v>-5634025.6671505943</v>
          </cell>
          <cell r="K623">
            <v>10739276.656546161</v>
          </cell>
          <cell r="L623">
            <v>-27074408.87452352</v>
          </cell>
          <cell r="N623">
            <v>24190465.244541004</v>
          </cell>
          <cell r="O623">
            <v>19285304.672913387</v>
          </cell>
          <cell r="P623">
            <v>-23693520.496373877</v>
          </cell>
          <cell r="Q623">
            <v>-7292159.4534430504</v>
          </cell>
          <cell r="R623">
            <v>41623890.318749458</v>
          </cell>
          <cell r="S623">
            <v>15007500.338718846</v>
          </cell>
          <cell r="T623">
            <v>-15031737.742262363</v>
          </cell>
          <cell r="U623">
            <v>35472073.13300392</v>
          </cell>
          <cell r="V623">
            <v>40727541.385798827</v>
          </cell>
          <cell r="W623">
            <v>31483271.896124348</v>
          </cell>
          <cell r="X623">
            <v>41077611.889999993</v>
          </cell>
          <cell r="Y623">
            <v>183067991.76669002</v>
          </cell>
          <cell r="Z623" t="e">
            <v>#VALUE!</v>
          </cell>
          <cell r="AA623" t="str">
            <v>…</v>
          </cell>
          <cell r="AB623" t="str">
            <v>…</v>
          </cell>
        </row>
        <row r="624">
          <cell r="C624" t="str">
            <v xml:space="preserve"> (70 + 71) - (40 + 41)</v>
          </cell>
        </row>
        <row r="625">
          <cell r="B625" t="str">
            <v>(TEKOČI PRIHODKI MINUS TEKOČI ODHODKI IN TEKOČI TRANSFERI)</v>
          </cell>
        </row>
        <row r="631">
          <cell r="B631" t="str">
            <v>B.   RAČUN FINANČNIH TERJATEV IN NALOŽB</v>
          </cell>
        </row>
        <row r="633">
          <cell r="A633" t="str">
            <v xml:space="preserve"> </v>
          </cell>
          <cell r="Q633" t="str">
            <v xml:space="preserve"> - V  TISOČIH   TOLARJEV</v>
          </cell>
          <cell r="X633" t="str">
            <v>- V TISOČ TOLARJIH</v>
          </cell>
        </row>
        <row r="634">
          <cell r="A634" t="str">
            <v xml:space="preserve"> </v>
          </cell>
          <cell r="B634" t="str">
            <v xml:space="preserve"> </v>
          </cell>
          <cell r="D634" t="str">
            <v>O C E N A</v>
          </cell>
          <cell r="E634" t="str">
            <v xml:space="preserve"> </v>
          </cell>
          <cell r="F634" t="str">
            <v>RAZLIKA</v>
          </cell>
          <cell r="G634" t="str">
            <v>NOMINALNI</v>
          </cell>
          <cell r="H634" t="str">
            <v>REALNE</v>
          </cell>
          <cell r="I634" t="str">
            <v xml:space="preserve"> </v>
          </cell>
          <cell r="L634" t="str">
            <v xml:space="preserve"> </v>
          </cell>
          <cell r="N634" t="str">
            <v xml:space="preserve"> </v>
          </cell>
          <cell r="O634" t="str">
            <v xml:space="preserve"> 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Y634" t="str">
            <v xml:space="preserve"> </v>
          </cell>
          <cell r="Z634" t="str">
            <v xml:space="preserve"> </v>
          </cell>
          <cell r="AA634" t="str">
            <v>NOMINALNI</v>
          </cell>
          <cell r="AB634" t="str">
            <v>REALNE</v>
          </cell>
        </row>
        <row r="635">
          <cell r="A635" t="str">
            <v xml:space="preserve"> </v>
          </cell>
          <cell r="B635" t="str">
            <v xml:space="preserve"> </v>
          </cell>
          <cell r="C635" t="str">
            <v xml:space="preserve"> </v>
          </cell>
          <cell r="D635" t="str">
            <v>REALIZACIJE</v>
          </cell>
          <cell r="E635" t="str">
            <v>SPREJETI</v>
          </cell>
          <cell r="F635" t="str">
            <v xml:space="preserve">OCENA </v>
          </cell>
          <cell r="G635" t="str">
            <v>INDEKSI</v>
          </cell>
          <cell r="H635" t="str">
            <v>STOPNJE</v>
          </cell>
          <cell r="I635" t="str">
            <v>PROJEKCIJE</v>
          </cell>
          <cell r="J635" t="str">
            <v>PROJEKCIJE</v>
          </cell>
          <cell r="K635" t="str">
            <v>PROJEKCIJE</v>
          </cell>
          <cell r="L635" t="str">
            <v>SKUPAJ</v>
          </cell>
          <cell r="N635" t="str">
            <v>PROJEKCIJE</v>
          </cell>
          <cell r="O635" t="str">
            <v>PROJEKCIJE</v>
          </cell>
          <cell r="P635" t="str">
            <v>PROJEKCIJE</v>
          </cell>
          <cell r="Q635" t="str">
            <v>SKUPAJ</v>
          </cell>
          <cell r="R635" t="str">
            <v>PROJEKCIJE</v>
          </cell>
          <cell r="S635" t="str">
            <v>PROJEKCIJE</v>
          </cell>
          <cell r="T635" t="str">
            <v>PROJEKCIJE</v>
          </cell>
          <cell r="U635" t="str">
            <v>PROJEKCIJE</v>
          </cell>
          <cell r="V635" t="str">
            <v>PROJEKCIJE</v>
          </cell>
          <cell r="W635" t="str">
            <v>PROJEKCIJE</v>
          </cell>
          <cell r="X635" t="str">
            <v>PROJEKCIJE</v>
          </cell>
          <cell r="Y635" t="str">
            <v>PROJEKCIJE</v>
          </cell>
          <cell r="Z635" t="str">
            <v>PREDLOG</v>
          </cell>
          <cell r="AA635" t="str">
            <v>INDEKSI</v>
          </cell>
          <cell r="AB635" t="str">
            <v>STOPNJE</v>
          </cell>
        </row>
        <row r="636">
          <cell r="A636" t="str">
            <v>KONTO</v>
          </cell>
          <cell r="B636" t="str">
            <v xml:space="preserve"> </v>
          </cell>
          <cell r="C636" t="str">
            <v xml:space="preserve"> </v>
          </cell>
          <cell r="D636" t="str">
            <v>JANUAR -</v>
          </cell>
          <cell r="E636" t="str">
            <v>PRORAČUN</v>
          </cell>
          <cell r="F636">
            <v>2000</v>
          </cell>
          <cell r="G636" t="str">
            <v>RASTI</v>
          </cell>
          <cell r="H636" t="str">
            <v>RASTI</v>
          </cell>
          <cell r="I636" t="str">
            <v>JANUAR</v>
          </cell>
          <cell r="J636" t="str">
            <v>FEBRUAR</v>
          </cell>
          <cell r="K636" t="str">
            <v>MAREC</v>
          </cell>
          <cell r="L636" t="str">
            <v>JANUAR -</v>
          </cell>
          <cell r="N636" t="str">
            <v>APRIL</v>
          </cell>
          <cell r="O636" t="str">
            <v>MAJ</v>
          </cell>
          <cell r="P636" t="str">
            <v>JUNIJ</v>
          </cell>
          <cell r="Q636" t="str">
            <v>JANUAR -</v>
          </cell>
          <cell r="R636" t="str">
            <v>JULIJ</v>
          </cell>
          <cell r="S636" t="str">
            <v>AVGUST</v>
          </cell>
          <cell r="T636" t="str">
            <v>SEPTEMBER</v>
          </cell>
          <cell r="U636" t="str">
            <v>OKTOBER</v>
          </cell>
          <cell r="V636" t="str">
            <v>NOVEMBER</v>
          </cell>
          <cell r="W636" t="str">
            <v>DECEMBER</v>
          </cell>
          <cell r="X636" t="str">
            <v>JANUAR</v>
          </cell>
          <cell r="Y636" t="str">
            <v>JANUAR -</v>
          </cell>
          <cell r="Z636" t="str">
            <v>PRORAČUNA</v>
          </cell>
          <cell r="AA636" t="str">
            <v>RASTI</v>
          </cell>
          <cell r="AB636" t="str">
            <v>RASTI</v>
          </cell>
        </row>
        <row r="637">
          <cell r="A637" t="str">
            <v xml:space="preserve"> </v>
          </cell>
          <cell r="B637" t="str">
            <v xml:space="preserve"> </v>
          </cell>
          <cell r="C637" t="str">
            <v xml:space="preserve"> </v>
          </cell>
          <cell r="D637" t="str">
            <v>DECEMBER</v>
          </cell>
          <cell r="E637" t="str">
            <v>ZA LETO</v>
          </cell>
          <cell r="F637" t="str">
            <v>MINUS</v>
          </cell>
          <cell r="G637" t="str">
            <v>I.XII.2000/</v>
          </cell>
          <cell r="H637" t="str">
            <v>I.XII.2000/</v>
          </cell>
          <cell r="I637">
            <v>2001</v>
          </cell>
          <cell r="J637">
            <v>2001</v>
          </cell>
          <cell r="K637">
            <v>2001</v>
          </cell>
          <cell r="L637" t="str">
            <v>MAREC</v>
          </cell>
          <cell r="N637">
            <v>2001</v>
          </cell>
          <cell r="O637">
            <v>2001</v>
          </cell>
          <cell r="P637">
            <v>2001</v>
          </cell>
          <cell r="Q637" t="str">
            <v>JUNIJ</v>
          </cell>
          <cell r="R637">
            <v>2001</v>
          </cell>
          <cell r="S637">
            <v>2001</v>
          </cell>
          <cell r="T637">
            <v>2001</v>
          </cell>
          <cell r="U637">
            <v>2001</v>
          </cell>
          <cell r="V637">
            <v>2001</v>
          </cell>
          <cell r="W637">
            <v>2001</v>
          </cell>
          <cell r="X637">
            <v>2002</v>
          </cell>
          <cell r="Y637" t="str">
            <v>DECEMBER</v>
          </cell>
          <cell r="Z637" t="str">
            <v>ZA LETO</v>
          </cell>
          <cell r="AA637" t="str">
            <v>I.XII.2001/</v>
          </cell>
          <cell r="AB637" t="str">
            <v>I.XII.2001/</v>
          </cell>
        </row>
        <row r="638">
          <cell r="C638" t="str">
            <v xml:space="preserve"> </v>
          </cell>
          <cell r="D638" t="str">
            <v>2 0 0 0</v>
          </cell>
          <cell r="E638" t="str">
            <v>2 0 0 0</v>
          </cell>
          <cell r="F638" t="str">
            <v>SPR.PROR.</v>
          </cell>
          <cell r="G638" t="str">
            <v>I.-XII.1999</v>
          </cell>
          <cell r="H638" t="str">
            <v>I.-XII.1999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>2 0 0 1</v>
          </cell>
          <cell r="N638" t="str">
            <v xml:space="preserve"> </v>
          </cell>
          <cell r="O638" t="str">
            <v xml:space="preserve"> </v>
          </cell>
          <cell r="P638" t="str">
            <v xml:space="preserve"> </v>
          </cell>
          <cell r="Q638" t="str">
            <v>2 0 0 1</v>
          </cell>
          <cell r="R638" t="str">
            <v xml:space="preserve"> </v>
          </cell>
          <cell r="S638" t="str">
            <v xml:space="preserve"> </v>
          </cell>
          <cell r="T638" t="str">
            <v xml:space="preserve"> </v>
          </cell>
          <cell r="U638" t="str">
            <v xml:space="preserve"> </v>
          </cell>
          <cell r="V638" t="str">
            <v xml:space="preserve"> </v>
          </cell>
          <cell r="W638" t="str">
            <v xml:space="preserve"> </v>
          </cell>
          <cell r="X638" t="str">
            <v>ZA LETO 2001</v>
          </cell>
          <cell r="Y638" t="str">
            <v>2 0 0 1</v>
          </cell>
          <cell r="Z638" t="str">
            <v>2 0 0 1</v>
          </cell>
          <cell r="AA638" t="str">
            <v>I.-XII.2000</v>
          </cell>
          <cell r="AB638" t="str">
            <v>I.-XII.2000</v>
          </cell>
        </row>
        <row r="639">
          <cell r="A639" t="str">
            <v xml:space="preserve"> </v>
          </cell>
          <cell r="D639" t="str">
            <v>(1)</v>
          </cell>
          <cell r="E639" t="str">
            <v>(2)</v>
          </cell>
          <cell r="F639" t="str">
            <v>(3=1-2)</v>
          </cell>
          <cell r="G639" t="str">
            <v xml:space="preserve"> </v>
          </cell>
          <cell r="H639" t="str">
            <v xml:space="preserve"> </v>
          </cell>
          <cell r="I639" t="str">
            <v xml:space="preserve"> </v>
          </cell>
          <cell r="J639" t="str">
            <v xml:space="preserve"> </v>
          </cell>
          <cell r="K639" t="str">
            <v xml:space="preserve"> </v>
          </cell>
          <cell r="L639" t="str">
            <v xml:space="preserve"> </v>
          </cell>
          <cell r="N639" t="str">
            <v xml:space="preserve"> </v>
          </cell>
          <cell r="O639" t="str">
            <v xml:space="preserve"> </v>
          </cell>
          <cell r="P639" t="str">
            <v xml:space="preserve"> </v>
          </cell>
          <cell r="Q639" t="str">
            <v xml:space="preserve"> </v>
          </cell>
          <cell r="R639" t="str">
            <v xml:space="preserve"> </v>
          </cell>
          <cell r="S639" t="str">
            <v xml:space="preserve"> </v>
          </cell>
          <cell r="T639" t="str">
            <v xml:space="preserve"> </v>
          </cell>
          <cell r="U639" t="str">
            <v xml:space="preserve"> </v>
          </cell>
          <cell r="V639" t="str">
            <v xml:space="preserve"> </v>
          </cell>
          <cell r="W639" t="str">
            <v xml:space="preserve"> </v>
          </cell>
          <cell r="X639" t="str">
            <v xml:space="preserve"> </v>
          </cell>
          <cell r="Y639" t="str">
            <v>(1)</v>
          </cell>
          <cell r="Z639" t="str">
            <v>(2)</v>
          </cell>
          <cell r="AA639" t="str">
            <v xml:space="preserve"> </v>
          </cell>
          <cell r="AB639" t="str">
            <v xml:space="preserve"> </v>
          </cell>
        </row>
        <row r="640">
          <cell r="A640" t="str">
            <v xml:space="preserve"> </v>
          </cell>
          <cell r="B640" t="str">
            <v>IV.</v>
          </cell>
          <cell r="C640" t="str">
            <v xml:space="preserve">PREJETA VRAČILA DANIH POSOJIL </v>
          </cell>
          <cell r="Q640" t="str">
            <v xml:space="preserve"> </v>
          </cell>
        </row>
        <row r="641">
          <cell r="C641" t="str">
            <v>IN PRODAJA KAPITALSKIH DELEŽEV</v>
          </cell>
          <cell r="D641">
            <v>17296535.220880002</v>
          </cell>
          <cell r="E641">
            <v>30904300</v>
          </cell>
          <cell r="F641">
            <v>-13607764.779119998</v>
          </cell>
          <cell r="G641">
            <v>113.86832026633409</v>
          </cell>
          <cell r="H641">
            <v>4.5622775632085251</v>
          </cell>
          <cell r="I641" t="e">
            <v>#VALUE!</v>
          </cell>
          <cell r="J641" t="e">
            <v>#VALUE!</v>
          </cell>
          <cell r="K641" t="e">
            <v>#VALUE!</v>
          </cell>
          <cell r="L641" t="e">
            <v>#VALUE!</v>
          </cell>
          <cell r="N641" t="e">
            <v>#VALUE!</v>
          </cell>
          <cell r="O641" t="e">
            <v>#VALUE!</v>
          </cell>
          <cell r="P641" t="e">
            <v>#VALUE!</v>
          </cell>
          <cell r="Q641" t="e">
            <v>#VALUE!</v>
          </cell>
          <cell r="R641" t="e">
            <v>#VALUE!</v>
          </cell>
          <cell r="S641" t="e">
            <v>#VALUE!</v>
          </cell>
          <cell r="T641" t="e">
            <v>#VALUE!</v>
          </cell>
          <cell r="U641" t="e">
            <v>#VALUE!</v>
          </cell>
          <cell r="V641">
            <v>7774</v>
          </cell>
          <cell r="W641">
            <v>3120040</v>
          </cell>
          <cell r="X641">
            <v>0</v>
          </cell>
          <cell r="Y641" t="e">
            <v>#VALUE!</v>
          </cell>
          <cell r="Z641" t="e">
            <v>#VALUE!</v>
          </cell>
          <cell r="AA641" t="e">
            <v>#VALUE!</v>
          </cell>
          <cell r="AB641" t="e">
            <v>#VALUE!</v>
          </cell>
        </row>
        <row r="642">
          <cell r="C642" t="str">
            <v xml:space="preserve">                                 - dinamizirani sprejeti proračun</v>
          </cell>
          <cell r="D642">
            <v>28219710</v>
          </cell>
          <cell r="I642">
            <v>319916</v>
          </cell>
          <cell r="J642">
            <v>319916</v>
          </cell>
          <cell r="K642">
            <v>319916</v>
          </cell>
          <cell r="N642">
            <v>319916</v>
          </cell>
          <cell r="O642">
            <v>319916</v>
          </cell>
          <cell r="P642">
            <v>319916</v>
          </cell>
          <cell r="Q642">
            <v>1919496</v>
          </cell>
          <cell r="R642">
            <v>319916</v>
          </cell>
          <cell r="S642">
            <v>319916</v>
          </cell>
          <cell r="T642">
            <v>319916</v>
          </cell>
          <cell r="U642">
            <v>319916</v>
          </cell>
          <cell r="V642">
            <v>3061</v>
          </cell>
          <cell r="W642">
            <v>24700634</v>
          </cell>
          <cell r="X642">
            <v>0</v>
          </cell>
          <cell r="Y642">
            <v>27902855</v>
          </cell>
        </row>
        <row r="644">
          <cell r="A644">
            <v>750</v>
          </cell>
          <cell r="C644" t="str">
            <v xml:space="preserve">PREJETA VRAČILA DANIH POSOJIL </v>
          </cell>
          <cell r="D644">
            <v>13660474.272159999</v>
          </cell>
          <cell r="E644">
            <v>5442900</v>
          </cell>
          <cell r="F644">
            <v>8217574.2721599992</v>
          </cell>
          <cell r="G644">
            <v>235.43355880559017</v>
          </cell>
          <cell r="H644">
            <v>116.19243232836561</v>
          </cell>
          <cell r="I644" t="e">
            <v>#VALUE!</v>
          </cell>
          <cell r="J644" t="e">
            <v>#VALUE!</v>
          </cell>
          <cell r="K644" t="e">
            <v>#VALUE!</v>
          </cell>
          <cell r="L644" t="e">
            <v>#VALUE!</v>
          </cell>
          <cell r="N644" t="e">
            <v>#VALUE!</v>
          </cell>
          <cell r="O644" t="e">
            <v>#VALUE!</v>
          </cell>
          <cell r="P644" t="e">
            <v>#VALUE!</v>
          </cell>
          <cell r="Q644" t="e">
            <v>#VALUE!</v>
          </cell>
          <cell r="R644" t="e">
            <v>#VALUE!</v>
          </cell>
          <cell r="S644" t="e">
            <v>#VALUE!</v>
          </cell>
          <cell r="T644" t="e">
            <v>#VALUE!</v>
          </cell>
          <cell r="U644" t="e">
            <v>#VALUE!</v>
          </cell>
          <cell r="V644">
            <v>3730</v>
          </cell>
          <cell r="W644">
            <v>3110040</v>
          </cell>
          <cell r="X644">
            <v>0</v>
          </cell>
          <cell r="Y644" t="e">
            <v>#VALUE!</v>
          </cell>
          <cell r="Z644">
            <v>0</v>
          </cell>
          <cell r="AA644" t="e">
            <v>#VALUE!</v>
          </cell>
          <cell r="AB644" t="e">
            <v>#VALUE!</v>
          </cell>
        </row>
        <row r="645">
          <cell r="A645">
            <v>7500</v>
          </cell>
          <cell r="C645" t="str">
            <v>Prejeta vračila danih posojil od posameznikov</v>
          </cell>
          <cell r="D645">
            <v>2234.4697000000001</v>
          </cell>
          <cell r="E645">
            <v>101100</v>
          </cell>
          <cell r="F645">
            <v>-98865.530299999999</v>
          </cell>
          <cell r="G645" t="str">
            <v>…</v>
          </cell>
          <cell r="H645" t="str">
            <v>…</v>
          </cell>
          <cell r="I645" t="e">
            <v>#VALUE!</v>
          </cell>
          <cell r="J645" t="e">
            <v>#VALUE!</v>
          </cell>
          <cell r="K645" t="e">
            <v>#VALUE!</v>
          </cell>
          <cell r="L645" t="e">
            <v>#VALUE!</v>
          </cell>
          <cell r="N645" t="e">
            <v>#VALUE!</v>
          </cell>
          <cell r="O645" t="e">
            <v>#VALUE!</v>
          </cell>
          <cell r="P645" t="e">
            <v>#VALUE!</v>
          </cell>
          <cell r="Q645" t="e">
            <v>#VALUE!</v>
          </cell>
          <cell r="R645" t="e">
            <v>#VALUE!</v>
          </cell>
          <cell r="S645" t="e">
            <v>#VALUE!</v>
          </cell>
          <cell r="T645" t="e">
            <v>#VALUE!</v>
          </cell>
          <cell r="U645" t="e">
            <v>#VALUE!</v>
          </cell>
          <cell r="V645">
            <v>35</v>
          </cell>
          <cell r="W645">
            <v>40</v>
          </cell>
          <cell r="X645">
            <v>0</v>
          </cell>
          <cell r="Y645" t="e">
            <v>#VALUE!</v>
          </cell>
          <cell r="Z645" t="str">
            <v xml:space="preserve"> </v>
          </cell>
          <cell r="AA645" t="e">
            <v>#VALUE!</v>
          </cell>
          <cell r="AB645" t="e">
            <v>#VALUE!</v>
          </cell>
        </row>
        <row r="646">
          <cell r="A646">
            <v>7501</v>
          </cell>
          <cell r="C646" t="str">
            <v>Prejeta vračila danih posojil od javnih podjetij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-100</v>
          </cell>
          <cell r="I646" t="e">
            <v>#VALUE!</v>
          </cell>
          <cell r="J646" t="e">
            <v>#VALUE!</v>
          </cell>
          <cell r="K646" t="e">
            <v>#VALUE!</v>
          </cell>
          <cell r="L646" t="e">
            <v>#VALUE!</v>
          </cell>
          <cell r="N646" t="e">
            <v>#VALUE!</v>
          </cell>
          <cell r="O646" t="e">
            <v>#VALUE!</v>
          </cell>
          <cell r="P646" t="e">
            <v>#VALUE!</v>
          </cell>
          <cell r="Q646" t="e">
            <v>#VALUE!</v>
          </cell>
          <cell r="R646" t="e">
            <v>#VALUE!</v>
          </cell>
          <cell r="S646" t="e">
            <v>#VALUE!</v>
          </cell>
          <cell r="T646" t="e">
            <v>#VALUE!</v>
          </cell>
          <cell r="U646" t="e">
            <v>#VALUE!</v>
          </cell>
          <cell r="V646">
            <v>0</v>
          </cell>
          <cell r="W646">
            <v>0</v>
          </cell>
          <cell r="X646">
            <v>0</v>
          </cell>
          <cell r="Y646" t="e">
            <v>#VALUE!</v>
          </cell>
          <cell r="Z646" t="str">
            <v xml:space="preserve"> </v>
          </cell>
          <cell r="AA646" t="e">
            <v>#VALUE!</v>
          </cell>
          <cell r="AB646" t="e">
            <v>#VALUE!</v>
          </cell>
        </row>
        <row r="647">
          <cell r="A647">
            <v>7502</v>
          </cell>
          <cell r="C647" t="str">
            <v>Prejeta vračila danih posojil od finančnih institucij</v>
          </cell>
          <cell r="D647">
            <v>13061900.0701</v>
          </cell>
          <cell r="E647">
            <v>5341800</v>
          </cell>
          <cell r="F647">
            <v>7720100.0701000001</v>
          </cell>
          <cell r="G647">
            <v>236.5121250981627</v>
          </cell>
          <cell r="H647">
            <v>117.18285132980961</v>
          </cell>
          <cell r="I647" t="e">
            <v>#VALUE!</v>
          </cell>
          <cell r="J647" t="e">
            <v>#VALUE!</v>
          </cell>
          <cell r="K647" t="e">
            <v>#VALUE!</v>
          </cell>
          <cell r="L647" t="e">
            <v>#VALUE!</v>
          </cell>
          <cell r="N647" t="e">
            <v>#VALUE!</v>
          </cell>
          <cell r="O647" t="e">
            <v>#VALUE!</v>
          </cell>
          <cell r="P647">
            <v>3032421</v>
          </cell>
          <cell r="Q647" t="e">
            <v>#VALUE!</v>
          </cell>
          <cell r="R647" t="e">
            <v>#VALUE!</v>
          </cell>
          <cell r="S647" t="e">
            <v>#VALUE!</v>
          </cell>
          <cell r="T647" t="e">
            <v>#VALUE!</v>
          </cell>
          <cell r="U647" t="e">
            <v>#VALUE!</v>
          </cell>
          <cell r="V647">
            <v>0</v>
          </cell>
          <cell r="W647">
            <v>3100000</v>
          </cell>
          <cell r="X647">
            <v>0</v>
          </cell>
          <cell r="Y647" t="e">
            <v>#VALUE!</v>
          </cell>
          <cell r="Z647" t="str">
            <v xml:space="preserve"> </v>
          </cell>
          <cell r="AA647" t="e">
            <v>#VALUE!</v>
          </cell>
          <cell r="AB647" t="e">
            <v>#VALUE!</v>
          </cell>
        </row>
        <row r="648">
          <cell r="A648">
            <v>7503</v>
          </cell>
          <cell r="C648" t="str">
            <v>Prejeta vračila posojil od privatnih podjetij in zasebn.</v>
          </cell>
          <cell r="D648">
            <v>190941.26101999998</v>
          </cell>
          <cell r="E648">
            <v>0</v>
          </cell>
          <cell r="F648">
            <v>190941.26101999998</v>
          </cell>
          <cell r="G648">
            <v>70.069930392915978</v>
          </cell>
          <cell r="H648">
            <v>-35.656629574916465</v>
          </cell>
          <cell r="I648" t="e">
            <v>#VALUE!</v>
          </cell>
          <cell r="J648" t="e">
            <v>#VALUE!</v>
          </cell>
          <cell r="K648" t="e">
            <v>#VALUE!</v>
          </cell>
          <cell r="L648" t="e">
            <v>#VALUE!</v>
          </cell>
          <cell r="N648" t="e">
            <v>#VALUE!</v>
          </cell>
          <cell r="O648" t="e">
            <v>#VALUE!</v>
          </cell>
          <cell r="P648">
            <v>181879</v>
          </cell>
          <cell r="Q648" t="e">
            <v>#VALUE!</v>
          </cell>
          <cell r="R648" t="e">
            <v>#VALUE!</v>
          </cell>
          <cell r="S648" t="e">
            <v>#VALUE!</v>
          </cell>
          <cell r="T648" t="e">
            <v>#VALUE!</v>
          </cell>
          <cell r="U648" t="e">
            <v>#VALUE!</v>
          </cell>
          <cell r="V648">
            <v>0</v>
          </cell>
          <cell r="W648">
            <v>0</v>
          </cell>
          <cell r="X648">
            <v>0</v>
          </cell>
          <cell r="Y648" t="e">
            <v>#VALUE!</v>
          </cell>
          <cell r="Z648" t="str">
            <v xml:space="preserve"> </v>
          </cell>
          <cell r="AA648" t="e">
            <v>#VALUE!</v>
          </cell>
          <cell r="AB648" t="e">
            <v>#VALUE!</v>
          </cell>
        </row>
        <row r="649">
          <cell r="A649">
            <v>7504</v>
          </cell>
          <cell r="C649" t="str">
            <v>Prejeta vračila danih posojil od drugih ravni države</v>
          </cell>
          <cell r="D649">
            <v>405398.47133999993</v>
          </cell>
          <cell r="E649">
            <v>0</v>
          </cell>
          <cell r="F649">
            <v>405398.47133999993</v>
          </cell>
          <cell r="G649" t="str">
            <v>…</v>
          </cell>
          <cell r="H649" t="str">
            <v>…</v>
          </cell>
          <cell r="I649" t="e">
            <v>#VALUE!</v>
          </cell>
          <cell r="J649" t="e">
            <v>#VALUE!</v>
          </cell>
          <cell r="K649" t="e">
            <v>#VALUE!</v>
          </cell>
          <cell r="L649" t="e">
            <v>#VALUE!</v>
          </cell>
          <cell r="N649" t="e">
            <v>#VALUE!</v>
          </cell>
          <cell r="O649" t="e">
            <v>#VALUE!</v>
          </cell>
          <cell r="P649" t="e">
            <v>#VALUE!</v>
          </cell>
          <cell r="Q649" t="e">
            <v>#VALUE!</v>
          </cell>
          <cell r="R649" t="e">
            <v>#VALUE!</v>
          </cell>
          <cell r="S649" t="e">
            <v>#VALUE!</v>
          </cell>
          <cell r="T649" t="e">
            <v>#VALUE!</v>
          </cell>
          <cell r="U649">
            <v>12495</v>
          </cell>
          <cell r="V649">
            <v>3695</v>
          </cell>
          <cell r="W649">
            <v>10000</v>
          </cell>
          <cell r="X649">
            <v>0</v>
          </cell>
          <cell r="Y649" t="e">
            <v>#VALUE!</v>
          </cell>
          <cell r="Z649" t="str">
            <v xml:space="preserve"> </v>
          </cell>
          <cell r="AA649" t="str">
            <v>…</v>
          </cell>
          <cell r="AB649" t="str">
            <v>…</v>
          </cell>
        </row>
        <row r="650">
          <cell r="A650">
            <v>7505</v>
          </cell>
          <cell r="C650" t="str">
            <v>Prejeta vračila danih posojil iz tujine</v>
          </cell>
          <cell r="D650">
            <v>0</v>
          </cell>
          <cell r="E650">
            <v>0</v>
          </cell>
          <cell r="F650">
            <v>0</v>
          </cell>
          <cell r="I650" t="e">
            <v>#VALUE!</v>
          </cell>
          <cell r="J650" t="e">
            <v>#VALUE!</v>
          </cell>
          <cell r="K650" t="e">
            <v>#VALUE!</v>
          </cell>
          <cell r="L650" t="e">
            <v>#VALUE!</v>
          </cell>
          <cell r="N650" t="e">
            <v>#VALUE!</v>
          </cell>
          <cell r="O650" t="e">
            <v>#VALUE!</v>
          </cell>
          <cell r="P650" t="e">
            <v>#VALUE!</v>
          </cell>
          <cell r="Q650" t="e">
            <v>#VALUE!</v>
          </cell>
          <cell r="R650" t="e">
            <v>#VALUE!</v>
          </cell>
          <cell r="S650" t="e">
            <v>#VALUE!</v>
          </cell>
          <cell r="T650" t="e">
            <v>#VALUE!</v>
          </cell>
          <cell r="U650" t="e">
            <v>#VALUE!</v>
          </cell>
          <cell r="V650">
            <v>0</v>
          </cell>
          <cell r="W650">
            <v>0</v>
          </cell>
          <cell r="X650">
            <v>0</v>
          </cell>
          <cell r="Y650" t="e">
            <v>#VALUE!</v>
          </cell>
          <cell r="Z650" t="str">
            <v xml:space="preserve"> </v>
          </cell>
        </row>
        <row r="651">
          <cell r="P651">
            <v>181879</v>
          </cell>
        </row>
        <row r="652">
          <cell r="A652">
            <v>751</v>
          </cell>
          <cell r="C652" t="str">
            <v xml:space="preserve">PRODAJA KAPITALSKIH DELEŽEV </v>
          </cell>
          <cell r="D652">
            <v>0</v>
          </cell>
          <cell r="E652">
            <v>21961400</v>
          </cell>
          <cell r="F652">
            <v>-21961400</v>
          </cell>
          <cell r="G652" t="str">
            <v>…</v>
          </cell>
          <cell r="H652" t="str">
            <v>…</v>
          </cell>
          <cell r="I652" t="e">
            <v>#VALUE!</v>
          </cell>
          <cell r="J652" t="e">
            <v>#VALUE!</v>
          </cell>
          <cell r="K652" t="e">
            <v>#VALUE!</v>
          </cell>
          <cell r="L652" t="e">
            <v>#VALUE!</v>
          </cell>
          <cell r="N652" t="e">
            <v>#VALUE!</v>
          </cell>
          <cell r="O652" t="e">
            <v>#VALUE!</v>
          </cell>
          <cell r="P652" t="e">
            <v>#VALUE!</v>
          </cell>
          <cell r="Q652" t="e">
            <v>#VALUE!</v>
          </cell>
          <cell r="R652" t="e">
            <v>#VALUE!</v>
          </cell>
          <cell r="S652" t="e">
            <v>#VALUE!</v>
          </cell>
          <cell r="T652" t="e">
            <v>#VALUE!</v>
          </cell>
          <cell r="U652" t="e">
            <v>#VALUE!</v>
          </cell>
          <cell r="V652">
            <v>0</v>
          </cell>
          <cell r="W652">
            <v>0</v>
          </cell>
          <cell r="X652">
            <v>0</v>
          </cell>
          <cell r="Y652" t="e">
            <v>#VALUE!</v>
          </cell>
          <cell r="Z652" t="e">
            <v>#VALUE!</v>
          </cell>
          <cell r="AA652" t="str">
            <v>…</v>
          </cell>
          <cell r="AB652" t="str">
            <v>…</v>
          </cell>
        </row>
        <row r="653">
          <cell r="A653">
            <v>7510</v>
          </cell>
          <cell r="C653" t="str">
            <v xml:space="preserve">Prodaja kapitalskih deležev v javnih podjetjih </v>
          </cell>
          <cell r="D653">
            <v>0</v>
          </cell>
          <cell r="E653">
            <v>21961400</v>
          </cell>
          <cell r="F653">
            <v>-21961400</v>
          </cell>
          <cell r="G653" t="str">
            <v>…</v>
          </cell>
          <cell r="H653" t="str">
            <v>…</v>
          </cell>
          <cell r="I653" t="e">
            <v>#VALUE!</v>
          </cell>
          <cell r="J653" t="e">
            <v>#VALUE!</v>
          </cell>
          <cell r="K653" t="e">
            <v>#VALUE!</v>
          </cell>
          <cell r="L653" t="e">
            <v>#VALUE!</v>
          </cell>
          <cell r="N653" t="e">
            <v>#VALUE!</v>
          </cell>
          <cell r="O653" t="e">
            <v>#VALUE!</v>
          </cell>
          <cell r="P653" t="e">
            <v>#VALUE!</v>
          </cell>
          <cell r="Q653" t="e">
            <v>#VALUE!</v>
          </cell>
          <cell r="R653" t="e">
            <v>#VALUE!</v>
          </cell>
          <cell r="S653" t="e">
            <v>#VALUE!</v>
          </cell>
          <cell r="T653" t="e">
            <v>#VALUE!</v>
          </cell>
          <cell r="U653" t="e">
            <v>#VALUE!</v>
          </cell>
          <cell r="V653">
            <v>0</v>
          </cell>
          <cell r="W653">
            <v>0</v>
          </cell>
          <cell r="X653">
            <v>0</v>
          </cell>
          <cell r="Y653" t="e">
            <v>#VALUE!</v>
          </cell>
          <cell r="Z653" t="str">
            <v xml:space="preserve"> </v>
          </cell>
          <cell r="AA653" t="str">
            <v>…</v>
          </cell>
          <cell r="AB653" t="str">
            <v>…</v>
          </cell>
        </row>
        <row r="654">
          <cell r="A654">
            <v>7511</v>
          </cell>
          <cell r="C654" t="str">
            <v>Prodaja kapitalskih deležev v finančnih institucijah</v>
          </cell>
          <cell r="D654">
            <v>0</v>
          </cell>
          <cell r="E654">
            <v>0</v>
          </cell>
          <cell r="F654">
            <v>0</v>
          </cell>
          <cell r="I654" t="e">
            <v>#VALUE!</v>
          </cell>
          <cell r="J654" t="e">
            <v>#VALUE!</v>
          </cell>
          <cell r="K654" t="e">
            <v>#VALUE!</v>
          </cell>
          <cell r="L654" t="e">
            <v>#VALUE!</v>
          </cell>
          <cell r="N654" t="e">
            <v>#VALUE!</v>
          </cell>
          <cell r="O654" t="e">
            <v>#VALUE!</v>
          </cell>
          <cell r="P654" t="e">
            <v>#VALUE!</v>
          </cell>
          <cell r="Q654" t="e">
            <v>#VALUE!</v>
          </cell>
          <cell r="R654" t="e">
            <v>#VALUE!</v>
          </cell>
          <cell r="S654" t="e">
            <v>#VALUE!</v>
          </cell>
          <cell r="T654" t="e">
            <v>#VALUE!</v>
          </cell>
          <cell r="U654" t="e">
            <v>#VALUE!</v>
          </cell>
          <cell r="V654">
            <v>0</v>
          </cell>
          <cell r="W654">
            <v>0</v>
          </cell>
          <cell r="X654">
            <v>0</v>
          </cell>
          <cell r="Y654" t="e">
            <v>#VALUE!</v>
          </cell>
          <cell r="Z654" t="str">
            <v xml:space="preserve"> </v>
          </cell>
        </row>
        <row r="655">
          <cell r="A655">
            <v>7512</v>
          </cell>
          <cell r="C655" t="str">
            <v>Prodaja kapitalskih deležev v privatnih podjetjih</v>
          </cell>
          <cell r="D655">
            <v>0</v>
          </cell>
          <cell r="E655">
            <v>0</v>
          </cell>
          <cell r="F655">
            <v>0</v>
          </cell>
          <cell r="I655" t="e">
            <v>#VALUE!</v>
          </cell>
          <cell r="J655" t="e">
            <v>#VALUE!</v>
          </cell>
          <cell r="K655" t="e">
            <v>#VALUE!</v>
          </cell>
          <cell r="L655" t="e">
            <v>#VALUE!</v>
          </cell>
          <cell r="N655" t="e">
            <v>#VALUE!</v>
          </cell>
          <cell r="O655" t="e">
            <v>#VALUE!</v>
          </cell>
          <cell r="P655" t="e">
            <v>#VALUE!</v>
          </cell>
          <cell r="Q655" t="e">
            <v>#VALUE!</v>
          </cell>
          <cell r="R655" t="e">
            <v>#VALUE!</v>
          </cell>
          <cell r="S655" t="e">
            <v>#VALUE!</v>
          </cell>
          <cell r="T655" t="e">
            <v>#VALUE!</v>
          </cell>
          <cell r="U655" t="e">
            <v>#VALUE!</v>
          </cell>
          <cell r="V655">
            <v>0</v>
          </cell>
          <cell r="W655">
            <v>0</v>
          </cell>
          <cell r="X655">
            <v>0</v>
          </cell>
          <cell r="Y655" t="e">
            <v>#VALUE!</v>
          </cell>
          <cell r="Z655" t="str">
            <v xml:space="preserve"> </v>
          </cell>
        </row>
        <row r="657">
          <cell r="A657">
            <v>752</v>
          </cell>
          <cell r="C657" t="str">
            <v>KUPNINE IZ NASLOVA PRIVATIZACIJE PODJETIJ</v>
          </cell>
          <cell r="D657">
            <v>3636060.9487199998</v>
          </cell>
          <cell r="E657">
            <v>3500000</v>
          </cell>
          <cell r="F657">
            <v>136060.94871999975</v>
          </cell>
          <cell r="G657">
            <v>38.732255190578456</v>
          </cell>
          <cell r="H657">
            <v>-64.433190825915105</v>
          </cell>
          <cell r="I657" t="e">
            <v>#VALUE!</v>
          </cell>
          <cell r="J657" t="e">
            <v>#VALUE!</v>
          </cell>
          <cell r="K657" t="e">
            <v>#VALUE!</v>
          </cell>
          <cell r="L657" t="e">
            <v>#VALUE!</v>
          </cell>
          <cell r="N657" t="e">
            <v>#VALUE!</v>
          </cell>
          <cell r="O657" t="e">
            <v>#VALUE!</v>
          </cell>
          <cell r="P657" t="e">
            <v>#VALUE!</v>
          </cell>
          <cell r="Q657" t="e">
            <v>#VALUE!</v>
          </cell>
          <cell r="R657" t="e">
            <v>#VALUE!</v>
          </cell>
          <cell r="S657" t="e">
            <v>#VALUE!</v>
          </cell>
          <cell r="T657" t="e">
            <v>#VALUE!</v>
          </cell>
          <cell r="U657" t="e">
            <v>#VALUE!</v>
          </cell>
          <cell r="V657">
            <v>4044</v>
          </cell>
          <cell r="W657">
            <v>10000</v>
          </cell>
          <cell r="X657">
            <v>0</v>
          </cell>
          <cell r="Y657" t="e">
            <v>#VALUE!</v>
          </cell>
          <cell r="Z657" t="str">
            <v xml:space="preserve"> </v>
          </cell>
          <cell r="AA657" t="e">
            <v>#VALUE!</v>
          </cell>
          <cell r="AB657" t="e">
            <v>#VALUE!</v>
          </cell>
        </row>
        <row r="658">
          <cell r="A658">
            <v>7520</v>
          </cell>
          <cell r="C658" t="str">
            <v>Sredstva kupnin iz naslova privatizacije podjetij</v>
          </cell>
          <cell r="D658">
            <v>3636060.9487199998</v>
          </cell>
          <cell r="E658">
            <v>3500000</v>
          </cell>
          <cell r="F658">
            <v>136060.94871999975</v>
          </cell>
          <cell r="G658">
            <v>38.732255190578456</v>
          </cell>
          <cell r="H658">
            <v>-64.433190825915105</v>
          </cell>
          <cell r="I658" t="e">
            <v>#VALUE!</v>
          </cell>
          <cell r="J658" t="e">
            <v>#VALUE!</v>
          </cell>
          <cell r="K658" t="e">
            <v>#VALUE!</v>
          </cell>
          <cell r="L658" t="e">
            <v>#VALUE!</v>
          </cell>
          <cell r="N658" t="e">
            <v>#VALUE!</v>
          </cell>
          <cell r="O658" t="e">
            <v>#VALUE!</v>
          </cell>
          <cell r="P658" t="e">
            <v>#VALUE!</v>
          </cell>
          <cell r="Q658" t="e">
            <v>#VALUE!</v>
          </cell>
          <cell r="R658" t="e">
            <v>#VALUE!</v>
          </cell>
          <cell r="S658" t="e">
            <v>#VALUE!</v>
          </cell>
          <cell r="T658" t="e">
            <v>#VALUE!</v>
          </cell>
          <cell r="U658" t="e">
            <v>#VALUE!</v>
          </cell>
          <cell r="V658">
            <v>4044</v>
          </cell>
          <cell r="W658">
            <v>10000</v>
          </cell>
          <cell r="X658">
            <v>0</v>
          </cell>
          <cell r="Y658" t="e">
            <v>#VALUE!</v>
          </cell>
          <cell r="Z658" t="str">
            <v xml:space="preserve"> </v>
          </cell>
          <cell r="AA658" t="e">
            <v>#VALUE!</v>
          </cell>
          <cell r="AB658" t="e">
            <v>#VALUE!</v>
          </cell>
        </row>
        <row r="660">
          <cell r="I660" t="str">
            <v xml:space="preserve"> </v>
          </cell>
          <cell r="J660" t="str">
            <v xml:space="preserve"> </v>
          </cell>
          <cell r="K660" t="str">
            <v xml:space="preserve"> </v>
          </cell>
          <cell r="N660" t="str">
            <v xml:space="preserve"> </v>
          </cell>
          <cell r="O660" t="str">
            <v xml:space="preserve"> </v>
          </cell>
          <cell r="P660" t="str">
            <v xml:space="preserve"> </v>
          </cell>
          <cell r="Q660" t="str">
            <v xml:space="preserve"> </v>
          </cell>
          <cell r="R660" t="str">
            <v xml:space="preserve"> </v>
          </cell>
          <cell r="S660" t="str">
            <v xml:space="preserve"> </v>
          </cell>
          <cell r="T660" t="str">
            <v xml:space="preserve"> </v>
          </cell>
        </row>
        <row r="661">
          <cell r="A661" t="str">
            <v xml:space="preserve"> </v>
          </cell>
          <cell r="B661" t="str">
            <v>V.</v>
          </cell>
          <cell r="C661" t="str">
            <v xml:space="preserve">DANA POSOJILA IN POVEČANJE </v>
          </cell>
          <cell r="Q661" t="str">
            <v xml:space="preserve"> </v>
          </cell>
        </row>
        <row r="662">
          <cell r="C662" t="str">
            <v xml:space="preserve">KAPITALSKIH DELEŽEV  </v>
          </cell>
          <cell r="D662">
            <v>12397944.89758</v>
          </cell>
          <cell r="E662">
            <v>31838515</v>
          </cell>
          <cell r="F662">
            <v>-19440570.102420002</v>
          </cell>
          <cell r="G662">
            <v>75.563341277210199</v>
          </cell>
          <cell r="H662">
            <v>-30.612175135711482</v>
          </cell>
          <cell r="I662" t="e">
            <v>#VALUE!</v>
          </cell>
          <cell r="J662" t="e">
            <v>#VALUE!</v>
          </cell>
          <cell r="K662" t="e">
            <v>#VALUE!</v>
          </cell>
          <cell r="L662" t="e">
            <v>#VALUE!</v>
          </cell>
          <cell r="N662" t="e">
            <v>#VALUE!</v>
          </cell>
          <cell r="O662" t="e">
            <v>#VALUE!</v>
          </cell>
          <cell r="P662" t="e">
            <v>#VALUE!</v>
          </cell>
          <cell r="Q662" t="e">
            <v>#VALUE!</v>
          </cell>
          <cell r="R662" t="e">
            <v>#VALUE!</v>
          </cell>
          <cell r="S662" t="e">
            <v>#VALUE!</v>
          </cell>
          <cell r="T662" t="e">
            <v>#VALUE!</v>
          </cell>
          <cell r="U662" t="e">
            <v>#VALUE!</v>
          </cell>
          <cell r="V662">
            <v>1242416</v>
          </cell>
          <cell r="W662">
            <v>1238700</v>
          </cell>
          <cell r="X662">
            <v>0</v>
          </cell>
          <cell r="Y662" t="e">
            <v>#VALUE!</v>
          </cell>
          <cell r="Z662" t="e">
            <v>#VALUE!</v>
          </cell>
          <cell r="AA662" t="e">
            <v>#VALUE!</v>
          </cell>
          <cell r="AB662" t="e">
            <v>#VALUE!</v>
          </cell>
        </row>
        <row r="663">
          <cell r="C663" t="str">
            <v xml:space="preserve">                                 - dinamizirani sprejeti proračun</v>
          </cell>
          <cell r="D663">
            <v>35472134</v>
          </cell>
          <cell r="I663">
            <v>1036854</v>
          </cell>
          <cell r="J663">
            <v>1036854</v>
          </cell>
          <cell r="K663">
            <v>1036854</v>
          </cell>
          <cell r="N663">
            <v>1036854</v>
          </cell>
          <cell r="O663">
            <v>1036854</v>
          </cell>
          <cell r="P663">
            <v>1036854</v>
          </cell>
          <cell r="Q663">
            <v>6221124</v>
          </cell>
          <cell r="R663">
            <v>1036854</v>
          </cell>
          <cell r="S663">
            <v>1036854</v>
          </cell>
          <cell r="T663">
            <v>1036854</v>
          </cell>
          <cell r="U663">
            <v>1036854</v>
          </cell>
          <cell r="V663">
            <v>466685</v>
          </cell>
          <cell r="W663">
            <v>24066740</v>
          </cell>
          <cell r="X663">
            <v>0</v>
          </cell>
          <cell r="Y663">
            <v>34901965</v>
          </cell>
        </row>
        <row r="664">
          <cell r="Q664" t="str">
            <v xml:space="preserve"> </v>
          </cell>
        </row>
        <row r="665">
          <cell r="A665">
            <v>440</v>
          </cell>
          <cell r="C665" t="str">
            <v>DANA POSOJILA</v>
          </cell>
          <cell r="D665">
            <v>5901901.5554300006</v>
          </cell>
          <cell r="E665">
            <v>5443415</v>
          </cell>
          <cell r="F665">
            <v>458486.55543000065</v>
          </cell>
          <cell r="G665">
            <v>114.84349841917295</v>
          </cell>
          <cell r="H665">
            <v>5.4577579606730495</v>
          </cell>
          <cell r="I665" t="e">
            <v>#VALUE!</v>
          </cell>
          <cell r="J665" t="e">
            <v>#VALUE!</v>
          </cell>
          <cell r="K665" t="e">
            <v>#VALUE!</v>
          </cell>
          <cell r="L665" t="e">
            <v>#VALUE!</v>
          </cell>
          <cell r="N665" t="e">
            <v>#VALUE!</v>
          </cell>
          <cell r="O665" t="e">
            <v>#VALUE!</v>
          </cell>
          <cell r="P665" t="e">
            <v>#VALUE!</v>
          </cell>
          <cell r="Q665" t="e">
            <v>#VALUE!</v>
          </cell>
          <cell r="R665" t="e">
            <v>#VALUE!</v>
          </cell>
          <cell r="S665" t="e">
            <v>#VALUE!</v>
          </cell>
          <cell r="T665" t="e">
            <v>#VALUE!</v>
          </cell>
          <cell r="U665" t="e">
            <v>#VALUE!</v>
          </cell>
          <cell r="V665">
            <v>81492</v>
          </cell>
          <cell r="W665">
            <v>1238700</v>
          </cell>
          <cell r="X665">
            <v>0</v>
          </cell>
          <cell r="Y665" t="e">
            <v>#VALUE!</v>
          </cell>
          <cell r="Z665" t="e">
            <v>#VALUE!</v>
          </cell>
          <cell r="AA665" t="e">
            <v>#VALUE!</v>
          </cell>
          <cell r="AB665" t="e">
            <v>#VALUE!</v>
          </cell>
        </row>
        <row r="666">
          <cell r="A666">
            <v>4400</v>
          </cell>
          <cell r="C666" t="str">
            <v xml:space="preserve">Dana posojila posameznikom </v>
          </cell>
          <cell r="D666">
            <v>4417.9119999999994</v>
          </cell>
          <cell r="E666">
            <v>24000</v>
          </cell>
          <cell r="F666">
            <v>-19582.088</v>
          </cell>
          <cell r="G666">
            <v>10.170615590036372</v>
          </cell>
          <cell r="H666">
            <v>-90.660591744686528</v>
          </cell>
          <cell r="I666" t="e">
            <v>#VALUE!</v>
          </cell>
          <cell r="J666" t="e">
            <v>#VALUE!</v>
          </cell>
          <cell r="K666" t="e">
            <v>#VALUE!</v>
          </cell>
          <cell r="L666" t="e">
            <v>#VALUE!</v>
          </cell>
          <cell r="N666" t="e">
            <v>#VALUE!</v>
          </cell>
          <cell r="O666" t="e">
            <v>#VALUE!</v>
          </cell>
          <cell r="P666" t="e">
            <v>#VALUE!</v>
          </cell>
          <cell r="Q666" t="e">
            <v>#VALUE!</v>
          </cell>
          <cell r="R666" t="e">
            <v>#VALUE!</v>
          </cell>
          <cell r="S666" t="e">
            <v>#VALUE!</v>
          </cell>
          <cell r="T666" t="e">
            <v>#VALUE!</v>
          </cell>
          <cell r="U666" t="e">
            <v>#VALUE!</v>
          </cell>
          <cell r="V666">
            <v>-17</v>
          </cell>
          <cell r="W666">
            <v>0</v>
          </cell>
          <cell r="X666">
            <v>0</v>
          </cell>
          <cell r="Y666" t="e">
            <v>#VALUE!</v>
          </cell>
          <cell r="Z666" t="str">
            <v xml:space="preserve"> </v>
          </cell>
          <cell r="AA666" t="e">
            <v>#VALUE!</v>
          </cell>
          <cell r="AB666" t="e">
            <v>#VALUE!</v>
          </cell>
        </row>
        <row r="667">
          <cell r="A667">
            <v>4401</v>
          </cell>
          <cell r="C667" t="str">
            <v>Dana posojila javnim skladom</v>
          </cell>
          <cell r="D667">
            <v>0</v>
          </cell>
          <cell r="E667">
            <v>0</v>
          </cell>
          <cell r="F667">
            <v>0</v>
          </cell>
          <cell r="I667" t="e">
            <v>#VALUE!</v>
          </cell>
          <cell r="J667" t="e">
            <v>#VALUE!</v>
          </cell>
          <cell r="K667" t="e">
            <v>#VALUE!</v>
          </cell>
          <cell r="L667" t="e">
            <v>#VALUE!</v>
          </cell>
          <cell r="N667" t="e">
            <v>#VALUE!</v>
          </cell>
          <cell r="O667" t="e">
            <v>#VALUE!</v>
          </cell>
          <cell r="P667" t="e">
            <v>#VALUE!</v>
          </cell>
          <cell r="Q667" t="e">
            <v>#VALUE!</v>
          </cell>
          <cell r="R667" t="e">
            <v>#VALUE!</v>
          </cell>
          <cell r="S667" t="e">
            <v>#VALUE!</v>
          </cell>
          <cell r="T667" t="e">
            <v>#VALUE!</v>
          </cell>
          <cell r="U667" t="e">
            <v>#VALUE!</v>
          </cell>
          <cell r="V667">
            <v>0</v>
          </cell>
          <cell r="W667">
            <v>0</v>
          </cell>
          <cell r="X667">
            <v>0</v>
          </cell>
          <cell r="Y667" t="e">
            <v>#VALUE!</v>
          </cell>
          <cell r="Z667" t="str">
            <v xml:space="preserve"> </v>
          </cell>
          <cell r="AA667" t="e">
            <v>#VALUE!</v>
          </cell>
          <cell r="AB667" t="e">
            <v>#VALUE!</v>
          </cell>
        </row>
        <row r="668">
          <cell r="A668">
            <v>4402</v>
          </cell>
          <cell r="C668" t="str">
            <v>Dana posojila javnim podjetjem</v>
          </cell>
          <cell r="D668">
            <v>0</v>
          </cell>
          <cell r="E668">
            <v>0</v>
          </cell>
          <cell r="F668">
            <v>0</v>
          </cell>
          <cell r="I668" t="e">
            <v>#VALUE!</v>
          </cell>
          <cell r="J668" t="e">
            <v>#VALUE!</v>
          </cell>
          <cell r="K668" t="e">
            <v>#VALUE!</v>
          </cell>
          <cell r="L668" t="e">
            <v>#VALUE!</v>
          </cell>
          <cell r="N668" t="e">
            <v>#VALUE!</v>
          </cell>
          <cell r="O668" t="e">
            <v>#VALUE!</v>
          </cell>
          <cell r="P668" t="e">
            <v>#VALUE!</v>
          </cell>
          <cell r="Q668" t="e">
            <v>#VALUE!</v>
          </cell>
          <cell r="R668" t="e">
            <v>#VALUE!</v>
          </cell>
          <cell r="S668" t="e">
            <v>#VALUE!</v>
          </cell>
          <cell r="T668" t="e">
            <v>#VALUE!</v>
          </cell>
          <cell r="U668" t="e">
            <v>#VALUE!</v>
          </cell>
          <cell r="V668">
            <v>0</v>
          </cell>
          <cell r="W668">
            <v>0</v>
          </cell>
          <cell r="X668">
            <v>0</v>
          </cell>
          <cell r="Y668" t="e">
            <v>#VALUE!</v>
          </cell>
          <cell r="Z668" t="str">
            <v xml:space="preserve"> </v>
          </cell>
          <cell r="AA668" t="e">
            <v>#VALUE!</v>
          </cell>
          <cell r="AB668" t="e">
            <v>#VALUE!</v>
          </cell>
        </row>
        <row r="669">
          <cell r="A669">
            <v>4403</v>
          </cell>
          <cell r="C669" t="str">
            <v>Dana posojila finančnim institucijam</v>
          </cell>
          <cell r="D669">
            <v>0</v>
          </cell>
          <cell r="E669">
            <v>0</v>
          </cell>
          <cell r="F669">
            <v>0</v>
          </cell>
          <cell r="I669" t="e">
            <v>#VALUE!</v>
          </cell>
          <cell r="J669" t="e">
            <v>#VALUE!</v>
          </cell>
          <cell r="K669" t="e">
            <v>#VALUE!</v>
          </cell>
          <cell r="L669" t="e">
            <v>#VALUE!</v>
          </cell>
          <cell r="N669" t="e">
            <v>#VALUE!</v>
          </cell>
          <cell r="O669" t="e">
            <v>#VALUE!</v>
          </cell>
          <cell r="P669" t="e">
            <v>#VALUE!</v>
          </cell>
          <cell r="Q669" t="e">
            <v>#VALUE!</v>
          </cell>
          <cell r="R669" t="e">
            <v>#VALUE!</v>
          </cell>
          <cell r="S669" t="e">
            <v>#VALUE!</v>
          </cell>
          <cell r="T669" t="e">
            <v>#VALUE!</v>
          </cell>
          <cell r="U669" t="e">
            <v>#VALUE!</v>
          </cell>
          <cell r="V669">
            <v>0</v>
          </cell>
          <cell r="W669">
            <v>0</v>
          </cell>
          <cell r="X669">
            <v>0</v>
          </cell>
          <cell r="Y669" t="e">
            <v>#VALUE!</v>
          </cell>
          <cell r="Z669" t="str">
            <v xml:space="preserve"> </v>
          </cell>
          <cell r="AA669" t="e">
            <v>#VALUE!</v>
          </cell>
          <cell r="AB669" t="e">
            <v>#VALUE!</v>
          </cell>
        </row>
        <row r="670">
          <cell r="A670">
            <v>4404</v>
          </cell>
          <cell r="C670" t="str">
            <v>Dana posojila privatnim podjetjem in zasebnikom</v>
          </cell>
          <cell r="D670">
            <v>5897483.6434299992</v>
          </cell>
          <cell r="E670">
            <v>5419415</v>
          </cell>
          <cell r="F670">
            <v>478068.64342999924</v>
          </cell>
          <cell r="G670">
            <v>115.73578616225937</v>
          </cell>
          <cell r="H670">
            <v>6.2771222793933674</v>
          </cell>
          <cell r="I670" t="e">
            <v>#VALUE!</v>
          </cell>
          <cell r="J670" t="e">
            <v>#VALUE!</v>
          </cell>
          <cell r="K670" t="e">
            <v>#VALUE!</v>
          </cell>
          <cell r="L670" t="e">
            <v>#VALUE!</v>
          </cell>
          <cell r="N670" t="e">
            <v>#VALUE!</v>
          </cell>
          <cell r="O670" t="e">
            <v>#VALUE!</v>
          </cell>
          <cell r="P670" t="e">
            <v>#VALUE!</v>
          </cell>
          <cell r="Q670" t="e">
            <v>#VALUE!</v>
          </cell>
          <cell r="R670" t="e">
            <v>#VALUE!</v>
          </cell>
          <cell r="S670" t="e">
            <v>#VALUE!</v>
          </cell>
          <cell r="T670" t="e">
            <v>#VALUE!</v>
          </cell>
          <cell r="U670" t="e">
            <v>#VALUE!</v>
          </cell>
          <cell r="V670">
            <v>81509</v>
          </cell>
          <cell r="W670">
            <v>1238700</v>
          </cell>
          <cell r="X670">
            <v>0</v>
          </cell>
          <cell r="Y670" t="e">
            <v>#VALUE!</v>
          </cell>
          <cell r="Z670" t="str">
            <v xml:space="preserve"> </v>
          </cell>
          <cell r="AA670" t="e">
            <v>#VALUE!</v>
          </cell>
          <cell r="AB670" t="e">
            <v>#VALUE!</v>
          </cell>
        </row>
        <row r="671">
          <cell r="C671" t="str">
            <v xml:space="preserve"> - jamstva Republike Slovenije (MF)</v>
          </cell>
          <cell r="E671">
            <v>216336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N671">
            <v>0</v>
          </cell>
          <cell r="O671">
            <v>0</v>
          </cell>
          <cell r="P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216336</v>
          </cell>
          <cell r="W671">
            <v>216336</v>
          </cell>
          <cell r="X671">
            <v>216336</v>
          </cell>
          <cell r="Z671">
            <v>216336</v>
          </cell>
        </row>
        <row r="672">
          <cell r="C672" t="str">
            <v xml:space="preserve"> - druga dana posojila (MGD)</v>
          </cell>
          <cell r="E672">
            <v>5203079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-134827</v>
          </cell>
          <cell r="W672">
            <v>1022364</v>
          </cell>
          <cell r="X672">
            <v>-216336</v>
          </cell>
          <cell r="Z672" t="e">
            <v>#VALUE!</v>
          </cell>
        </row>
        <row r="673">
          <cell r="A673">
            <v>4405</v>
          </cell>
          <cell r="C673" t="str">
            <v>Dana posojila drugim ravnem države</v>
          </cell>
          <cell r="D673">
            <v>0</v>
          </cell>
          <cell r="E673">
            <v>0</v>
          </cell>
          <cell r="F673">
            <v>0</v>
          </cell>
          <cell r="I673" t="e">
            <v>#VALUE!</v>
          </cell>
          <cell r="J673" t="e">
            <v>#VALUE!</v>
          </cell>
          <cell r="K673" t="e">
            <v>#VALUE!</v>
          </cell>
          <cell r="L673" t="e">
            <v>#VALUE!</v>
          </cell>
          <cell r="N673" t="e">
            <v>#VALUE!</v>
          </cell>
          <cell r="O673" t="e">
            <v>#VALUE!</v>
          </cell>
          <cell r="P673" t="e">
            <v>#VALUE!</v>
          </cell>
          <cell r="Q673" t="e">
            <v>#VALUE!</v>
          </cell>
          <cell r="R673" t="e">
            <v>#VALUE!</v>
          </cell>
          <cell r="S673" t="e">
            <v>#VALUE!</v>
          </cell>
          <cell r="T673" t="e">
            <v>#VALUE!</v>
          </cell>
          <cell r="U673" t="e">
            <v>#VALUE!</v>
          </cell>
          <cell r="V673">
            <v>0</v>
          </cell>
          <cell r="W673">
            <v>0</v>
          </cell>
          <cell r="X673">
            <v>0</v>
          </cell>
          <cell r="Y673" t="e">
            <v>#VALUE!</v>
          </cell>
          <cell r="Z673" t="str">
            <v xml:space="preserve"> </v>
          </cell>
          <cell r="AA673" t="e">
            <v>#VALUE!</v>
          </cell>
          <cell r="AB673" t="e">
            <v>#VALUE!</v>
          </cell>
        </row>
        <row r="674">
          <cell r="A674">
            <v>4406</v>
          </cell>
          <cell r="C674" t="str">
            <v>Dana posojila v tujino</v>
          </cell>
          <cell r="D674">
            <v>0</v>
          </cell>
          <cell r="E674">
            <v>0</v>
          </cell>
          <cell r="F674">
            <v>0</v>
          </cell>
          <cell r="I674" t="e">
            <v>#VALUE!</v>
          </cell>
          <cell r="J674" t="e">
            <v>#VALUE!</v>
          </cell>
          <cell r="K674" t="e">
            <v>#VALUE!</v>
          </cell>
          <cell r="L674" t="e">
            <v>#VALUE!</v>
          </cell>
          <cell r="N674" t="e">
            <v>#VALUE!</v>
          </cell>
          <cell r="O674" t="e">
            <v>#VALUE!</v>
          </cell>
          <cell r="P674" t="e">
            <v>#VALUE!</v>
          </cell>
          <cell r="Q674" t="e">
            <v>#VALUE!</v>
          </cell>
          <cell r="R674" t="e">
            <v>#VALUE!</v>
          </cell>
          <cell r="S674" t="e">
            <v>#VALUE!</v>
          </cell>
          <cell r="T674" t="e">
            <v>#VALUE!</v>
          </cell>
          <cell r="U674" t="e">
            <v>#VALUE!</v>
          </cell>
          <cell r="V674">
            <v>0</v>
          </cell>
          <cell r="W674">
            <v>0</v>
          </cell>
          <cell r="X674">
            <v>0</v>
          </cell>
          <cell r="Y674" t="e">
            <v>#VALUE!</v>
          </cell>
          <cell r="Z674" t="str">
            <v xml:space="preserve"> </v>
          </cell>
          <cell r="AA674" t="e">
            <v>#VALUE!</v>
          </cell>
          <cell r="AB674" t="e">
            <v>#VALUE!</v>
          </cell>
        </row>
        <row r="675">
          <cell r="C675" t="str">
            <v xml:space="preserve"> </v>
          </cell>
        </row>
        <row r="676">
          <cell r="A676">
            <v>441</v>
          </cell>
          <cell r="C676" t="str">
            <v xml:space="preserve">POVEČANJE KAPITALSKIH DELEŽEV </v>
          </cell>
          <cell r="D676">
            <v>1487033.39683</v>
          </cell>
          <cell r="E676">
            <v>22895100</v>
          </cell>
          <cell r="F676">
            <v>-21408066.60317</v>
          </cell>
          <cell r="G676">
            <v>40.85669641408802</v>
          </cell>
          <cell r="H676">
            <v>-62.482372438853979</v>
          </cell>
          <cell r="I676" t="e">
            <v>#VALUE!</v>
          </cell>
          <cell r="J676" t="e">
            <v>#VALUE!</v>
          </cell>
          <cell r="K676" t="e">
            <v>#VALUE!</v>
          </cell>
          <cell r="L676" t="e">
            <v>#VALUE!</v>
          </cell>
          <cell r="N676" t="e">
            <v>#VALUE!</v>
          </cell>
          <cell r="O676" t="e">
            <v>#VALUE!</v>
          </cell>
          <cell r="P676" t="e">
            <v>#VALUE!</v>
          </cell>
          <cell r="Q676" t="e">
            <v>#VALUE!</v>
          </cell>
          <cell r="R676" t="e">
            <v>#VALUE!</v>
          </cell>
          <cell r="S676" t="e">
            <v>#VALUE!</v>
          </cell>
          <cell r="T676" t="e">
            <v>#VALUE!</v>
          </cell>
          <cell r="U676" t="e">
            <v>#VALUE!</v>
          </cell>
          <cell r="V676">
            <v>408636</v>
          </cell>
          <cell r="W676">
            <v>0</v>
          </cell>
          <cell r="X676">
            <v>0</v>
          </cell>
          <cell r="Y676" t="e">
            <v>#VALUE!</v>
          </cell>
          <cell r="Z676">
            <v>0</v>
          </cell>
          <cell r="AA676" t="e">
            <v>#VALUE!</v>
          </cell>
          <cell r="AB676" t="e">
            <v>#VALUE!</v>
          </cell>
        </row>
        <row r="677">
          <cell r="A677">
            <v>4410</v>
          </cell>
          <cell r="C677" t="str">
            <v>Povečanje kapitalskih deležev v javnih podjetjih</v>
          </cell>
          <cell r="D677">
            <v>805026.51249999995</v>
          </cell>
          <cell r="E677">
            <v>17409000</v>
          </cell>
          <cell r="F677">
            <v>-16603973.487500001</v>
          </cell>
          <cell r="G677">
            <v>25.196447965571206</v>
          </cell>
          <cell r="H677">
            <v>-76.86276587183545</v>
          </cell>
          <cell r="I677" t="e">
            <v>#VALUE!</v>
          </cell>
          <cell r="J677" t="e">
            <v>#VALUE!</v>
          </cell>
          <cell r="K677" t="e">
            <v>#VALUE!</v>
          </cell>
          <cell r="L677" t="e">
            <v>#VALUE!</v>
          </cell>
          <cell r="N677" t="e">
            <v>#VALUE!</v>
          </cell>
          <cell r="O677" t="e">
            <v>#VALUE!</v>
          </cell>
          <cell r="P677" t="e">
            <v>#VALUE!</v>
          </cell>
          <cell r="Q677" t="e">
            <v>#VALUE!</v>
          </cell>
          <cell r="R677" t="e">
            <v>#VALUE!</v>
          </cell>
          <cell r="S677" t="e">
            <v>#VALUE!</v>
          </cell>
          <cell r="T677" t="e">
            <v>#VALUE!</v>
          </cell>
          <cell r="U677" t="e">
            <v>#VALUE!</v>
          </cell>
          <cell r="V677">
            <v>408636</v>
          </cell>
          <cell r="W677">
            <v>0</v>
          </cell>
          <cell r="X677">
            <v>0</v>
          </cell>
          <cell r="Y677" t="e">
            <v>#VALUE!</v>
          </cell>
          <cell r="Z677" t="str">
            <v xml:space="preserve"> </v>
          </cell>
          <cell r="AA677" t="e">
            <v>#VALUE!</v>
          </cell>
          <cell r="AB677" t="e">
            <v>#VALUE!</v>
          </cell>
        </row>
        <row r="678">
          <cell r="A678">
            <v>4411</v>
          </cell>
          <cell r="C678" t="str">
            <v>Povečanje kapitalskih deležev v finančnih institucijah</v>
          </cell>
          <cell r="D678">
            <v>0</v>
          </cell>
          <cell r="E678">
            <v>5486100</v>
          </cell>
          <cell r="F678">
            <v>-5486100</v>
          </cell>
          <cell r="G678" t="str">
            <v>…</v>
          </cell>
          <cell r="H678" t="str">
            <v>…</v>
          </cell>
          <cell r="I678" t="e">
            <v>#VALUE!</v>
          </cell>
          <cell r="J678" t="e">
            <v>#VALUE!</v>
          </cell>
          <cell r="K678" t="e">
            <v>#VALUE!</v>
          </cell>
          <cell r="L678" t="e">
            <v>#VALUE!</v>
          </cell>
          <cell r="N678" t="e">
            <v>#VALUE!</v>
          </cell>
          <cell r="O678" t="e">
            <v>#VALUE!</v>
          </cell>
          <cell r="P678" t="e">
            <v>#VALUE!</v>
          </cell>
          <cell r="Q678" t="e">
            <v>#VALUE!</v>
          </cell>
          <cell r="R678" t="e">
            <v>#VALUE!</v>
          </cell>
          <cell r="S678" t="e">
            <v>#VALUE!</v>
          </cell>
          <cell r="T678" t="e">
            <v>#VALUE!</v>
          </cell>
          <cell r="U678" t="e">
            <v>#VALUE!</v>
          </cell>
          <cell r="V678">
            <v>0</v>
          </cell>
          <cell r="W678">
            <v>0</v>
          </cell>
          <cell r="X678">
            <v>0</v>
          </cell>
          <cell r="Y678" t="e">
            <v>#VALUE!</v>
          </cell>
          <cell r="Z678" t="str">
            <v xml:space="preserve"> </v>
          </cell>
          <cell r="AA678" t="e">
            <v>#VALUE!</v>
          </cell>
          <cell r="AB678" t="e">
            <v>#VALUE!</v>
          </cell>
        </row>
        <row r="679">
          <cell r="A679">
            <v>4412</v>
          </cell>
          <cell r="C679" t="str">
            <v>Povečanje kapitalskih deležev v privatnih podjetjih</v>
          </cell>
          <cell r="D679">
            <v>0</v>
          </cell>
          <cell r="E679">
            <v>0</v>
          </cell>
          <cell r="F679">
            <v>0</v>
          </cell>
          <cell r="I679" t="e">
            <v>#VALUE!</v>
          </cell>
          <cell r="J679" t="e">
            <v>#VALUE!</v>
          </cell>
          <cell r="K679" t="e">
            <v>#VALUE!</v>
          </cell>
          <cell r="L679" t="e">
            <v>#VALUE!</v>
          </cell>
          <cell r="N679" t="e">
            <v>#VALUE!</v>
          </cell>
          <cell r="O679" t="e">
            <v>#VALUE!</v>
          </cell>
          <cell r="P679" t="e">
            <v>#VALUE!</v>
          </cell>
          <cell r="Q679" t="e">
            <v>#VALUE!</v>
          </cell>
          <cell r="R679" t="e">
            <v>#VALUE!</v>
          </cell>
          <cell r="S679" t="e">
            <v>#VALUE!</v>
          </cell>
          <cell r="T679" t="e">
            <v>#VALUE!</v>
          </cell>
          <cell r="U679" t="e">
            <v>#VALUE!</v>
          </cell>
          <cell r="V679">
            <v>0</v>
          </cell>
          <cell r="W679">
            <v>0</v>
          </cell>
          <cell r="X679">
            <v>0</v>
          </cell>
          <cell r="Y679" t="e">
            <v>#VALUE!</v>
          </cell>
          <cell r="Z679" t="str">
            <v xml:space="preserve"> </v>
          </cell>
          <cell r="AA679" t="e">
            <v>#VALUE!</v>
          </cell>
          <cell r="AB679" t="e">
            <v>#VALUE!</v>
          </cell>
        </row>
        <row r="680">
          <cell r="A680">
            <v>4413</v>
          </cell>
          <cell r="C680" t="str">
            <v>Skupna vlaganja (joint ventures)</v>
          </cell>
          <cell r="D680">
            <v>0</v>
          </cell>
          <cell r="E680">
            <v>0</v>
          </cell>
          <cell r="F680">
            <v>0</v>
          </cell>
          <cell r="I680" t="e">
            <v>#VALUE!</v>
          </cell>
          <cell r="J680" t="e">
            <v>#VALUE!</v>
          </cell>
          <cell r="K680" t="e">
            <v>#VALUE!</v>
          </cell>
          <cell r="L680" t="e">
            <v>#VALUE!</v>
          </cell>
          <cell r="N680" t="e">
            <v>#VALUE!</v>
          </cell>
          <cell r="O680" t="e">
            <v>#VALUE!</v>
          </cell>
          <cell r="P680" t="e">
            <v>#VALUE!</v>
          </cell>
          <cell r="Q680" t="e">
            <v>#VALUE!</v>
          </cell>
          <cell r="R680" t="e">
            <v>#VALUE!</v>
          </cell>
          <cell r="S680" t="e">
            <v>#VALUE!</v>
          </cell>
          <cell r="T680" t="e">
            <v>#VALUE!</v>
          </cell>
          <cell r="U680" t="e">
            <v>#VALUE!</v>
          </cell>
          <cell r="V680">
            <v>0</v>
          </cell>
          <cell r="W680">
            <v>0</v>
          </cell>
          <cell r="X680">
            <v>0</v>
          </cell>
          <cell r="Y680" t="e">
            <v>#VALUE!</v>
          </cell>
          <cell r="Z680" t="str">
            <v xml:space="preserve"> </v>
          </cell>
          <cell r="AA680" t="e">
            <v>#VALUE!</v>
          </cell>
          <cell r="AB680" t="e">
            <v>#VALUE!</v>
          </cell>
        </row>
        <row r="681">
          <cell r="A681">
            <v>4414</v>
          </cell>
          <cell r="C681" t="str">
            <v>Povečanje kapitalskih deležev v tujino</v>
          </cell>
          <cell r="D681">
            <v>257075.88433</v>
          </cell>
          <cell r="E681">
            <v>0</v>
          </cell>
          <cell r="F681">
            <v>257075.88433</v>
          </cell>
          <cell r="G681">
            <v>87.253212254609139</v>
          </cell>
          <cell r="H681">
            <v>-19.877674697328615</v>
          </cell>
          <cell r="I681" t="e">
            <v>#VALUE!</v>
          </cell>
          <cell r="J681" t="e">
            <v>#VALUE!</v>
          </cell>
          <cell r="K681" t="e">
            <v>#VALUE!</v>
          </cell>
          <cell r="L681" t="e">
            <v>#VALUE!</v>
          </cell>
          <cell r="N681" t="e">
            <v>#VALUE!</v>
          </cell>
          <cell r="O681" t="e">
            <v>#VALUE!</v>
          </cell>
          <cell r="P681" t="e">
            <v>#VALUE!</v>
          </cell>
          <cell r="Q681" t="e">
            <v>#VALUE!</v>
          </cell>
          <cell r="R681" t="e">
            <v>#VALUE!</v>
          </cell>
          <cell r="S681" t="e">
            <v>#VALUE!</v>
          </cell>
          <cell r="T681" t="e">
            <v>#VALUE!</v>
          </cell>
          <cell r="U681" t="e">
            <v>#VALUE!</v>
          </cell>
          <cell r="V681">
            <v>0</v>
          </cell>
          <cell r="W681">
            <v>0</v>
          </cell>
          <cell r="X681">
            <v>0</v>
          </cell>
          <cell r="Y681" t="e">
            <v>#VALUE!</v>
          </cell>
          <cell r="Z681" t="str">
            <v xml:space="preserve"> </v>
          </cell>
          <cell r="AA681" t="e">
            <v>#VALUE!</v>
          </cell>
          <cell r="AB681" t="e">
            <v>#VALUE!</v>
          </cell>
        </row>
        <row r="682">
          <cell r="A682">
            <v>4415</v>
          </cell>
          <cell r="C682" t="str">
            <v>Povečanje drugih finančnih naložb</v>
          </cell>
          <cell r="D682">
            <v>424931</v>
          </cell>
          <cell r="E682">
            <v>0</v>
          </cell>
          <cell r="F682">
            <v>424931</v>
          </cell>
        </row>
        <row r="684">
          <cell r="A684">
            <v>442</v>
          </cell>
          <cell r="C684" t="str">
            <v>PORABA SREDSTEV KUPNIN IZ NASLOVA PRIVATIZACIJE</v>
          </cell>
          <cell r="D684">
            <v>5009009.9453199999</v>
          </cell>
          <cell r="E684">
            <v>3500000</v>
          </cell>
          <cell r="F684">
            <v>1509009.9453199999</v>
          </cell>
          <cell r="G684">
            <v>65.660588850961645</v>
          </cell>
          <cell r="H684">
            <v>-39.705611707105923</v>
          </cell>
          <cell r="I684" t="e">
            <v>#VALUE!</v>
          </cell>
          <cell r="J684" t="e">
            <v>#VALUE!</v>
          </cell>
          <cell r="K684" t="e">
            <v>#VALUE!</v>
          </cell>
          <cell r="L684" t="e">
            <v>#VALUE!</v>
          </cell>
          <cell r="N684" t="e">
            <v>#VALUE!</v>
          </cell>
          <cell r="O684" t="e">
            <v>#VALUE!</v>
          </cell>
          <cell r="P684" t="e">
            <v>#VALUE!</v>
          </cell>
          <cell r="Q684" t="e">
            <v>#VALUE!</v>
          </cell>
          <cell r="R684" t="e">
            <v>#VALUE!</v>
          </cell>
          <cell r="S684" t="e">
            <v>#VALUE!</v>
          </cell>
          <cell r="T684" t="e">
            <v>#VALUE!</v>
          </cell>
          <cell r="U684" t="e">
            <v>#VALUE!</v>
          </cell>
          <cell r="V684">
            <v>752288</v>
          </cell>
          <cell r="W684">
            <v>0</v>
          </cell>
          <cell r="X684">
            <v>0</v>
          </cell>
          <cell r="Y684" t="e">
            <v>#VALUE!</v>
          </cell>
          <cell r="Z684" t="e">
            <v>#VALUE!</v>
          </cell>
          <cell r="AA684" t="e">
            <v>#VALUE!</v>
          </cell>
          <cell r="AB684" t="e">
            <v>#VALUE!</v>
          </cell>
        </row>
        <row r="685">
          <cell r="A685" t="str">
            <v xml:space="preserve"> </v>
          </cell>
          <cell r="C685" t="str">
            <v>PODJETIJ</v>
          </cell>
        </row>
        <row r="686">
          <cell r="A686">
            <v>4420</v>
          </cell>
          <cell r="C686" t="str">
            <v xml:space="preserve">Dana posojila iz sredstev kupnin </v>
          </cell>
          <cell r="D686">
            <v>976334.08</v>
          </cell>
          <cell r="E686">
            <v>665000</v>
          </cell>
          <cell r="F686">
            <v>311334.08</v>
          </cell>
          <cell r="G686">
            <v>43.985372659740442</v>
          </cell>
          <cell r="H686">
            <v>-59.60939149702439</v>
          </cell>
          <cell r="I686" t="e">
            <v>#VALUE!</v>
          </cell>
          <cell r="J686" t="e">
            <v>#VALUE!</v>
          </cell>
          <cell r="K686" t="e">
            <v>#VALUE!</v>
          </cell>
          <cell r="L686" t="e">
            <v>#VALUE!</v>
          </cell>
          <cell r="N686" t="e">
            <v>#VALUE!</v>
          </cell>
          <cell r="O686" t="e">
            <v>#VALUE!</v>
          </cell>
          <cell r="P686" t="e">
            <v>#VALUE!</v>
          </cell>
          <cell r="Q686" t="e">
            <v>#VALUE!</v>
          </cell>
          <cell r="R686" t="e">
            <v>#VALUE!</v>
          </cell>
          <cell r="S686" t="e">
            <v>#VALUE!</v>
          </cell>
          <cell r="T686" t="e">
            <v>#VALUE!</v>
          </cell>
          <cell r="U686" t="e">
            <v>#VALUE!</v>
          </cell>
          <cell r="V686">
            <v>115000</v>
          </cell>
          <cell r="W686">
            <v>0</v>
          </cell>
          <cell r="X686">
            <v>0</v>
          </cell>
          <cell r="Y686" t="e">
            <v>#VALUE!</v>
          </cell>
          <cell r="Z686" t="str">
            <v xml:space="preserve"> </v>
          </cell>
          <cell r="AA686" t="e">
            <v>#VALUE!</v>
          </cell>
          <cell r="AB686" t="e">
            <v>#VALUE!</v>
          </cell>
        </row>
        <row r="687">
          <cell r="A687">
            <v>4421</v>
          </cell>
          <cell r="C687" t="str">
            <v xml:space="preserve">Sredstva kupnin, razporejena v javne sklade in agencije </v>
          </cell>
          <cell r="D687">
            <v>3532675.8653200003</v>
          </cell>
          <cell r="E687">
            <v>2835000</v>
          </cell>
          <cell r="F687">
            <v>697675.86532000033</v>
          </cell>
          <cell r="G687">
            <v>65.311542555400209</v>
          </cell>
          <cell r="H687">
            <v>-40.026131721395586</v>
          </cell>
          <cell r="I687" t="e">
            <v>#VALUE!</v>
          </cell>
          <cell r="J687" t="e">
            <v>#VALUE!</v>
          </cell>
          <cell r="K687" t="e">
            <v>#VALUE!</v>
          </cell>
          <cell r="L687" t="e">
            <v>#VALUE!</v>
          </cell>
          <cell r="N687" t="e">
            <v>#VALUE!</v>
          </cell>
          <cell r="O687" t="e">
            <v>#VALUE!</v>
          </cell>
          <cell r="P687" t="e">
            <v>#VALUE!</v>
          </cell>
          <cell r="Q687" t="e">
            <v>#VALUE!</v>
          </cell>
          <cell r="R687" t="e">
            <v>#VALUE!</v>
          </cell>
          <cell r="S687" t="e">
            <v>#VALUE!</v>
          </cell>
          <cell r="T687" t="e">
            <v>#VALUE!</v>
          </cell>
          <cell r="U687" t="e">
            <v>#VALUE!</v>
          </cell>
          <cell r="V687">
            <v>637288</v>
          </cell>
          <cell r="W687">
            <v>0</v>
          </cell>
          <cell r="X687">
            <v>0</v>
          </cell>
          <cell r="Y687" t="e">
            <v>#VALUE!</v>
          </cell>
          <cell r="Z687" t="str">
            <v xml:space="preserve"> </v>
          </cell>
          <cell r="AA687" t="e">
            <v>#VALUE!</v>
          </cell>
          <cell r="AB687" t="e">
            <v>#VALUE!</v>
          </cell>
        </row>
        <row r="688">
          <cell r="A688">
            <v>4422</v>
          </cell>
          <cell r="C688" t="str">
            <v>Povečanje kapitalskih deležev države iz sredstev kupnin</v>
          </cell>
          <cell r="D688">
            <v>500000</v>
          </cell>
          <cell r="E688">
            <v>0</v>
          </cell>
          <cell r="F688">
            <v>500000</v>
          </cell>
          <cell r="G688" t="str">
            <v>…</v>
          </cell>
          <cell r="H688" t="str">
            <v>…</v>
          </cell>
          <cell r="I688" t="e">
            <v>#VALUE!</v>
          </cell>
          <cell r="J688" t="e">
            <v>#VALUE!</v>
          </cell>
          <cell r="K688" t="e">
            <v>#VALUE!</v>
          </cell>
          <cell r="L688" t="e">
            <v>#VALUE!</v>
          </cell>
          <cell r="N688" t="e">
            <v>#VALUE!</v>
          </cell>
          <cell r="O688" t="e">
            <v>#VALUE!</v>
          </cell>
          <cell r="P688" t="e">
            <v>#VALUE!</v>
          </cell>
          <cell r="Q688" t="e">
            <v>#VALUE!</v>
          </cell>
          <cell r="R688" t="e">
            <v>#VALUE!</v>
          </cell>
          <cell r="S688" t="e">
            <v>#VALUE!</v>
          </cell>
          <cell r="T688" t="e">
            <v>#VALUE!</v>
          </cell>
          <cell r="U688" t="e">
            <v>#VALUE!</v>
          </cell>
          <cell r="V688">
            <v>0</v>
          </cell>
          <cell r="W688">
            <v>0</v>
          </cell>
          <cell r="X688">
            <v>0</v>
          </cell>
          <cell r="Y688" t="e">
            <v>#VALUE!</v>
          </cell>
          <cell r="Z688" t="str">
            <v xml:space="preserve"> </v>
          </cell>
          <cell r="AA688" t="e">
            <v>#VALUE!</v>
          </cell>
          <cell r="AB688" t="e">
            <v>#VALUE!</v>
          </cell>
        </row>
        <row r="691">
          <cell r="A691" t="str">
            <v xml:space="preserve"> </v>
          </cell>
          <cell r="B691" t="str">
            <v>VI.</v>
          </cell>
          <cell r="C691" t="str">
            <v>PREJETA MINUS DANA POSOJILA</v>
          </cell>
          <cell r="D691">
            <v>4898590.3233000021</v>
          </cell>
          <cell r="E691">
            <v>-934215</v>
          </cell>
          <cell r="F691">
            <v>5832805.3233000021</v>
          </cell>
          <cell r="G691" t="str">
            <v>…</v>
          </cell>
          <cell r="H691" t="str">
            <v>…</v>
          </cell>
          <cell r="I691" t="e">
            <v>#VALUE!</v>
          </cell>
          <cell r="J691" t="e">
            <v>#VALUE!</v>
          </cell>
          <cell r="K691" t="e">
            <v>#VALUE!</v>
          </cell>
          <cell r="L691" t="e">
            <v>#VALUE!</v>
          </cell>
          <cell r="N691" t="e">
            <v>#VALUE!</v>
          </cell>
          <cell r="O691" t="e">
            <v>#VALUE!</v>
          </cell>
          <cell r="P691" t="e">
            <v>#VALUE!</v>
          </cell>
          <cell r="Q691" t="e">
            <v>#VALUE!</v>
          </cell>
          <cell r="R691" t="e">
            <v>#VALUE!</v>
          </cell>
          <cell r="S691" t="e">
            <v>#VALUE!</v>
          </cell>
          <cell r="T691" t="e">
            <v>#VALUE!</v>
          </cell>
          <cell r="U691" t="e">
            <v>#VALUE!</v>
          </cell>
          <cell r="V691">
            <v>-1234642</v>
          </cell>
          <cell r="W691">
            <v>1881340</v>
          </cell>
          <cell r="X691">
            <v>0</v>
          </cell>
          <cell r="Y691" t="e">
            <v>#VALUE!</v>
          </cell>
          <cell r="Z691" t="e">
            <v>#VALUE!</v>
          </cell>
          <cell r="AA691" t="str">
            <v>…</v>
          </cell>
          <cell r="AB691" t="str">
            <v>…</v>
          </cell>
        </row>
        <row r="692">
          <cell r="C692" t="str">
            <v xml:space="preserve">IN SPREMEMBE KAPITALSKIH </v>
          </cell>
        </row>
        <row r="693">
          <cell r="C693" t="str">
            <v xml:space="preserve"> DELEŽEV (IV. - V.)</v>
          </cell>
        </row>
        <row r="695">
          <cell r="A695" t="str">
            <v xml:space="preserve"> </v>
          </cell>
          <cell r="B695" t="str">
            <v>VII.</v>
          </cell>
          <cell r="C695" t="str">
            <v xml:space="preserve">SKUPNI PRESEŽEK (PRIMANJKLJAJ) </v>
          </cell>
          <cell r="D695">
            <v>-33700335.923279881</v>
          </cell>
          <cell r="E695">
            <v>-39327349.630328059</v>
          </cell>
          <cell r="I695" t="e">
            <v>#VALUE!</v>
          </cell>
          <cell r="J695" t="e">
            <v>#VALUE!</v>
          </cell>
          <cell r="K695" t="e">
            <v>#VALUE!</v>
          </cell>
          <cell r="O695" t="e">
            <v>#VALUE!</v>
          </cell>
          <cell r="P695" t="e">
            <v>#VALUE!</v>
          </cell>
          <cell r="Q695" t="e">
            <v>#VALUE!</v>
          </cell>
          <cell r="R695" t="e">
            <v>#VALUE!</v>
          </cell>
          <cell r="S695" t="e">
            <v>#VALUE!</v>
          </cell>
          <cell r="T695" t="e">
            <v>#VALUE!</v>
          </cell>
          <cell r="U695" t="e">
            <v>#VALUE!</v>
          </cell>
          <cell r="V695">
            <v>29972372.699798822</v>
          </cell>
          <cell r="W695">
            <v>22183899.262124345</v>
          </cell>
          <cell r="X695">
            <v>17787611.889999993</v>
          </cell>
          <cell r="Y695" t="e">
            <v>#VALUE!</v>
          </cell>
          <cell r="Z695" t="e">
            <v>#VALUE!</v>
          </cell>
        </row>
        <row r="696">
          <cell r="C696" t="str">
            <v xml:space="preserve">(PRIHODKI MINUS ODHODKI TER </v>
          </cell>
        </row>
        <row r="697">
          <cell r="C697" t="str">
            <v>SALDO PREJETIH IN DANIH POSOJIL</v>
          </cell>
        </row>
        <row r="698">
          <cell r="C698" t="str">
            <v xml:space="preserve"> (I. + IV.) - (II.+ V.)</v>
          </cell>
        </row>
        <row r="704">
          <cell r="B704" t="str">
            <v>C.    R A Č U N    F I N A N C I R A N J A</v>
          </cell>
        </row>
        <row r="706">
          <cell r="A706" t="str">
            <v xml:space="preserve"> </v>
          </cell>
          <cell r="Q706" t="str">
            <v xml:space="preserve"> - V  TISOČIH   TOLARJEV</v>
          </cell>
          <cell r="X706" t="str">
            <v>- V TISOČ TOLARJIH</v>
          </cell>
        </row>
        <row r="707">
          <cell r="A707" t="str">
            <v xml:space="preserve"> </v>
          </cell>
          <cell r="B707" t="str">
            <v xml:space="preserve"> </v>
          </cell>
          <cell r="D707" t="str">
            <v>O C E N A</v>
          </cell>
          <cell r="E707" t="str">
            <v xml:space="preserve"> </v>
          </cell>
          <cell r="F707" t="str">
            <v>RAZLIKA</v>
          </cell>
          <cell r="G707" t="str">
            <v>NOMINALNI</v>
          </cell>
          <cell r="H707" t="str">
            <v>REALNE</v>
          </cell>
          <cell r="I707" t="str">
            <v xml:space="preserve"> </v>
          </cell>
          <cell r="L707" t="str">
            <v xml:space="preserve"> </v>
          </cell>
          <cell r="N707" t="str">
            <v xml:space="preserve"> </v>
          </cell>
          <cell r="O707" t="str">
            <v xml:space="preserve"> </v>
          </cell>
          <cell r="P707" t="str">
            <v xml:space="preserve"> </v>
          </cell>
          <cell r="Q707" t="str">
            <v xml:space="preserve"> </v>
          </cell>
          <cell r="R707" t="str">
            <v xml:space="preserve"> </v>
          </cell>
          <cell r="S707" t="str">
            <v xml:space="preserve"> </v>
          </cell>
          <cell r="T707" t="str">
            <v xml:space="preserve"> </v>
          </cell>
          <cell r="U707" t="str">
            <v xml:space="preserve"> </v>
          </cell>
          <cell r="Y707" t="str">
            <v xml:space="preserve"> </v>
          </cell>
          <cell r="Z707" t="str">
            <v xml:space="preserve"> </v>
          </cell>
          <cell r="AA707" t="str">
            <v>NOMINALNI</v>
          </cell>
          <cell r="AB707" t="str">
            <v>REALNE</v>
          </cell>
        </row>
        <row r="708">
          <cell r="A708" t="str">
            <v xml:space="preserve"> </v>
          </cell>
          <cell r="B708" t="str">
            <v xml:space="preserve"> </v>
          </cell>
          <cell r="C708" t="str">
            <v xml:space="preserve"> </v>
          </cell>
          <cell r="D708" t="str">
            <v>REALIZACIJE</v>
          </cell>
          <cell r="E708" t="str">
            <v>SPREJETI</v>
          </cell>
          <cell r="F708" t="str">
            <v xml:space="preserve">OCENA </v>
          </cell>
          <cell r="G708" t="str">
            <v>INDEKSI</v>
          </cell>
          <cell r="H708" t="str">
            <v>STOPNJE</v>
          </cell>
          <cell r="I708" t="str">
            <v>PROJEKCIJE</v>
          </cell>
          <cell r="J708" t="str">
            <v>PROJEKCIJE</v>
          </cell>
          <cell r="K708" t="str">
            <v>PROJEKCIJE</v>
          </cell>
          <cell r="L708" t="str">
            <v>SKUPAJ</v>
          </cell>
          <cell r="N708" t="str">
            <v>PROJEKCIJE</v>
          </cell>
          <cell r="O708" t="str">
            <v>PROJEKCIJE</v>
          </cell>
          <cell r="P708" t="str">
            <v>PROJEKCIJE</v>
          </cell>
          <cell r="Q708" t="str">
            <v>SKUPAJ</v>
          </cell>
          <cell r="R708" t="str">
            <v>PROJEKCIJE</v>
          </cell>
          <cell r="S708" t="str">
            <v>PROJEKCIJE</v>
          </cell>
          <cell r="T708" t="str">
            <v>PROJEKCIJE</v>
          </cell>
          <cell r="U708" t="str">
            <v>PROJEKCIJE</v>
          </cell>
          <cell r="V708" t="str">
            <v>PROJEKCIJE</v>
          </cell>
          <cell r="W708" t="str">
            <v>PROJEKCIJE</v>
          </cell>
          <cell r="X708" t="str">
            <v>PROJEKCIJE</v>
          </cell>
          <cell r="Y708" t="str">
            <v>PROJEKCIJE</v>
          </cell>
          <cell r="Z708" t="str">
            <v>PREDLOG</v>
          </cell>
          <cell r="AA708" t="str">
            <v>INDEKSI</v>
          </cell>
          <cell r="AB708" t="str">
            <v>STOPNJE</v>
          </cell>
        </row>
        <row r="709">
          <cell r="A709" t="str">
            <v>KONTO</v>
          </cell>
          <cell r="B709" t="str">
            <v xml:space="preserve"> </v>
          </cell>
          <cell r="C709" t="str">
            <v xml:space="preserve"> </v>
          </cell>
          <cell r="D709" t="str">
            <v>JANUAR -</v>
          </cell>
          <cell r="E709" t="str">
            <v>PRORAČUN</v>
          </cell>
          <cell r="F709">
            <v>2000</v>
          </cell>
          <cell r="G709" t="str">
            <v>RASTI</v>
          </cell>
          <cell r="H709" t="str">
            <v>RASTI</v>
          </cell>
          <cell r="I709" t="str">
            <v>JANUAR</v>
          </cell>
          <cell r="J709" t="str">
            <v>FEBRUAR</v>
          </cell>
          <cell r="K709" t="str">
            <v>MAREC</v>
          </cell>
          <cell r="L709" t="str">
            <v>JANUAR -</v>
          </cell>
          <cell r="N709" t="str">
            <v>APRIL</v>
          </cell>
          <cell r="O709" t="str">
            <v>MAJ</v>
          </cell>
          <cell r="P709" t="str">
            <v>JUNIJ</v>
          </cell>
          <cell r="Q709" t="str">
            <v>JANUAR -</v>
          </cell>
          <cell r="R709" t="str">
            <v>JULIJ</v>
          </cell>
          <cell r="S709" t="str">
            <v>AVGUST</v>
          </cell>
          <cell r="T709" t="str">
            <v>SEPTEMBER</v>
          </cell>
          <cell r="U709" t="str">
            <v>OKTOBER</v>
          </cell>
          <cell r="V709" t="str">
            <v>NOVEMBER</v>
          </cell>
          <cell r="W709" t="str">
            <v>DECEMBER</v>
          </cell>
          <cell r="X709" t="str">
            <v>JANUAR</v>
          </cell>
          <cell r="Y709" t="str">
            <v>JANUAR -</v>
          </cell>
          <cell r="Z709" t="str">
            <v>PRORAČUNA</v>
          </cell>
          <cell r="AA709" t="str">
            <v>RASTI</v>
          </cell>
          <cell r="AB709" t="str">
            <v>RASTI</v>
          </cell>
        </row>
        <row r="710">
          <cell r="A710" t="str">
            <v xml:space="preserve"> </v>
          </cell>
          <cell r="B710" t="str">
            <v xml:space="preserve"> </v>
          </cell>
          <cell r="C710" t="str">
            <v xml:space="preserve"> </v>
          </cell>
          <cell r="D710" t="str">
            <v>DECEMBER</v>
          </cell>
          <cell r="E710" t="str">
            <v>ZA LETO</v>
          </cell>
          <cell r="F710" t="str">
            <v>MINUS</v>
          </cell>
          <cell r="G710" t="str">
            <v>I.XII.2000/</v>
          </cell>
          <cell r="H710" t="str">
            <v>I.XII.2000/</v>
          </cell>
          <cell r="I710">
            <v>2001</v>
          </cell>
          <cell r="J710">
            <v>2001</v>
          </cell>
          <cell r="K710">
            <v>2001</v>
          </cell>
          <cell r="L710" t="str">
            <v>MAREC</v>
          </cell>
          <cell r="N710">
            <v>2001</v>
          </cell>
          <cell r="O710">
            <v>2001</v>
          </cell>
          <cell r="P710">
            <v>2001</v>
          </cell>
          <cell r="Q710" t="str">
            <v>JUNIJ</v>
          </cell>
          <cell r="R710">
            <v>2001</v>
          </cell>
          <cell r="S710">
            <v>2001</v>
          </cell>
          <cell r="T710">
            <v>2001</v>
          </cell>
          <cell r="U710">
            <v>2001</v>
          </cell>
          <cell r="V710">
            <v>2001</v>
          </cell>
          <cell r="W710">
            <v>2001</v>
          </cell>
          <cell r="X710">
            <v>2002</v>
          </cell>
          <cell r="Y710" t="str">
            <v>DECEMBER</v>
          </cell>
          <cell r="Z710" t="str">
            <v>ZA LETO</v>
          </cell>
          <cell r="AA710" t="str">
            <v>I.XII.2001/</v>
          </cell>
          <cell r="AB710" t="str">
            <v>I.XII.2001/</v>
          </cell>
        </row>
        <row r="711">
          <cell r="C711" t="str">
            <v xml:space="preserve"> </v>
          </cell>
          <cell r="D711" t="str">
            <v>2 0 0 0</v>
          </cell>
          <cell r="E711" t="str">
            <v>2 0 0 0</v>
          </cell>
          <cell r="F711" t="str">
            <v>SPR.PROR.</v>
          </cell>
          <cell r="G711" t="str">
            <v>I.-XII.1999</v>
          </cell>
          <cell r="H711" t="str">
            <v>I.-XII.1999</v>
          </cell>
          <cell r="I711" t="str">
            <v xml:space="preserve"> </v>
          </cell>
          <cell r="J711" t="str">
            <v xml:space="preserve"> </v>
          </cell>
          <cell r="K711" t="str">
            <v xml:space="preserve"> </v>
          </cell>
          <cell r="L711" t="str">
            <v>2 0 0 1</v>
          </cell>
          <cell r="N711" t="str">
            <v xml:space="preserve"> </v>
          </cell>
          <cell r="O711" t="str">
            <v xml:space="preserve"> </v>
          </cell>
          <cell r="P711" t="str">
            <v xml:space="preserve"> </v>
          </cell>
          <cell r="Q711" t="str">
            <v>2 0 0 1</v>
          </cell>
          <cell r="R711" t="str">
            <v xml:space="preserve"> </v>
          </cell>
          <cell r="S711" t="str">
            <v xml:space="preserve"> </v>
          </cell>
          <cell r="T711" t="str">
            <v xml:space="preserve"> </v>
          </cell>
          <cell r="U711" t="str">
            <v xml:space="preserve"> </v>
          </cell>
          <cell r="V711" t="str">
            <v xml:space="preserve"> </v>
          </cell>
          <cell r="W711" t="str">
            <v xml:space="preserve"> </v>
          </cell>
          <cell r="X711" t="str">
            <v>ZA LETO 2001</v>
          </cell>
          <cell r="Y711" t="str">
            <v>2 0 0 1</v>
          </cell>
          <cell r="Z711" t="str">
            <v>2 0 0 1</v>
          </cell>
          <cell r="AA711" t="str">
            <v>I.-XII.2000</v>
          </cell>
          <cell r="AB711" t="str">
            <v>I.-XII.2000</v>
          </cell>
        </row>
        <row r="712">
          <cell r="A712" t="str">
            <v xml:space="preserve"> </v>
          </cell>
          <cell r="D712" t="str">
            <v>(1)</v>
          </cell>
          <cell r="E712" t="str">
            <v>(2)</v>
          </cell>
          <cell r="F712" t="str">
            <v>(3=1-2)</v>
          </cell>
          <cell r="G712" t="str">
            <v xml:space="preserve"> </v>
          </cell>
          <cell r="H712" t="str">
            <v xml:space="preserve"> </v>
          </cell>
          <cell r="I712" t="str">
            <v xml:space="preserve"> </v>
          </cell>
          <cell r="J712" t="str">
            <v xml:space="preserve"> </v>
          </cell>
          <cell r="K712" t="str">
            <v xml:space="preserve"> </v>
          </cell>
          <cell r="L712" t="str">
            <v xml:space="preserve"> </v>
          </cell>
          <cell r="N712" t="str">
            <v xml:space="preserve"> </v>
          </cell>
          <cell r="O712" t="str">
            <v xml:space="preserve"> </v>
          </cell>
          <cell r="P712" t="str">
            <v xml:space="preserve"> </v>
          </cell>
          <cell r="Q712" t="str">
            <v xml:space="preserve"> </v>
          </cell>
          <cell r="R712" t="str">
            <v xml:space="preserve"> </v>
          </cell>
          <cell r="S712" t="str">
            <v xml:space="preserve"> </v>
          </cell>
          <cell r="T712" t="str">
            <v xml:space="preserve"> </v>
          </cell>
          <cell r="U712" t="str">
            <v xml:space="preserve"> </v>
          </cell>
          <cell r="V712" t="str">
            <v xml:space="preserve"> </v>
          </cell>
          <cell r="W712" t="str">
            <v xml:space="preserve"> </v>
          </cell>
          <cell r="X712" t="str">
            <v xml:space="preserve"> </v>
          </cell>
          <cell r="Y712" t="str">
            <v>(1)</v>
          </cell>
          <cell r="Z712" t="str">
            <v>(2)</v>
          </cell>
          <cell r="AA712" t="str">
            <v xml:space="preserve"> </v>
          </cell>
          <cell r="AB712" t="str">
            <v xml:space="preserve"> </v>
          </cell>
        </row>
        <row r="713">
          <cell r="A713" t="str">
            <v xml:space="preserve"> </v>
          </cell>
          <cell r="B713" t="str">
            <v>VII.</v>
          </cell>
          <cell r="C713" t="str">
            <v xml:space="preserve">Z  A  D  O  L  Ž  E  V  A  N  J  E  </v>
          </cell>
          <cell r="D713">
            <v>157554886.31495997</v>
          </cell>
          <cell r="E713">
            <v>157554886</v>
          </cell>
          <cell r="F713">
            <v>0.31495997309684753</v>
          </cell>
          <cell r="G713">
            <v>135.67756541954014</v>
          </cell>
          <cell r="H713">
            <v>24.589132616657608</v>
          </cell>
          <cell r="I713" t="e">
            <v>#VALUE!</v>
          </cell>
          <cell r="J713" t="e">
            <v>#VALUE!</v>
          </cell>
          <cell r="K713" t="e">
            <v>#VALUE!</v>
          </cell>
          <cell r="L713" t="e">
            <v>#VALUE!</v>
          </cell>
          <cell r="N713" t="e">
            <v>#VALUE!</v>
          </cell>
          <cell r="O713" t="e">
            <v>#VALUE!</v>
          </cell>
          <cell r="P713" t="e">
            <v>#VALUE!</v>
          </cell>
          <cell r="Q713" t="e">
            <v>#VALUE!</v>
          </cell>
          <cell r="R713" t="e">
            <v>#VALUE!</v>
          </cell>
          <cell r="S713" t="e">
            <v>#VALUE!</v>
          </cell>
          <cell r="T713" t="e">
            <v>#VALUE!</v>
          </cell>
          <cell r="U713" t="e">
            <v>#VALUE!</v>
          </cell>
          <cell r="V713">
            <v>-2226696</v>
          </cell>
          <cell r="W713">
            <v>0</v>
          </cell>
          <cell r="X713">
            <v>-980034</v>
          </cell>
          <cell r="Y713" t="e">
            <v>#VALUE!</v>
          </cell>
          <cell r="Z713">
            <v>157554886</v>
          </cell>
          <cell r="AA713" t="e">
            <v>#VALUE!</v>
          </cell>
          <cell r="AB713" t="e">
            <v>#VALUE!</v>
          </cell>
        </row>
        <row r="714">
          <cell r="C714" t="str">
            <v xml:space="preserve">                                 - dinamizirani sprejeti proračun</v>
          </cell>
          <cell r="D714">
            <v>149554886</v>
          </cell>
          <cell r="I714">
            <v>16350000</v>
          </cell>
          <cell r="J714">
            <v>21335700</v>
          </cell>
          <cell r="K714">
            <v>81203000</v>
          </cell>
          <cell r="N714">
            <v>1595000</v>
          </cell>
          <cell r="O714">
            <v>6209000</v>
          </cell>
          <cell r="P714">
            <v>7609000</v>
          </cell>
          <cell r="Q714">
            <v>134301700</v>
          </cell>
          <cell r="R714">
            <v>8209000</v>
          </cell>
          <cell r="S714">
            <v>209000</v>
          </cell>
          <cell r="T714">
            <v>209000</v>
          </cell>
          <cell r="U714">
            <v>209000</v>
          </cell>
          <cell r="V714">
            <v>2209000</v>
          </cell>
          <cell r="W714">
            <v>6208186</v>
          </cell>
          <cell r="X714">
            <v>0</v>
          </cell>
          <cell r="Y714">
            <v>151554886</v>
          </cell>
        </row>
        <row r="716">
          <cell r="A716">
            <v>500</v>
          </cell>
          <cell r="C716" t="str">
            <v xml:space="preserve">DOMAČE ZADOLŽEVANJE </v>
          </cell>
          <cell r="D716">
            <v>73350534.862500012</v>
          </cell>
          <cell r="E716" t="str">
            <v xml:space="preserve"> </v>
          </cell>
          <cell r="G716">
            <v>182.59298131264705</v>
          </cell>
          <cell r="H716">
            <v>67.670322601145131</v>
          </cell>
          <cell r="I716" t="e">
            <v>#VALUE!</v>
          </cell>
          <cell r="J716" t="e">
            <v>#VALUE!</v>
          </cell>
          <cell r="K716" t="e">
            <v>#VALUE!</v>
          </cell>
          <cell r="L716" t="e">
            <v>#VALUE!</v>
          </cell>
          <cell r="N716" t="e">
            <v>#VALUE!</v>
          </cell>
          <cell r="O716" t="e">
            <v>#VALUE!</v>
          </cell>
          <cell r="P716" t="e">
            <v>#VALUE!</v>
          </cell>
          <cell r="Q716" t="e">
            <v>#VALUE!</v>
          </cell>
          <cell r="R716" t="e">
            <v>#VALUE!</v>
          </cell>
          <cell r="S716" t="e">
            <v>#VALUE!</v>
          </cell>
          <cell r="T716" t="e">
            <v>#VALUE!</v>
          </cell>
          <cell r="U716" t="e">
            <v>#VALUE!</v>
          </cell>
          <cell r="V716">
            <v>-2300000</v>
          </cell>
          <cell r="W716">
            <v>0</v>
          </cell>
          <cell r="X716">
            <v>-980034</v>
          </cell>
          <cell r="Y716" t="e">
            <v>#VALUE!</v>
          </cell>
          <cell r="Z716" t="str">
            <v xml:space="preserve"> </v>
          </cell>
          <cell r="AA716" t="e">
            <v>#VALUE!</v>
          </cell>
          <cell r="AB716" t="e">
            <v>#VALUE!</v>
          </cell>
        </row>
        <row r="718">
          <cell r="A718">
            <v>5000</v>
          </cell>
          <cell r="C718" t="str">
            <v>Najeti krediti pri  Banki Slovenije</v>
          </cell>
          <cell r="D718">
            <v>0</v>
          </cell>
          <cell r="I718" t="e">
            <v>#VALUE!</v>
          </cell>
          <cell r="J718" t="e">
            <v>#VALUE!</v>
          </cell>
          <cell r="K718" t="e">
            <v>#VALUE!</v>
          </cell>
          <cell r="L718" t="e">
            <v>#VALUE!</v>
          </cell>
          <cell r="N718" t="e">
            <v>#VALUE!</v>
          </cell>
          <cell r="O718" t="e">
            <v>#VALUE!</v>
          </cell>
          <cell r="P718" t="e">
            <v>#VALUE!</v>
          </cell>
          <cell r="Q718" t="e">
            <v>#VALUE!</v>
          </cell>
          <cell r="R718" t="e">
            <v>#VALUE!</v>
          </cell>
          <cell r="S718" t="e">
            <v>#VALUE!</v>
          </cell>
          <cell r="T718" t="e">
            <v>#VALUE!</v>
          </cell>
          <cell r="U718" t="e">
            <v>#VALUE!</v>
          </cell>
          <cell r="V718">
            <v>0</v>
          </cell>
          <cell r="W718">
            <v>0</v>
          </cell>
          <cell r="X718">
            <v>0</v>
          </cell>
          <cell r="Y718" t="e">
            <v>#VALUE!</v>
          </cell>
          <cell r="AA718" t="e">
            <v>#VALUE!</v>
          </cell>
          <cell r="AB718" t="e">
            <v>#VALUE!</v>
          </cell>
        </row>
        <row r="719">
          <cell r="A719">
            <v>5001</v>
          </cell>
          <cell r="C719" t="str">
            <v xml:space="preserve">Najeti krediti pri poslovnih bankah </v>
          </cell>
          <cell r="D719">
            <v>13023213.170030002</v>
          </cell>
          <cell r="E719" t="str">
            <v xml:space="preserve"> </v>
          </cell>
          <cell r="G719">
            <v>51.233347693870279</v>
          </cell>
          <cell r="H719">
            <v>-52.953767039604891</v>
          </cell>
          <cell r="I719" t="e">
            <v>#VALUE!</v>
          </cell>
          <cell r="J719" t="e">
            <v>#VALUE!</v>
          </cell>
          <cell r="K719" t="e">
            <v>#VALUE!</v>
          </cell>
          <cell r="L719" t="e">
            <v>#VALUE!</v>
          </cell>
          <cell r="N719" t="e">
            <v>#VALUE!</v>
          </cell>
          <cell r="O719" t="e">
            <v>#VALUE!</v>
          </cell>
          <cell r="P719" t="e">
            <v>#VALUE!</v>
          </cell>
          <cell r="Q719" t="e">
            <v>#VALUE!</v>
          </cell>
          <cell r="R719" t="e">
            <v>#VALUE!</v>
          </cell>
          <cell r="S719" t="e">
            <v>#VALUE!</v>
          </cell>
          <cell r="T719" t="e">
            <v>#VALUE!</v>
          </cell>
          <cell r="U719" t="e">
            <v>#VALUE!</v>
          </cell>
          <cell r="V719">
            <v>0</v>
          </cell>
          <cell r="W719">
            <v>0</v>
          </cell>
          <cell r="X719">
            <v>0</v>
          </cell>
          <cell r="Y719" t="e">
            <v>#VALUE!</v>
          </cell>
          <cell r="Z719" t="str">
            <v xml:space="preserve"> </v>
          </cell>
          <cell r="AA719" t="e">
            <v>#VALUE!</v>
          </cell>
          <cell r="AB719" t="e">
            <v>#VALUE!</v>
          </cell>
        </row>
        <row r="720">
          <cell r="C720" t="str">
            <v>Evidenčno: najeti krediti pri poslovnih bankah za T R P</v>
          </cell>
          <cell r="I720">
            <v>0</v>
          </cell>
          <cell r="L720">
            <v>0</v>
          </cell>
          <cell r="Q720" t="e">
            <v>#REF!</v>
          </cell>
        </row>
        <row r="721">
          <cell r="A721">
            <v>5002</v>
          </cell>
          <cell r="C721" t="str">
            <v>Najeti krediti pri drugih finančnih institucijah</v>
          </cell>
          <cell r="D721">
            <v>0</v>
          </cell>
          <cell r="I721" t="e">
            <v>#VALUE!</v>
          </cell>
          <cell r="J721" t="e">
            <v>#VALUE!</v>
          </cell>
          <cell r="K721" t="e">
            <v>#VALUE!</v>
          </cell>
          <cell r="L721" t="e">
            <v>#VALUE!</v>
          </cell>
          <cell r="N721" t="e">
            <v>#VALUE!</v>
          </cell>
          <cell r="O721" t="e">
            <v>#VALUE!</v>
          </cell>
          <cell r="P721" t="e">
            <v>#VALUE!</v>
          </cell>
          <cell r="Q721" t="e">
            <v>#VALUE!</v>
          </cell>
          <cell r="R721" t="e">
            <v>#VALUE!</v>
          </cell>
          <cell r="S721" t="e">
            <v>#VALUE!</v>
          </cell>
          <cell r="T721" t="e">
            <v>#VALUE!</v>
          </cell>
          <cell r="U721" t="e">
            <v>#VALUE!</v>
          </cell>
          <cell r="Y721" t="e">
            <v>#VALUE!</v>
          </cell>
          <cell r="AA721" t="e">
            <v>#VALUE!</v>
          </cell>
          <cell r="AB721" t="e">
            <v>#VALUE!</v>
          </cell>
        </row>
        <row r="722">
          <cell r="A722">
            <v>5003</v>
          </cell>
          <cell r="C722" t="str">
            <v xml:space="preserve">Najeti krediti pri drugih domačih kreditodajalcih </v>
          </cell>
          <cell r="D722">
            <v>0</v>
          </cell>
          <cell r="E722" t="str">
            <v xml:space="preserve"> </v>
          </cell>
          <cell r="I722" t="e">
            <v>#VALUE!</v>
          </cell>
          <cell r="J722" t="e">
            <v>#VALUE!</v>
          </cell>
          <cell r="K722" t="e">
            <v>#VALUE!</v>
          </cell>
          <cell r="L722" t="e">
            <v>#VALUE!</v>
          </cell>
          <cell r="N722" t="e">
            <v>#VALUE!</v>
          </cell>
          <cell r="O722" t="e">
            <v>#VALUE!</v>
          </cell>
          <cell r="P722" t="e">
            <v>#VALUE!</v>
          </cell>
          <cell r="Q722" t="e">
            <v>#VALUE!</v>
          </cell>
          <cell r="R722" t="e">
            <v>#VALUE!</v>
          </cell>
          <cell r="S722" t="e">
            <v>#VALUE!</v>
          </cell>
          <cell r="T722" t="e">
            <v>#VALUE!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 t="e">
            <v>#VALUE!</v>
          </cell>
          <cell r="Z722" t="str">
            <v xml:space="preserve"> </v>
          </cell>
          <cell r="AA722" t="e">
            <v>#VALUE!</v>
          </cell>
          <cell r="AB722" t="e">
            <v>#VALUE!</v>
          </cell>
        </row>
        <row r="723">
          <cell r="A723">
            <v>5004</v>
          </cell>
          <cell r="C723" t="str">
            <v xml:space="preserve">Sredstva, pridobljena z izdajo vrednostnih papirjev </v>
          </cell>
          <cell r="D723">
            <v>60853065.692469999</v>
          </cell>
          <cell r="E723" t="str">
            <v xml:space="preserve"> </v>
          </cell>
          <cell r="G723">
            <v>468.02130172178556</v>
          </cell>
          <cell r="H723">
            <v>329.77162692542288</v>
          </cell>
          <cell r="I723" t="e">
            <v>#VALUE!</v>
          </cell>
          <cell r="J723" t="e">
            <v>#VALUE!</v>
          </cell>
          <cell r="K723" t="e">
            <v>#VALUE!</v>
          </cell>
          <cell r="L723" t="e">
            <v>#VALUE!</v>
          </cell>
          <cell r="N723" t="e">
            <v>#VALUE!</v>
          </cell>
          <cell r="O723" t="e">
            <v>#VALUE!</v>
          </cell>
          <cell r="P723" t="e">
            <v>#VALUE!</v>
          </cell>
          <cell r="Q723" t="e">
            <v>#VALUE!</v>
          </cell>
          <cell r="R723" t="e">
            <v>#VALUE!</v>
          </cell>
          <cell r="S723" t="e">
            <v>#VALUE!</v>
          </cell>
          <cell r="T723" t="e">
            <v>#VALUE!</v>
          </cell>
          <cell r="U723">
            <v>7813791</v>
          </cell>
          <cell r="V723">
            <v>-2300000</v>
          </cell>
          <cell r="W723">
            <v>0</v>
          </cell>
          <cell r="X723">
            <v>-980034</v>
          </cell>
          <cell r="Y723" t="e">
            <v>#VALUE!</v>
          </cell>
          <cell r="Z723" t="str">
            <v xml:space="preserve"> </v>
          </cell>
          <cell r="AA723" t="e">
            <v>#VALUE!</v>
          </cell>
          <cell r="AB723" t="e">
            <v>#VALUE!</v>
          </cell>
        </row>
        <row r="725">
          <cell r="A725">
            <v>501</v>
          </cell>
          <cell r="C725" t="str">
            <v xml:space="preserve">ZADOLŽEVANJE V TUJINI </v>
          </cell>
          <cell r="D725">
            <v>84204351.452459991</v>
          </cell>
          <cell r="E725" t="str">
            <v xml:space="preserve"> </v>
          </cell>
          <cell r="G725">
            <v>110.86392470171673</v>
          </cell>
          <cell r="H725">
            <v>1.8034202954239902</v>
          </cell>
          <cell r="I725" t="e">
            <v>#VALUE!</v>
          </cell>
          <cell r="J725" t="e">
            <v>#VALUE!</v>
          </cell>
          <cell r="K725" t="e">
            <v>#VALUE!</v>
          </cell>
          <cell r="L725" t="e">
            <v>#VALUE!</v>
          </cell>
          <cell r="N725" t="e">
            <v>#VALUE!</v>
          </cell>
          <cell r="O725" t="e">
            <v>#VALUE!</v>
          </cell>
          <cell r="P725" t="e">
            <v>#VALUE!</v>
          </cell>
          <cell r="Q725" t="e">
            <v>#VALUE!</v>
          </cell>
          <cell r="R725" t="e">
            <v>#VALUE!</v>
          </cell>
          <cell r="S725" t="e">
            <v>#VALUE!</v>
          </cell>
          <cell r="T725" t="e">
            <v>#VALUE!</v>
          </cell>
          <cell r="U725" t="e">
            <v>#VALUE!</v>
          </cell>
          <cell r="V725">
            <v>73304</v>
          </cell>
          <cell r="W725">
            <v>0</v>
          </cell>
          <cell r="X725">
            <v>0</v>
          </cell>
          <cell r="Y725" t="e">
            <v>#VALUE!</v>
          </cell>
          <cell r="Z725" t="str">
            <v xml:space="preserve"> </v>
          </cell>
          <cell r="AA725" t="e">
            <v>#VALUE!</v>
          </cell>
          <cell r="AB725" t="e">
            <v>#VALUE!</v>
          </cell>
        </row>
        <row r="727">
          <cell r="A727">
            <v>5010</v>
          </cell>
          <cell r="C727" t="str">
            <v>Najeti krediti pri mednarodnih finančnih institucijah</v>
          </cell>
          <cell r="D727">
            <v>3248552.4524599998</v>
          </cell>
          <cell r="G727">
            <v>106.36654831667873</v>
          </cell>
          <cell r="H727">
            <v>-2.3264019130590157</v>
          </cell>
          <cell r="I727" t="e">
            <v>#VALUE!</v>
          </cell>
          <cell r="J727" t="e">
            <v>#VALUE!</v>
          </cell>
          <cell r="K727" t="e">
            <v>#VALUE!</v>
          </cell>
          <cell r="L727" t="e">
            <v>#VALUE!</v>
          </cell>
          <cell r="N727" t="e">
            <v>#VALUE!</v>
          </cell>
          <cell r="O727" t="e">
            <v>#VALUE!</v>
          </cell>
          <cell r="P727" t="e">
            <v>#VALUE!</v>
          </cell>
          <cell r="Q727" t="e">
            <v>#VALUE!</v>
          </cell>
          <cell r="R727" t="e">
            <v>#VALUE!</v>
          </cell>
          <cell r="S727" t="e">
            <v>#VALUE!</v>
          </cell>
          <cell r="T727" t="e">
            <v>#VALUE!</v>
          </cell>
          <cell r="U727" t="e">
            <v>#VALUE!</v>
          </cell>
          <cell r="V727">
            <v>73304</v>
          </cell>
          <cell r="Y727" t="e">
            <v>#VALUE!</v>
          </cell>
          <cell r="AA727" t="e">
            <v>#VALUE!</v>
          </cell>
          <cell r="AB727" t="e">
            <v>#VALUE!</v>
          </cell>
        </row>
        <row r="728">
          <cell r="A728">
            <v>5011</v>
          </cell>
          <cell r="C728" t="str">
            <v xml:space="preserve">Najeti krediti pri tujih vladah </v>
          </cell>
          <cell r="D728">
            <v>402559</v>
          </cell>
          <cell r="I728" t="e">
            <v>#VALUE!</v>
          </cell>
          <cell r="J728" t="e">
            <v>#VALUE!</v>
          </cell>
          <cell r="K728" t="e">
            <v>#VALUE!</v>
          </cell>
          <cell r="L728" t="e">
            <v>#VALUE!</v>
          </cell>
          <cell r="N728" t="e">
            <v>#VALUE!</v>
          </cell>
          <cell r="O728" t="e">
            <v>#VALUE!</v>
          </cell>
          <cell r="P728" t="e">
            <v>#VALUE!</v>
          </cell>
          <cell r="Q728" t="e">
            <v>#VALUE!</v>
          </cell>
          <cell r="R728" t="e">
            <v>#VALUE!</v>
          </cell>
          <cell r="S728" t="e">
            <v>#VALUE!</v>
          </cell>
          <cell r="T728" t="e">
            <v>#VALUE!</v>
          </cell>
          <cell r="U728" t="e">
            <v>#VALUE!</v>
          </cell>
          <cell r="Y728" t="e">
            <v>#VALUE!</v>
          </cell>
          <cell r="AA728" t="e">
            <v>#VALUE!</v>
          </cell>
          <cell r="AB728" t="e">
            <v>#VALUE!</v>
          </cell>
        </row>
        <row r="729">
          <cell r="C729" t="str">
            <v>Evidenčno: najeti tuji krediti za T R P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A730">
            <v>5012</v>
          </cell>
          <cell r="C730" t="str">
            <v>Najeti krediti pri tujih poslovnih bankah in finanč.instit.</v>
          </cell>
          <cell r="D730">
            <v>0</v>
          </cell>
          <cell r="I730" t="e">
            <v>#VALUE!</v>
          </cell>
          <cell r="J730" t="e">
            <v>#VALUE!</v>
          </cell>
          <cell r="K730" t="e">
            <v>#VALUE!</v>
          </cell>
          <cell r="L730" t="e">
            <v>#VALUE!</v>
          </cell>
          <cell r="N730" t="e">
            <v>#VALUE!</v>
          </cell>
          <cell r="O730" t="e">
            <v>#VALUE!</v>
          </cell>
          <cell r="P730" t="e">
            <v>#VALUE!</v>
          </cell>
          <cell r="Q730" t="e">
            <v>#VALUE!</v>
          </cell>
          <cell r="R730" t="e">
            <v>#VALUE!</v>
          </cell>
          <cell r="S730" t="e">
            <v>#VALUE!</v>
          </cell>
          <cell r="T730" t="e">
            <v>#VALUE!</v>
          </cell>
          <cell r="U730" t="e">
            <v>#VALUE!</v>
          </cell>
          <cell r="Y730" t="e">
            <v>#VALUE!</v>
          </cell>
          <cell r="AA730" t="e">
            <v>#VALUE!</v>
          </cell>
          <cell r="AB730" t="e">
            <v>#VALUE!</v>
          </cell>
        </row>
        <row r="731">
          <cell r="A731">
            <v>5013</v>
          </cell>
          <cell r="C731" t="str">
            <v>Najeti krediti pri drugih tujih kreditodajalcih</v>
          </cell>
          <cell r="D731">
            <v>0</v>
          </cell>
          <cell r="E731" t="str">
            <v xml:space="preserve"> </v>
          </cell>
          <cell r="I731" t="e">
            <v>#VALUE!</v>
          </cell>
          <cell r="J731" t="e">
            <v>#VALUE!</v>
          </cell>
          <cell r="K731" t="e">
            <v>#VALUE!</v>
          </cell>
          <cell r="L731" t="e">
            <v>#VALUE!</v>
          </cell>
          <cell r="N731" t="e">
            <v>#VALUE!</v>
          </cell>
          <cell r="O731" t="e">
            <v>#VALUE!</v>
          </cell>
          <cell r="P731" t="e">
            <v>#VALUE!</v>
          </cell>
          <cell r="Q731" t="e">
            <v>#VALUE!</v>
          </cell>
          <cell r="R731" t="e">
            <v>#VALUE!</v>
          </cell>
          <cell r="S731" t="e">
            <v>#VALUE!</v>
          </cell>
          <cell r="T731" t="e">
            <v>#VALUE!</v>
          </cell>
          <cell r="U731" t="e">
            <v>#VALUE!</v>
          </cell>
          <cell r="V731">
            <v>0</v>
          </cell>
          <cell r="W731">
            <v>0</v>
          </cell>
          <cell r="X731">
            <v>0</v>
          </cell>
          <cell r="Y731" t="e">
            <v>#VALUE!</v>
          </cell>
          <cell r="Z731" t="str">
            <v xml:space="preserve"> </v>
          </cell>
          <cell r="AA731" t="e">
            <v>#VALUE!</v>
          </cell>
          <cell r="AB731" t="e">
            <v>#VALUE!</v>
          </cell>
        </row>
        <row r="732">
          <cell r="A732">
            <v>5014</v>
          </cell>
          <cell r="C732" t="str">
            <v xml:space="preserve">Sredstva, pridobljena z izdajo vrednostnih papirjev </v>
          </cell>
          <cell r="D732">
            <v>80553240</v>
          </cell>
          <cell r="G732">
            <v>111.51785225172483</v>
          </cell>
          <cell r="H732">
            <v>2.4039047306931423</v>
          </cell>
          <cell r="I732" t="e">
            <v>#VALUE!</v>
          </cell>
          <cell r="J732" t="e">
            <v>#VALUE!</v>
          </cell>
          <cell r="K732" t="e">
            <v>#VALUE!</v>
          </cell>
          <cell r="L732" t="e">
            <v>#VALUE!</v>
          </cell>
          <cell r="N732" t="e">
            <v>#VALUE!</v>
          </cell>
          <cell r="O732" t="e">
            <v>#VALUE!</v>
          </cell>
          <cell r="P732" t="e">
            <v>#VALUE!</v>
          </cell>
          <cell r="Q732" t="e">
            <v>#VALUE!</v>
          </cell>
          <cell r="R732" t="e">
            <v>#VALUE!</v>
          </cell>
          <cell r="S732" t="e">
            <v>#VALUE!</v>
          </cell>
          <cell r="T732" t="e">
            <v>#VALUE!</v>
          </cell>
          <cell r="U732" t="e">
            <v>#VALUE!</v>
          </cell>
          <cell r="Y732" t="e">
            <v>#VALUE!</v>
          </cell>
          <cell r="AA732" t="e">
            <v>#VALUE!</v>
          </cell>
          <cell r="AB732" t="e">
            <v>#VALUE!</v>
          </cell>
        </row>
        <row r="733">
          <cell r="A733" t="str">
            <v xml:space="preserve"> </v>
          </cell>
        </row>
        <row r="734"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N734" t="str">
            <v xml:space="preserve"> </v>
          </cell>
          <cell r="O734" t="str">
            <v xml:space="preserve"> 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</row>
        <row r="735">
          <cell r="I735" t="str">
            <v xml:space="preserve"> </v>
          </cell>
          <cell r="J735" t="str">
            <v xml:space="preserve"> </v>
          </cell>
          <cell r="K735" t="str">
            <v xml:space="preserve"> </v>
          </cell>
          <cell r="Q735" t="str">
            <v xml:space="preserve"> </v>
          </cell>
        </row>
        <row r="736">
          <cell r="A736" t="str">
            <v xml:space="preserve"> </v>
          </cell>
          <cell r="B736" t="str">
            <v>VIII.</v>
          </cell>
          <cell r="C736" t="str">
            <v>O D P L A Č I L A    D O L G A</v>
          </cell>
          <cell r="D736">
            <v>120464563.36069</v>
          </cell>
          <cell r="E736">
            <v>117983036</v>
          </cell>
          <cell r="F736">
            <v>2481527.3606899977</v>
          </cell>
          <cell r="G736">
            <v>162.75371903526525</v>
          </cell>
          <cell r="H736">
            <v>49.452450904743102</v>
          </cell>
          <cell r="I736" t="e">
            <v>#VALUE!</v>
          </cell>
          <cell r="J736" t="e">
            <v>#VALUE!</v>
          </cell>
          <cell r="K736" t="e">
            <v>#VALUE!</v>
          </cell>
          <cell r="L736" t="e">
            <v>#VALUE!</v>
          </cell>
          <cell r="N736" t="e">
            <v>#VALUE!</v>
          </cell>
          <cell r="O736" t="e">
            <v>#VALUE!</v>
          </cell>
          <cell r="P736" t="e">
            <v>#VALUE!</v>
          </cell>
          <cell r="Q736" t="e">
            <v>#VALUE!</v>
          </cell>
          <cell r="R736" t="e">
            <v>#VALUE!</v>
          </cell>
          <cell r="S736" t="e">
            <v>#VALUE!</v>
          </cell>
          <cell r="T736" t="e">
            <v>#VALUE!</v>
          </cell>
          <cell r="U736" t="e">
            <v>#VALUE!</v>
          </cell>
          <cell r="V736">
            <v>972149</v>
          </cell>
          <cell r="W736">
            <v>32383194</v>
          </cell>
          <cell r="X736">
            <v>0</v>
          </cell>
          <cell r="Y736" t="e">
            <v>#VALUE!</v>
          </cell>
          <cell r="Z736" t="e">
            <v>#VALUE!</v>
          </cell>
          <cell r="AA736" t="e">
            <v>#VALUE!</v>
          </cell>
          <cell r="AB736" t="e">
            <v>#VALUE!</v>
          </cell>
        </row>
        <row r="737">
          <cell r="C737" t="str">
            <v xml:space="preserve">                                 - dinamizirani sprejeti proračun</v>
          </cell>
          <cell r="D737">
            <v>102266824</v>
          </cell>
          <cell r="I737">
            <v>8639115</v>
          </cell>
          <cell r="J737">
            <v>4484950</v>
          </cell>
          <cell r="K737">
            <v>5304868</v>
          </cell>
          <cell r="N737">
            <v>4026161</v>
          </cell>
          <cell r="O737">
            <v>8010100</v>
          </cell>
          <cell r="P737">
            <v>8340503</v>
          </cell>
          <cell r="Q737">
            <v>38805697</v>
          </cell>
          <cell r="R737">
            <v>26776809</v>
          </cell>
          <cell r="S737">
            <v>1278710</v>
          </cell>
          <cell r="T737">
            <v>1278710</v>
          </cell>
          <cell r="U737">
            <v>1278710</v>
          </cell>
          <cell r="V737">
            <v>1172412</v>
          </cell>
          <cell r="W737">
            <v>31569478</v>
          </cell>
          <cell r="X737">
            <v>0</v>
          </cell>
          <cell r="Y737">
            <v>102160526</v>
          </cell>
        </row>
        <row r="739">
          <cell r="A739">
            <v>550</v>
          </cell>
          <cell r="C739" t="str">
            <v xml:space="preserve">ODPLAČILA DOMAČEGA DOLGA </v>
          </cell>
          <cell r="D739">
            <v>106085483.39032999</v>
          </cell>
          <cell r="E739">
            <v>103682464</v>
          </cell>
          <cell r="F739">
            <v>2403019.3903299868</v>
          </cell>
          <cell r="G739">
            <v>178.49315646766502</v>
          </cell>
          <cell r="H739">
            <v>63.905561494641887</v>
          </cell>
          <cell r="I739" t="e">
            <v>#VALUE!</v>
          </cell>
          <cell r="J739" t="e">
            <v>#VALUE!</v>
          </cell>
          <cell r="K739" t="e">
            <v>#VALUE!</v>
          </cell>
          <cell r="L739" t="e">
            <v>#VALUE!</v>
          </cell>
          <cell r="N739" t="e">
            <v>#VALUE!</v>
          </cell>
          <cell r="O739" t="e">
            <v>#VALUE!</v>
          </cell>
          <cell r="P739" t="e">
            <v>#VALUE!</v>
          </cell>
          <cell r="Q739" t="e">
            <v>#VALUE!</v>
          </cell>
          <cell r="R739" t="e">
            <v>#VALUE!</v>
          </cell>
          <cell r="S739" t="e">
            <v>#VALUE!</v>
          </cell>
          <cell r="T739" t="e">
            <v>#VALUE!</v>
          </cell>
          <cell r="U739" t="e">
            <v>#VALUE!</v>
          </cell>
          <cell r="V739">
            <v>645152</v>
          </cell>
          <cell r="W739">
            <v>27238684</v>
          </cell>
          <cell r="X739">
            <v>0</v>
          </cell>
          <cell r="Y739" t="e">
            <v>#VALUE!</v>
          </cell>
          <cell r="Z739" t="e">
            <v>#VALUE!</v>
          </cell>
          <cell r="AA739" t="e">
            <v>#VALUE!</v>
          </cell>
          <cell r="AB739" t="e">
            <v>#VALUE!</v>
          </cell>
        </row>
        <row r="740">
          <cell r="I740" t="str">
            <v xml:space="preserve"> </v>
          </cell>
        </row>
        <row r="741">
          <cell r="A741">
            <v>5500</v>
          </cell>
          <cell r="C741" t="str">
            <v>Odplačila kreditov Banki Slovenije</v>
          </cell>
          <cell r="D741">
            <v>0</v>
          </cell>
          <cell r="E741">
            <v>0</v>
          </cell>
          <cell r="F741">
            <v>0</v>
          </cell>
          <cell r="I741" t="e">
            <v>#VALUE!</v>
          </cell>
          <cell r="J741" t="e">
            <v>#VALUE!</v>
          </cell>
          <cell r="K741" t="e">
            <v>#VALUE!</v>
          </cell>
          <cell r="L741" t="e">
            <v>#VALUE!</v>
          </cell>
          <cell r="N741" t="e">
            <v>#VALUE!</v>
          </cell>
          <cell r="O741" t="e">
            <v>#VALUE!</v>
          </cell>
          <cell r="P741" t="e">
            <v>#VALUE!</v>
          </cell>
          <cell r="Q741" t="e">
            <v>#VALUE!</v>
          </cell>
          <cell r="R741" t="e">
            <v>#VALUE!</v>
          </cell>
          <cell r="S741" t="e">
            <v>#VALUE!</v>
          </cell>
          <cell r="T741" t="e">
            <v>#VALUE!</v>
          </cell>
          <cell r="U741" t="e">
            <v>#VALUE!</v>
          </cell>
          <cell r="V741">
            <v>0</v>
          </cell>
          <cell r="W741">
            <v>0</v>
          </cell>
          <cell r="X741">
            <v>0</v>
          </cell>
          <cell r="Y741" t="e">
            <v>#VALUE!</v>
          </cell>
          <cell r="Z741" t="str">
            <v xml:space="preserve"> </v>
          </cell>
          <cell r="AA741" t="e">
            <v>#VALUE!</v>
          </cell>
          <cell r="AB741" t="e">
            <v>#VALUE!</v>
          </cell>
        </row>
        <row r="742">
          <cell r="A742">
            <v>5501</v>
          </cell>
          <cell r="C742" t="str">
            <v>Odplačila kreditov poslovnim bankam</v>
          </cell>
          <cell r="D742">
            <v>22116318.218499999</v>
          </cell>
          <cell r="E742">
            <v>20525816</v>
          </cell>
          <cell r="F742">
            <v>1590502.2184999995</v>
          </cell>
          <cell r="G742">
            <v>80.894256453268767</v>
          </cell>
          <cell r="H742">
            <v>-25.716936222893693</v>
          </cell>
          <cell r="I742" t="e">
            <v>#VALUE!</v>
          </cell>
          <cell r="J742" t="e">
            <v>#VALUE!</v>
          </cell>
          <cell r="K742" t="e">
            <v>#VALUE!</v>
          </cell>
          <cell r="L742" t="e">
            <v>#VALUE!</v>
          </cell>
          <cell r="N742" t="e">
            <v>#VALUE!</v>
          </cell>
          <cell r="O742" t="e">
            <v>#VALUE!</v>
          </cell>
          <cell r="P742" t="e">
            <v>#VALUE!</v>
          </cell>
          <cell r="Q742" t="e">
            <v>#VALUE!</v>
          </cell>
          <cell r="R742" t="e">
            <v>#VALUE!</v>
          </cell>
          <cell r="S742" t="e">
            <v>#VALUE!</v>
          </cell>
          <cell r="T742" t="e">
            <v>#VALUE!</v>
          </cell>
          <cell r="U742" t="e">
            <v>#VALUE!</v>
          </cell>
          <cell r="V742">
            <v>80312</v>
          </cell>
          <cell r="W742">
            <v>5909397</v>
          </cell>
          <cell r="X742">
            <v>0</v>
          </cell>
          <cell r="Y742" t="e">
            <v>#VALUE!</v>
          </cell>
          <cell r="Z742" t="str">
            <v xml:space="preserve"> </v>
          </cell>
          <cell r="AA742" t="e">
            <v>#VALUE!</v>
          </cell>
          <cell r="AB742" t="e">
            <v>#VALUE!</v>
          </cell>
        </row>
        <row r="743">
          <cell r="C743" t="str">
            <v xml:space="preserve"> - odplačila kreditov poslovnim bankam (MF)</v>
          </cell>
          <cell r="E743">
            <v>5103034</v>
          </cell>
          <cell r="I743" t="e">
            <v>#N/A</v>
          </cell>
          <cell r="J743" t="e">
            <v>#N/A</v>
          </cell>
          <cell r="K743" t="e">
            <v>#N/A</v>
          </cell>
          <cell r="L743" t="e">
            <v>#N/A</v>
          </cell>
          <cell r="N743" t="e">
            <v>#N/A</v>
          </cell>
          <cell r="O743" t="e">
            <v>#N/A</v>
          </cell>
          <cell r="P743" t="e">
            <v>#N/A</v>
          </cell>
          <cell r="Q743" t="e">
            <v>#N/A</v>
          </cell>
          <cell r="R743" t="e">
            <v>#N/A</v>
          </cell>
          <cell r="S743" t="e">
            <v>#N/A</v>
          </cell>
          <cell r="T743" t="e">
            <v>#N/A</v>
          </cell>
          <cell r="U743" t="e">
            <v>#N/A</v>
          </cell>
          <cell r="V743">
            <v>5103034</v>
          </cell>
          <cell r="W743">
            <v>5103034</v>
          </cell>
          <cell r="X743">
            <v>5103034</v>
          </cell>
          <cell r="Z743">
            <v>5103034</v>
          </cell>
        </row>
        <row r="744">
          <cell r="C744" t="str">
            <v xml:space="preserve"> - odplačila stanov.kreditov poslovnim bankam (SSSV)</v>
          </cell>
          <cell r="E744">
            <v>11674</v>
          </cell>
          <cell r="I744" t="e">
            <v>#N/A</v>
          </cell>
          <cell r="J744" t="e">
            <v>#N/A</v>
          </cell>
          <cell r="K744" t="e">
            <v>#N/A</v>
          </cell>
          <cell r="L744" t="e">
            <v>#N/A</v>
          </cell>
          <cell r="N744" t="e">
            <v>#N/A</v>
          </cell>
          <cell r="O744" t="e">
            <v>#N/A</v>
          </cell>
          <cell r="P744" t="e">
            <v>#N/A</v>
          </cell>
          <cell r="Q744" t="e">
            <v>#N/A</v>
          </cell>
          <cell r="R744" t="e">
            <v>#N/A</v>
          </cell>
          <cell r="S744" t="e">
            <v>#N/A</v>
          </cell>
          <cell r="T744" t="e">
            <v>#N/A</v>
          </cell>
          <cell r="U744" t="e">
            <v>#N/A</v>
          </cell>
          <cell r="V744">
            <v>11674</v>
          </cell>
          <cell r="W744">
            <v>11674</v>
          </cell>
          <cell r="X744">
            <v>11674</v>
          </cell>
          <cell r="Z744">
            <v>11674</v>
          </cell>
        </row>
        <row r="745">
          <cell r="C745" t="str">
            <v xml:space="preserve"> - odplačila stanov.kreditov poslovnim bankam (MNZ)</v>
          </cell>
          <cell r="E745">
            <v>15411108</v>
          </cell>
          <cell r="I745" t="e">
            <v>#N/A</v>
          </cell>
          <cell r="J745" t="e">
            <v>#N/A</v>
          </cell>
          <cell r="K745" t="e">
            <v>#N/A</v>
          </cell>
          <cell r="L745" t="e">
            <v>#N/A</v>
          </cell>
          <cell r="N745" t="e">
            <v>#N/A</v>
          </cell>
          <cell r="O745" t="e">
            <v>#N/A</v>
          </cell>
          <cell r="P745" t="e">
            <v>#N/A</v>
          </cell>
          <cell r="Q745" t="e">
            <v>#N/A</v>
          </cell>
          <cell r="R745" t="e">
            <v>#N/A</v>
          </cell>
          <cell r="S745" t="e">
            <v>#N/A</v>
          </cell>
          <cell r="T745" t="e">
            <v>#N/A</v>
          </cell>
          <cell r="U745" t="e">
            <v>#N/A</v>
          </cell>
          <cell r="V745">
            <v>-5034396</v>
          </cell>
          <cell r="W745">
            <v>794689</v>
          </cell>
          <cell r="X745">
            <v>-5114708</v>
          </cell>
          <cell r="Z745" t="e">
            <v>#VALUE!</v>
          </cell>
        </row>
        <row r="746">
          <cell r="A746">
            <v>5502</v>
          </cell>
          <cell r="C746" t="str">
            <v>Odplačila kreditov drugim finančnim institucijam</v>
          </cell>
          <cell r="D746">
            <v>0</v>
          </cell>
          <cell r="E746">
            <v>0</v>
          </cell>
          <cell r="F746">
            <v>0</v>
          </cell>
          <cell r="I746" t="e">
            <v>#VALUE!</v>
          </cell>
          <cell r="J746" t="e">
            <v>#VALUE!</v>
          </cell>
          <cell r="K746" t="e">
            <v>#VALUE!</v>
          </cell>
          <cell r="L746" t="e">
            <v>#VALUE!</v>
          </cell>
          <cell r="N746" t="e">
            <v>#VALUE!</v>
          </cell>
          <cell r="O746" t="e">
            <v>#VALUE!</v>
          </cell>
          <cell r="P746" t="e">
            <v>#VALUE!</v>
          </cell>
          <cell r="Q746" t="e">
            <v>#VALUE!</v>
          </cell>
          <cell r="R746" t="e">
            <v>#VALUE!</v>
          </cell>
          <cell r="S746" t="e">
            <v>#VALUE!</v>
          </cell>
          <cell r="T746" t="e">
            <v>#VALUE!</v>
          </cell>
          <cell r="U746" t="e">
            <v>#VALUE!</v>
          </cell>
          <cell r="V746">
            <v>0</v>
          </cell>
          <cell r="W746">
            <v>0</v>
          </cell>
          <cell r="X746">
            <v>0</v>
          </cell>
          <cell r="Y746" t="e">
            <v>#VALUE!</v>
          </cell>
          <cell r="Z746" t="str">
            <v xml:space="preserve"> </v>
          </cell>
          <cell r="AA746" t="e">
            <v>#VALUE!</v>
          </cell>
          <cell r="AB746" t="e">
            <v>#VALUE!</v>
          </cell>
        </row>
        <row r="747">
          <cell r="A747">
            <v>5503</v>
          </cell>
          <cell r="C747" t="str">
            <v xml:space="preserve">Odplačila kreditov drugim domačim kreditodajalcem </v>
          </cell>
          <cell r="D747">
            <v>0</v>
          </cell>
          <cell r="E747">
            <v>0</v>
          </cell>
          <cell r="F747">
            <v>0</v>
          </cell>
          <cell r="I747" t="e">
            <v>#VALUE!</v>
          </cell>
          <cell r="J747" t="e">
            <v>#VALUE!</v>
          </cell>
          <cell r="K747" t="e">
            <v>#VALUE!</v>
          </cell>
          <cell r="L747" t="e">
            <v>#VALUE!</v>
          </cell>
          <cell r="N747" t="e">
            <v>#VALUE!</v>
          </cell>
          <cell r="O747" t="e">
            <v>#VALUE!</v>
          </cell>
          <cell r="P747" t="e">
            <v>#VALUE!</v>
          </cell>
          <cell r="Q747" t="e">
            <v>#VALUE!</v>
          </cell>
          <cell r="R747" t="e">
            <v>#VALUE!</v>
          </cell>
          <cell r="S747" t="e">
            <v>#VALUE!</v>
          </cell>
          <cell r="T747" t="e">
            <v>#VALUE!</v>
          </cell>
          <cell r="U747" t="e">
            <v>#VALUE!</v>
          </cell>
          <cell r="V747">
            <v>0</v>
          </cell>
          <cell r="W747">
            <v>0</v>
          </cell>
          <cell r="X747">
            <v>0</v>
          </cell>
          <cell r="Y747" t="e">
            <v>#VALUE!</v>
          </cell>
          <cell r="Z747" t="str">
            <v xml:space="preserve"> </v>
          </cell>
          <cell r="AA747" t="e">
            <v>#VALUE!</v>
          </cell>
          <cell r="AB747" t="e">
            <v>#VALUE!</v>
          </cell>
        </row>
        <row r="748">
          <cell r="A748">
            <v>5504</v>
          </cell>
          <cell r="C748" t="str">
            <v>Odplačila glavnice vrednostnih papirjev</v>
          </cell>
          <cell r="D748">
            <v>83969165.171829998</v>
          </cell>
          <cell r="E748">
            <v>83156648</v>
          </cell>
          <cell r="F748">
            <v>812517.17182999849</v>
          </cell>
          <cell r="G748">
            <v>261.63399570722174</v>
          </cell>
          <cell r="H748">
            <v>140.25160303693457</v>
          </cell>
          <cell r="I748" t="e">
            <v>#VALUE!</v>
          </cell>
          <cell r="J748" t="e">
            <v>#VALUE!</v>
          </cell>
          <cell r="K748" t="e">
            <v>#VALUE!</v>
          </cell>
          <cell r="L748" t="e">
            <v>#VALUE!</v>
          </cell>
          <cell r="N748" t="e">
            <v>#VALUE!</v>
          </cell>
          <cell r="O748" t="e">
            <v>#VALUE!</v>
          </cell>
          <cell r="P748" t="e">
            <v>#VALUE!</v>
          </cell>
          <cell r="Q748" t="e">
            <v>#VALUE!</v>
          </cell>
          <cell r="R748" t="e">
            <v>#VALUE!</v>
          </cell>
          <cell r="S748" t="e">
            <v>#VALUE!</v>
          </cell>
          <cell r="T748" t="e">
            <v>#VALUE!</v>
          </cell>
          <cell r="U748" t="e">
            <v>#VALUE!</v>
          </cell>
          <cell r="V748">
            <v>564840</v>
          </cell>
          <cell r="W748">
            <v>21329287</v>
          </cell>
          <cell r="X748">
            <v>0</v>
          </cell>
          <cell r="Y748" t="e">
            <v>#VALUE!</v>
          </cell>
          <cell r="Z748" t="str">
            <v xml:space="preserve"> </v>
          </cell>
          <cell r="AA748" t="e">
            <v>#VALUE!</v>
          </cell>
          <cell r="AB748" t="e">
            <v>#VALUE!</v>
          </cell>
        </row>
        <row r="749">
          <cell r="I749" t="str">
            <v xml:space="preserve"> </v>
          </cell>
          <cell r="AA749" t="str">
            <v xml:space="preserve"> </v>
          </cell>
          <cell r="AB749" t="str">
            <v xml:space="preserve"> </v>
          </cell>
        </row>
        <row r="750">
          <cell r="A750">
            <v>551</v>
          </cell>
          <cell r="C750" t="str">
            <v>ODPLAČILA DOLGA V TUJINO</v>
          </cell>
          <cell r="D750">
            <v>14379079.97036</v>
          </cell>
          <cell r="E750">
            <v>14300572</v>
          </cell>
          <cell r="F750">
            <v>78507.970359999686</v>
          </cell>
          <cell r="G750">
            <v>98.604691680388214</v>
          </cell>
          <cell r="H750">
            <v>-9.4539103026738189</v>
          </cell>
          <cell r="I750" t="e">
            <v>#VALUE!</v>
          </cell>
          <cell r="J750" t="e">
            <v>#VALUE!</v>
          </cell>
          <cell r="K750" t="e">
            <v>#VALUE!</v>
          </cell>
          <cell r="L750" t="e">
            <v>#VALUE!</v>
          </cell>
          <cell r="N750" t="e">
            <v>#VALUE!</v>
          </cell>
          <cell r="O750" t="e">
            <v>#VALUE!</v>
          </cell>
          <cell r="P750" t="e">
            <v>#VALUE!</v>
          </cell>
          <cell r="Q750" t="e">
            <v>#VALUE!</v>
          </cell>
          <cell r="R750" t="e">
            <v>#VALUE!</v>
          </cell>
          <cell r="S750" t="e">
            <v>#VALUE!</v>
          </cell>
          <cell r="T750" t="e">
            <v>#VALUE!</v>
          </cell>
          <cell r="U750" t="e">
            <v>#VALUE!</v>
          </cell>
          <cell r="V750">
            <v>326997</v>
          </cell>
          <cell r="W750">
            <v>5144510</v>
          </cell>
          <cell r="X750">
            <v>0</v>
          </cell>
          <cell r="Y750" t="e">
            <v>#VALUE!</v>
          </cell>
          <cell r="Z750">
            <v>0</v>
          </cell>
          <cell r="AA750" t="e">
            <v>#VALUE!</v>
          </cell>
          <cell r="AB750" t="e">
            <v>#VALUE!</v>
          </cell>
        </row>
        <row r="751">
          <cell r="I751" t="str">
            <v xml:space="preserve"> </v>
          </cell>
        </row>
        <row r="752">
          <cell r="A752">
            <v>5510</v>
          </cell>
          <cell r="C752" t="str">
            <v>Odplačila dolga mednarodnim finančnim institucijam</v>
          </cell>
          <cell r="D752">
            <v>9675318.1717199981</v>
          </cell>
          <cell r="E752">
            <v>8957937</v>
          </cell>
          <cell r="F752">
            <v>717381.17171999812</v>
          </cell>
          <cell r="G752">
            <v>211.53871092369525</v>
          </cell>
          <cell r="H752">
            <v>94.250423254081937</v>
          </cell>
          <cell r="I752" t="e">
            <v>#VALUE!</v>
          </cell>
          <cell r="J752" t="e">
            <v>#VALUE!</v>
          </cell>
          <cell r="K752" t="e">
            <v>#VALUE!</v>
          </cell>
          <cell r="L752" t="e">
            <v>#VALUE!</v>
          </cell>
          <cell r="N752" t="e">
            <v>#VALUE!</v>
          </cell>
          <cell r="O752" t="e">
            <v>#VALUE!</v>
          </cell>
          <cell r="P752" t="e">
            <v>#VALUE!</v>
          </cell>
          <cell r="Q752" t="e">
            <v>#VALUE!</v>
          </cell>
          <cell r="R752" t="e">
            <v>#VALUE!</v>
          </cell>
          <cell r="S752" t="e">
            <v>#VALUE!</v>
          </cell>
          <cell r="T752" t="e">
            <v>#VALUE!</v>
          </cell>
          <cell r="U752" t="e">
            <v>#VALUE!</v>
          </cell>
          <cell r="V752">
            <v>326997</v>
          </cell>
          <cell r="W752">
            <v>2589367</v>
          </cell>
          <cell r="X752">
            <v>0</v>
          </cell>
          <cell r="Y752" t="e">
            <v>#VALUE!</v>
          </cell>
          <cell r="Z752" t="str">
            <v xml:space="preserve"> </v>
          </cell>
          <cell r="AA752" t="e">
            <v>#VALUE!</v>
          </cell>
          <cell r="AB752" t="e">
            <v>#VALUE!</v>
          </cell>
        </row>
        <row r="753">
          <cell r="A753">
            <v>5511</v>
          </cell>
          <cell r="C753" t="str">
            <v xml:space="preserve">Odplačila dolga tujim vladam </v>
          </cell>
          <cell r="D753">
            <v>2521190.0715899998</v>
          </cell>
          <cell r="E753">
            <v>3403120</v>
          </cell>
          <cell r="F753">
            <v>-881929.92841000017</v>
          </cell>
          <cell r="G753">
            <v>66.199201667883003</v>
          </cell>
          <cell r="H753">
            <v>-39.211017752173547</v>
          </cell>
          <cell r="I753" t="e">
            <v>#VALUE!</v>
          </cell>
          <cell r="J753" t="e">
            <v>#VALUE!</v>
          </cell>
          <cell r="K753" t="e">
            <v>#VALUE!</v>
          </cell>
          <cell r="L753" t="e">
            <v>#VALUE!</v>
          </cell>
          <cell r="N753" t="e">
            <v>#VALUE!</v>
          </cell>
          <cell r="O753" t="e">
            <v>#VALUE!</v>
          </cell>
          <cell r="P753" t="e">
            <v>#VALUE!</v>
          </cell>
          <cell r="Q753" t="e">
            <v>#VALUE!</v>
          </cell>
          <cell r="R753" t="e">
            <v>#VALUE!</v>
          </cell>
          <cell r="S753" t="e">
            <v>#VALUE!</v>
          </cell>
          <cell r="T753" t="e">
            <v>#VALUE!</v>
          </cell>
          <cell r="U753" t="e">
            <v>#VALUE!</v>
          </cell>
          <cell r="V753">
            <v>0</v>
          </cell>
          <cell r="W753">
            <v>1568170</v>
          </cell>
          <cell r="X753">
            <v>0</v>
          </cell>
          <cell r="Y753" t="e">
            <v>#VALUE!</v>
          </cell>
          <cell r="Z753" t="str">
            <v xml:space="preserve"> </v>
          </cell>
          <cell r="AA753" t="e">
            <v>#VALUE!</v>
          </cell>
          <cell r="AB753" t="e">
            <v>#VALUE!</v>
          </cell>
        </row>
        <row r="754">
          <cell r="A754">
            <v>5512</v>
          </cell>
          <cell r="C754" t="str">
            <v>Odplačila dolga tujim bankam in finančnim institucijam</v>
          </cell>
          <cell r="D754">
            <v>132359.36960999999</v>
          </cell>
          <cell r="E754">
            <v>133255</v>
          </cell>
          <cell r="F754">
            <v>-895.63039000000572</v>
          </cell>
          <cell r="G754">
            <v>3.0112553966704034</v>
          </cell>
          <cell r="H754">
            <v>-97.234843529228286</v>
          </cell>
          <cell r="I754" t="e">
            <v>#VALUE!</v>
          </cell>
          <cell r="J754" t="e">
            <v>#VALUE!</v>
          </cell>
          <cell r="K754" t="e">
            <v>#VALUE!</v>
          </cell>
          <cell r="L754" t="e">
            <v>#VALUE!</v>
          </cell>
          <cell r="N754" t="e">
            <v>#VALUE!</v>
          </cell>
          <cell r="O754" t="e">
            <v>#VALUE!</v>
          </cell>
          <cell r="P754" t="e">
            <v>#VALUE!</v>
          </cell>
          <cell r="Q754" t="e">
            <v>#VALUE!</v>
          </cell>
          <cell r="R754" t="e">
            <v>#VALUE!</v>
          </cell>
          <cell r="S754" t="e">
            <v>#VALUE!</v>
          </cell>
          <cell r="T754" t="e">
            <v>#VALUE!</v>
          </cell>
          <cell r="U754" t="e">
            <v>#VALUE!</v>
          </cell>
          <cell r="V754">
            <v>0</v>
          </cell>
          <cell r="W754">
            <v>0</v>
          </cell>
          <cell r="X754">
            <v>0</v>
          </cell>
          <cell r="Y754" t="e">
            <v>#VALUE!</v>
          </cell>
          <cell r="Z754" t="str">
            <v xml:space="preserve"> </v>
          </cell>
          <cell r="AA754" t="e">
            <v>#VALUE!</v>
          </cell>
          <cell r="AB754" t="e">
            <v>#VALUE!</v>
          </cell>
        </row>
        <row r="755">
          <cell r="A755">
            <v>5513</v>
          </cell>
          <cell r="C755" t="str">
            <v>Odplačila dolga drugim tujim kreditodajalcem</v>
          </cell>
          <cell r="D755">
            <v>0</v>
          </cell>
          <cell r="E755">
            <v>1806260</v>
          </cell>
          <cell r="F755">
            <v>-1806260</v>
          </cell>
          <cell r="G755">
            <v>0</v>
          </cell>
          <cell r="H755">
            <v>-100</v>
          </cell>
          <cell r="I755" t="e">
            <v>#VALUE!</v>
          </cell>
          <cell r="J755" t="e">
            <v>#VALUE!</v>
          </cell>
          <cell r="K755" t="e">
            <v>#VALUE!</v>
          </cell>
          <cell r="L755" t="e">
            <v>#VALUE!</v>
          </cell>
          <cell r="N755" t="e">
            <v>#VALUE!</v>
          </cell>
          <cell r="O755" t="e">
            <v>#VALUE!</v>
          </cell>
          <cell r="P755" t="e">
            <v>#VALUE!</v>
          </cell>
          <cell r="Q755" t="e">
            <v>#VALUE!</v>
          </cell>
          <cell r="R755" t="e">
            <v>#VALUE!</v>
          </cell>
          <cell r="S755" t="e">
            <v>#VALUE!</v>
          </cell>
          <cell r="T755" t="e">
            <v>#VALUE!</v>
          </cell>
          <cell r="U755" t="e">
            <v>#VALUE!</v>
          </cell>
          <cell r="V755">
            <v>0</v>
          </cell>
          <cell r="W755">
            <v>986973</v>
          </cell>
          <cell r="X755">
            <v>0</v>
          </cell>
          <cell r="Y755" t="e">
            <v>#VALUE!</v>
          </cell>
          <cell r="Z755" t="str">
            <v xml:space="preserve"> </v>
          </cell>
          <cell r="AA755" t="e">
            <v>#VALUE!</v>
          </cell>
          <cell r="AB755" t="e">
            <v>#VALUE!</v>
          </cell>
        </row>
        <row r="756">
          <cell r="A756">
            <v>5514</v>
          </cell>
          <cell r="C756" t="str">
            <v>Odplačila glavnice vrednostnih papirjev, izdanih na tujih trgih</v>
          </cell>
          <cell r="D756">
            <v>2050212.3574399999</v>
          </cell>
          <cell r="G756" t="str">
            <v>…</v>
          </cell>
          <cell r="H756" t="str">
            <v>…</v>
          </cell>
          <cell r="I756" t="e">
            <v>#VALUE!</v>
          </cell>
          <cell r="J756" t="e">
            <v>#VALUE!</v>
          </cell>
          <cell r="K756" t="e">
            <v>#VALUE!</v>
          </cell>
          <cell r="N756" t="e">
            <v>#VALUE!</v>
          </cell>
          <cell r="O756" t="e">
            <v>#VALUE!</v>
          </cell>
          <cell r="P756" t="e">
            <v>#VALUE!</v>
          </cell>
          <cell r="Q756" t="e">
            <v>#VALUE!</v>
          </cell>
          <cell r="R756" t="e">
            <v>#VALUE!</v>
          </cell>
          <cell r="S756" t="e">
            <v>#VALUE!</v>
          </cell>
          <cell r="T756" t="e">
            <v>#VALUE!</v>
          </cell>
          <cell r="U756" t="e">
            <v>#VALUE!</v>
          </cell>
          <cell r="Y756" t="e">
            <v>#VALUE!</v>
          </cell>
          <cell r="Z756" t="str">
            <v xml:space="preserve"> </v>
          </cell>
          <cell r="AA756" t="e">
            <v>#VALUE!</v>
          </cell>
          <cell r="AB756" t="e">
            <v>#VALUE!</v>
          </cell>
        </row>
        <row r="758">
          <cell r="B758" t="str">
            <v>IX.</v>
          </cell>
          <cell r="C758" t="str">
            <v xml:space="preserve">POVEČANJE (ZMANJŠANJE) </v>
          </cell>
          <cell r="D758">
            <v>3389987.0309900939</v>
          </cell>
          <cell r="E758">
            <v>244500.3696719408</v>
          </cell>
          <cell r="F758">
            <v>3145486.6613181531</v>
          </cell>
          <cell r="G758" t="str">
            <v>…</v>
          </cell>
          <cell r="H758" t="str">
            <v>…</v>
          </cell>
          <cell r="I758" t="e">
            <v>#VALUE!</v>
          </cell>
          <cell r="J758" t="e">
            <v>#VALUE!</v>
          </cell>
          <cell r="K758" t="e">
            <v>#VALUE!</v>
          </cell>
          <cell r="L758" t="e">
            <v>#VALUE!</v>
          </cell>
          <cell r="N758" t="e">
            <v>#VALUE!</v>
          </cell>
          <cell r="O758" t="e">
            <v>#VALUE!</v>
          </cell>
          <cell r="P758" t="e">
            <v>#VALUE!</v>
          </cell>
          <cell r="Q758" t="e">
            <v>#VALUE!</v>
          </cell>
          <cell r="R758" t="e">
            <v>#VALUE!</v>
          </cell>
          <cell r="S758" t="e">
            <v>#VALUE!</v>
          </cell>
          <cell r="T758" t="e">
            <v>#VALUE!</v>
          </cell>
          <cell r="U758" t="e">
            <v>#VALUE!</v>
          </cell>
          <cell r="V758">
            <v>26773527.699798822</v>
          </cell>
          <cell r="W758">
            <v>-10199294.737875655</v>
          </cell>
          <cell r="X758">
            <v>16807577.889999993</v>
          </cell>
          <cell r="Y758" t="e">
            <v>#VALUE!</v>
          </cell>
          <cell r="Z758" t="e">
            <v>#VALUE!</v>
          </cell>
          <cell r="AA758" t="str">
            <v>…</v>
          </cell>
          <cell r="AB758" t="str">
            <v>…</v>
          </cell>
        </row>
        <row r="759">
          <cell r="C759" t="str">
            <v>SREDSTEV NA RAČUNIH (I.+IV.+VII.-II.-V.-VIII.)</v>
          </cell>
        </row>
        <row r="760">
          <cell r="A760" t="str">
            <v xml:space="preserve"> </v>
          </cell>
          <cell r="B760" t="str">
            <v>X.</v>
          </cell>
          <cell r="C760" t="str">
            <v>NETO FINANCRANJE (VI.+VII.-VIII.-IX. = - III.)</v>
          </cell>
          <cell r="D760">
            <v>38598926.246579885</v>
          </cell>
          <cell r="E760">
            <v>38393134.630328059</v>
          </cell>
          <cell r="F760">
            <v>205791.61625182629</v>
          </cell>
          <cell r="G760" t="str">
            <v>…</v>
          </cell>
          <cell r="H760" t="str">
            <v>…</v>
          </cell>
          <cell r="I760" t="e">
            <v>#VALUE!</v>
          </cell>
          <cell r="J760" t="e">
            <v>#VALUE!</v>
          </cell>
          <cell r="K760" t="e">
            <v>#VALUE!</v>
          </cell>
          <cell r="L760" t="e">
            <v>#VALUE!</v>
          </cell>
          <cell r="N760" t="e">
            <v>#VALUE!</v>
          </cell>
          <cell r="O760" t="e">
            <v>#VALUE!</v>
          </cell>
          <cell r="P760" t="e">
            <v>#VALUE!</v>
          </cell>
          <cell r="Q760" t="e">
            <v>#VALUE!</v>
          </cell>
          <cell r="R760" t="e">
            <v>#VALUE!</v>
          </cell>
          <cell r="S760" t="e">
            <v>#VALUE!</v>
          </cell>
          <cell r="T760" t="e">
            <v>#VALUE!</v>
          </cell>
          <cell r="U760" t="e">
            <v>#VALUE!</v>
          </cell>
          <cell r="V760">
            <v>-31207014.699798822</v>
          </cell>
          <cell r="W760">
            <v>-20302559.262124345</v>
          </cell>
          <cell r="X760">
            <v>-17787611.889999993</v>
          </cell>
          <cell r="Y760" t="e">
            <v>#VALUE!</v>
          </cell>
          <cell r="Z760" t="e">
            <v>#VALUE!</v>
          </cell>
          <cell r="AA760" t="str">
            <v>…</v>
          </cell>
          <cell r="AB760" t="str">
            <v>…</v>
          </cell>
        </row>
        <row r="762">
          <cell r="A762" t="str">
            <v xml:space="preserve">  *)  V realiziranem obsegu zadolževanja državnega proračuna v obdobju januar - december 1999 je zajeto tudi zadolževanje proračuna, ki je posledica zagotavljanja sredstev za realizacijo temeljnih razvojnih programov v obrambi, ki skladno z zakonom o izvr</v>
          </cell>
        </row>
        <row r="763">
          <cell r="A763" t="str">
            <v xml:space="preserve">       V obdobju  januar - december 1999 je bil skupni realizirani obseg zadolževanja za realizacijo temeljnih razvojnih programov v obrambi znašal 8.551.513 tisoč SIT. Skupni obseg zadolževanja - vključno z zadolževanjem za TRP, je v obdobju januar-decem</v>
          </cell>
        </row>
        <row r="775">
          <cell r="A775" t="str">
            <v xml:space="preserve"> </v>
          </cell>
        </row>
        <row r="776">
          <cell r="A776" t="str">
            <v xml:space="preserve"> </v>
          </cell>
        </row>
        <row r="777">
          <cell r="A777" t="str">
            <v xml:space="preserve"> </v>
          </cell>
        </row>
        <row r="778">
          <cell r="A778" t="str">
            <v xml:space="preserve">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OP_Dollars"/>
      <sheetName val="SR Table 2004"/>
      <sheetName val="SR Table 2008"/>
      <sheetName val="SR_%GDP"/>
      <sheetName val="Export of goods EU NonEU"/>
      <sheetName val="ControlSheet"/>
      <sheetName val="CurrentAccount"/>
      <sheetName val="CapitalAccount"/>
      <sheetName val="IntLiq"/>
      <sheetName val="i1-CA"/>
      <sheetName val="i2-KA"/>
      <sheetName val="i3-LQ"/>
      <sheetName val="BOP$_1994-2001"/>
      <sheetName val="BOP_SIT_1994-2001"/>
      <sheetName val="BOP_Euros_1994-2001"/>
      <sheetName val="Assu"/>
      <sheetName val="BoP monthly"/>
      <sheetName val="BoP monthly Euros"/>
      <sheetName val="BoP monthly SIT"/>
      <sheetName val="BoP"/>
      <sheetName val="SR table"/>
      <sheetName val="Assu. summary"/>
      <sheetName val="Export_goods"/>
      <sheetName val="Import_goods"/>
      <sheetName val="Mission vs now"/>
      <sheetName val="Graphs"/>
      <sheetName val="Exchange rates"/>
      <sheetName val="X Services"/>
      <sheetName val="M Services"/>
      <sheetName val="oil prices"/>
      <sheetName val="Services"/>
      <sheetName val="Exports EU_non"/>
      <sheetName val="IndProd_X"/>
      <sheetName val="BoP 2002"/>
      <sheetName val="SR_E"/>
      <sheetName val="Q4_H4"/>
      <sheetName val="Prora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0"/>
      <sheetName val="Sheet1"/>
      <sheetName val="01budg"/>
      <sheetName val="i1-CA"/>
    </sheetNames>
    <sheetDataSet>
      <sheetData sheetId="0"/>
      <sheetData sheetId="1"/>
      <sheetData sheetId="2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</row>
        <row r="2">
          <cell r="B2" t="str">
            <v>dp</v>
          </cell>
          <cell r="C2" t="str">
            <v>obc</v>
          </cell>
          <cell r="D2" t="str">
            <v>zpiz</v>
          </cell>
          <cell r="E2" t="str">
            <v>zzzs</v>
          </cell>
          <cell r="F2" t="str">
            <v>transf</v>
          </cell>
          <cell r="G2" t="str">
            <v>kons</v>
          </cell>
        </row>
        <row r="3">
          <cell r="A3" t="str">
            <v xml:space="preserve"> </v>
          </cell>
          <cell r="B3">
            <v>990420566.6057899</v>
          </cell>
          <cell r="C3">
            <v>212965245.63728854</v>
          </cell>
          <cell r="D3">
            <v>573659212</v>
          </cell>
          <cell r="E3">
            <v>267358776</v>
          </cell>
          <cell r="F3">
            <v>320035517.45775002</v>
          </cell>
          <cell r="G3">
            <v>1724368282.7853284</v>
          </cell>
        </row>
        <row r="4">
          <cell r="G4">
            <v>0</v>
          </cell>
        </row>
        <row r="6">
          <cell r="B6">
            <v>983116425.64517999</v>
          </cell>
          <cell r="C6">
            <v>156351577.80875269</v>
          </cell>
          <cell r="D6">
            <v>404051234</v>
          </cell>
          <cell r="E6">
            <v>219041344</v>
          </cell>
          <cell r="F6">
            <v>66691193.158750005</v>
          </cell>
          <cell r="G6">
            <v>1695869388.2951827</v>
          </cell>
        </row>
        <row r="9">
          <cell r="A9">
            <v>70</v>
          </cell>
          <cell r="B9">
            <v>927670011.15130997</v>
          </cell>
          <cell r="C9">
            <v>126944666.95649269</v>
          </cell>
          <cell r="D9">
            <v>399575470</v>
          </cell>
          <cell r="E9">
            <v>213233683</v>
          </cell>
          <cell r="F9">
            <v>66691193.158750005</v>
          </cell>
          <cell r="G9">
            <v>1600732637.9490528</v>
          </cell>
        </row>
        <row r="12">
          <cell r="A12">
            <v>700</v>
          </cell>
          <cell r="B12">
            <v>220558053.54218003</v>
          </cell>
          <cell r="C12">
            <v>90869468.997870043</v>
          </cell>
          <cell r="D12">
            <v>0</v>
          </cell>
          <cell r="E12">
            <v>0</v>
          </cell>
          <cell r="F12">
            <v>0</v>
          </cell>
          <cell r="G12">
            <v>311427522.54005009</v>
          </cell>
        </row>
        <row r="13">
          <cell r="A13">
            <v>7000</v>
          </cell>
          <cell r="B13">
            <v>168763223.20554003</v>
          </cell>
          <cell r="C13">
            <v>90869468.997870043</v>
          </cell>
          <cell r="D13">
            <v>0</v>
          </cell>
          <cell r="E13">
            <v>0</v>
          </cell>
          <cell r="F13">
            <v>0</v>
          </cell>
          <cell r="G13">
            <v>259632692.20341009</v>
          </cell>
        </row>
        <row r="14">
          <cell r="A14">
            <v>7001</v>
          </cell>
          <cell r="B14">
            <v>51794830.336640008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51794830.336640008</v>
          </cell>
        </row>
        <row r="15">
          <cell r="A15">
            <v>7002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 xml:space="preserve"> </v>
          </cell>
          <cell r="C16" t="str">
            <v xml:space="preserve"> </v>
          </cell>
          <cell r="D16" t="str">
            <v xml:space="preserve"> </v>
          </cell>
          <cell r="E16" t="str">
            <v xml:space="preserve"> </v>
          </cell>
          <cell r="G16" t="str">
            <v xml:space="preserve"> </v>
          </cell>
        </row>
        <row r="17">
          <cell r="A17">
            <v>701</v>
          </cell>
          <cell r="B17">
            <v>6568891.7910199994</v>
          </cell>
          <cell r="C17">
            <v>0</v>
          </cell>
          <cell r="D17">
            <v>399462367</v>
          </cell>
          <cell r="E17">
            <v>213233683</v>
          </cell>
          <cell r="F17">
            <v>66691193.158750005</v>
          </cell>
          <cell r="G17">
            <v>552573748.63226998</v>
          </cell>
        </row>
        <row r="18">
          <cell r="A18">
            <v>7010</v>
          </cell>
          <cell r="B18">
            <v>3753070.10984</v>
          </cell>
          <cell r="C18">
            <v>0</v>
          </cell>
          <cell r="D18">
            <v>236100557</v>
          </cell>
          <cell r="E18">
            <v>102065053</v>
          </cell>
          <cell r="G18">
            <v>341918680.10984004</v>
          </cell>
        </row>
        <row r="19">
          <cell r="A19">
            <v>7011</v>
          </cell>
          <cell r="B19">
            <v>2419313.4799099998</v>
          </cell>
          <cell r="C19">
            <v>0</v>
          </cell>
          <cell r="D19">
            <v>139743089</v>
          </cell>
          <cell r="E19">
            <v>97832198</v>
          </cell>
          <cell r="F19">
            <v>66691193.158750005</v>
          </cell>
          <cell r="G19">
            <v>173303407.32115999</v>
          </cell>
        </row>
        <row r="20">
          <cell r="A20">
            <v>7012</v>
          </cell>
          <cell r="B20">
            <v>363828.22435999999</v>
          </cell>
          <cell r="C20">
            <v>0</v>
          </cell>
          <cell r="D20">
            <v>21309204</v>
          </cell>
          <cell r="E20">
            <v>12202269</v>
          </cell>
          <cell r="F20">
            <v>0</v>
          </cell>
          <cell r="G20">
            <v>33875301.224360004</v>
          </cell>
        </row>
        <row r="21">
          <cell r="A21">
            <v>7013</v>
          </cell>
          <cell r="B21">
            <v>32679.976910000001</v>
          </cell>
          <cell r="C21">
            <v>0</v>
          </cell>
          <cell r="D21">
            <v>2309517</v>
          </cell>
          <cell r="E21">
            <v>1134163</v>
          </cell>
          <cell r="G21">
            <v>3476359.9769100002</v>
          </cell>
        </row>
        <row r="23">
          <cell r="A23">
            <v>702</v>
          </cell>
          <cell r="B23">
            <v>68070623.233820006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68070623.233820006</v>
          </cell>
        </row>
        <row r="24">
          <cell r="A24">
            <v>7020</v>
          </cell>
          <cell r="B24">
            <v>63849278.782150008</v>
          </cell>
          <cell r="C24">
            <v>0</v>
          </cell>
          <cell r="D24">
            <v>0</v>
          </cell>
          <cell r="E24">
            <v>0</v>
          </cell>
          <cell r="G24">
            <v>63849278.782150008</v>
          </cell>
        </row>
        <row r="25">
          <cell r="A25">
            <v>7021</v>
          </cell>
          <cell r="B25">
            <v>4221344.4516700003</v>
          </cell>
          <cell r="C25">
            <v>0</v>
          </cell>
          <cell r="D25">
            <v>0</v>
          </cell>
          <cell r="E25">
            <v>0</v>
          </cell>
          <cell r="G25">
            <v>4221344.4516700003</v>
          </cell>
        </row>
        <row r="27">
          <cell r="A27">
            <v>703</v>
          </cell>
          <cell r="B27">
            <v>1042715.6938100002</v>
          </cell>
          <cell r="C27">
            <v>25989643.503652647</v>
          </cell>
          <cell r="D27">
            <v>0</v>
          </cell>
          <cell r="E27">
            <v>0</v>
          </cell>
          <cell r="F27">
            <v>0</v>
          </cell>
          <cell r="G27">
            <v>27032359.197462648</v>
          </cell>
        </row>
        <row r="28">
          <cell r="A28">
            <v>7030</v>
          </cell>
          <cell r="B28">
            <v>0</v>
          </cell>
          <cell r="C28">
            <v>20064151.834900003</v>
          </cell>
          <cell r="D28">
            <v>0</v>
          </cell>
          <cell r="E28">
            <v>0</v>
          </cell>
          <cell r="G28">
            <v>20064151.834900003</v>
          </cell>
        </row>
        <row r="29">
          <cell r="A29">
            <v>7031</v>
          </cell>
          <cell r="B29">
            <v>0</v>
          </cell>
          <cell r="C29">
            <v>2982</v>
          </cell>
          <cell r="D29">
            <v>0</v>
          </cell>
          <cell r="E29">
            <v>0</v>
          </cell>
          <cell r="G29">
            <v>2982</v>
          </cell>
        </row>
        <row r="30">
          <cell r="A30">
            <v>7032</v>
          </cell>
          <cell r="B30">
            <v>0</v>
          </cell>
          <cell r="C30">
            <v>443449.1992052265</v>
          </cell>
          <cell r="D30">
            <v>0</v>
          </cell>
          <cell r="E30">
            <v>0</v>
          </cell>
          <cell r="G30">
            <v>443449.1992052265</v>
          </cell>
        </row>
        <row r="31">
          <cell r="A31">
            <v>7033</v>
          </cell>
          <cell r="B31">
            <v>1042715.6938100002</v>
          </cell>
          <cell r="C31">
            <v>5479060.469547417</v>
          </cell>
          <cell r="D31">
            <v>0</v>
          </cell>
          <cell r="E31">
            <v>0</v>
          </cell>
          <cell r="G31">
            <v>6521776.1633574171</v>
          </cell>
        </row>
        <row r="34">
          <cell r="A34">
            <v>704</v>
          </cell>
          <cell r="B34">
            <v>593340277.41894996</v>
          </cell>
          <cell r="C34">
            <v>10062830.454969998</v>
          </cell>
          <cell r="D34">
            <v>0</v>
          </cell>
          <cell r="E34">
            <v>0</v>
          </cell>
          <cell r="F34">
            <v>0</v>
          </cell>
          <cell r="G34">
            <v>603403107.87391996</v>
          </cell>
        </row>
        <row r="35">
          <cell r="A35">
            <v>7040</v>
          </cell>
          <cell r="B35">
            <v>410386855.48887002</v>
          </cell>
          <cell r="C35">
            <v>0</v>
          </cell>
          <cell r="D35">
            <v>0</v>
          </cell>
          <cell r="E35">
            <v>0</v>
          </cell>
          <cell r="G35">
            <v>410386855.48887002</v>
          </cell>
        </row>
        <row r="36">
          <cell r="A36">
            <v>7041</v>
          </cell>
          <cell r="B36">
            <v>7761896.0202599987</v>
          </cell>
          <cell r="C36">
            <v>0</v>
          </cell>
          <cell r="D36">
            <v>0</v>
          </cell>
          <cell r="E36">
            <v>0</v>
          </cell>
          <cell r="G36">
            <v>7761896.0202599987</v>
          </cell>
        </row>
        <row r="37">
          <cell r="A37">
            <v>7042</v>
          </cell>
          <cell r="B37">
            <v>134131645.11741999</v>
          </cell>
          <cell r="C37">
            <v>0</v>
          </cell>
          <cell r="D37">
            <v>0</v>
          </cell>
          <cell r="E37">
            <v>0</v>
          </cell>
          <cell r="G37">
            <v>134131645.11741999</v>
          </cell>
        </row>
        <row r="38">
          <cell r="A38">
            <v>7043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G38">
            <v>0</v>
          </cell>
        </row>
        <row r="39">
          <cell r="A39">
            <v>7044</v>
          </cell>
          <cell r="B39">
            <v>15312319.317160001</v>
          </cell>
          <cell r="C39">
            <v>3298687.4700599997</v>
          </cell>
          <cell r="D39">
            <v>0</v>
          </cell>
          <cell r="E39">
            <v>0</v>
          </cell>
          <cell r="G39">
            <v>18611006.787220001</v>
          </cell>
        </row>
        <row r="40">
          <cell r="B40" t="str">
            <v xml:space="preserve"> </v>
          </cell>
          <cell r="C40" t="str">
            <v xml:space="preserve"> </v>
          </cell>
          <cell r="D40" t="str">
            <v xml:space="preserve"> </v>
          </cell>
          <cell r="E40" t="str">
            <v xml:space="preserve"> </v>
          </cell>
        </row>
        <row r="41">
          <cell r="A41">
            <v>7045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G41">
            <v>0</v>
          </cell>
        </row>
        <row r="42">
          <cell r="A42">
            <v>7046</v>
          </cell>
          <cell r="B42">
            <v>16039347.605929997</v>
          </cell>
          <cell r="C42">
            <v>19313</v>
          </cell>
          <cell r="D42">
            <v>0</v>
          </cell>
          <cell r="E42">
            <v>0</v>
          </cell>
          <cell r="G42">
            <v>16058660.605929997</v>
          </cell>
        </row>
        <row r="43">
          <cell r="A43">
            <v>7047</v>
          </cell>
          <cell r="B43">
            <v>5076377.7784500001</v>
          </cell>
          <cell r="C43">
            <v>6744829.9849099992</v>
          </cell>
          <cell r="D43">
            <v>0</v>
          </cell>
          <cell r="E43">
            <v>0</v>
          </cell>
          <cell r="G43">
            <v>11821207.763359999</v>
          </cell>
        </row>
        <row r="44">
          <cell r="A44">
            <v>7048</v>
          </cell>
          <cell r="B44">
            <v>4631836.0908599999</v>
          </cell>
          <cell r="C44">
            <v>0</v>
          </cell>
          <cell r="D44">
            <v>0</v>
          </cell>
          <cell r="E44">
            <v>0</v>
          </cell>
          <cell r="G44">
            <v>4631836.0908599999</v>
          </cell>
        </row>
        <row r="45">
          <cell r="B45" t="str">
            <v xml:space="preserve"> </v>
          </cell>
          <cell r="C45" t="str">
            <v xml:space="preserve"> </v>
          </cell>
          <cell r="D45" t="str">
            <v xml:space="preserve"> </v>
          </cell>
          <cell r="E45" t="str">
            <v xml:space="preserve"> </v>
          </cell>
        </row>
        <row r="46">
          <cell r="A46">
            <v>705</v>
          </cell>
          <cell r="B46">
            <v>38089449.247640006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38089449.247640006</v>
          </cell>
        </row>
        <row r="47">
          <cell r="A47">
            <v>7050</v>
          </cell>
          <cell r="B47">
            <v>36034569.703370005</v>
          </cell>
          <cell r="C47">
            <v>0</v>
          </cell>
          <cell r="D47">
            <v>0</v>
          </cell>
          <cell r="E47">
            <v>0</v>
          </cell>
          <cell r="G47">
            <v>36034569.703370005</v>
          </cell>
        </row>
        <row r="48">
          <cell r="A48">
            <v>7051</v>
          </cell>
          <cell r="B48">
            <v>2054879.54427</v>
          </cell>
          <cell r="C48">
            <v>0</v>
          </cell>
          <cell r="D48">
            <v>0</v>
          </cell>
          <cell r="E48">
            <v>0</v>
          </cell>
          <cell r="G48">
            <v>2054879.54427</v>
          </cell>
        </row>
        <row r="49">
          <cell r="A49">
            <v>7052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G49">
            <v>0</v>
          </cell>
        </row>
        <row r="50">
          <cell r="A50">
            <v>7053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G50">
            <v>0</v>
          </cell>
        </row>
        <row r="51">
          <cell r="A51">
            <v>7054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G51">
            <v>0</v>
          </cell>
        </row>
        <row r="52">
          <cell r="A52">
            <v>7055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G52">
            <v>0</v>
          </cell>
        </row>
        <row r="53">
          <cell r="A53">
            <v>7056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G53">
            <v>0</v>
          </cell>
        </row>
        <row r="55">
          <cell r="A55">
            <v>706</v>
          </cell>
          <cell r="B55">
            <v>0.22389000002294779</v>
          </cell>
          <cell r="C55">
            <v>22724</v>
          </cell>
          <cell r="D55">
            <v>113103</v>
          </cell>
          <cell r="E55">
            <v>0</v>
          </cell>
          <cell r="F55">
            <v>0</v>
          </cell>
          <cell r="G55">
            <v>135827.22389000002</v>
          </cell>
        </row>
        <row r="56">
          <cell r="A56">
            <v>7060</v>
          </cell>
          <cell r="B56">
            <v>0.22389000002294779</v>
          </cell>
          <cell r="C56">
            <v>22724</v>
          </cell>
          <cell r="D56">
            <v>113103</v>
          </cell>
          <cell r="E56">
            <v>0</v>
          </cell>
          <cell r="G56">
            <v>135827.22389000002</v>
          </cell>
        </row>
        <row r="58">
          <cell r="A58">
            <v>71</v>
          </cell>
          <cell r="B58">
            <v>55446414.493869998</v>
          </cell>
          <cell r="C58">
            <v>29406910.852260001</v>
          </cell>
          <cell r="D58">
            <v>4475764</v>
          </cell>
          <cell r="E58">
            <v>5807661</v>
          </cell>
          <cell r="F58">
            <v>0</v>
          </cell>
          <cell r="G58">
            <v>95136750.346130013</v>
          </cell>
        </row>
        <row r="60">
          <cell r="A60" t="str">
            <v xml:space="preserve">                     </v>
          </cell>
        </row>
        <row r="61">
          <cell r="A61">
            <v>710</v>
          </cell>
          <cell r="B61">
            <v>14250187.51513</v>
          </cell>
          <cell r="C61">
            <v>13011905.576620001</v>
          </cell>
          <cell r="D61">
            <v>509231</v>
          </cell>
          <cell r="E61">
            <v>1386613</v>
          </cell>
          <cell r="F61">
            <v>0</v>
          </cell>
          <cell r="G61">
            <v>29157937.091750003</v>
          </cell>
        </row>
        <row r="62">
          <cell r="A62">
            <v>7100</v>
          </cell>
          <cell r="B62">
            <v>3988474</v>
          </cell>
          <cell r="C62">
            <v>128270.497</v>
          </cell>
          <cell r="D62">
            <v>0</v>
          </cell>
          <cell r="E62">
            <v>0</v>
          </cell>
          <cell r="G62">
            <v>4116744.497</v>
          </cell>
        </row>
        <row r="63">
          <cell r="A63">
            <v>7101</v>
          </cell>
          <cell r="B63">
            <v>212359.68280000001</v>
          </cell>
          <cell r="C63">
            <v>287799.32</v>
          </cell>
          <cell r="D63">
            <v>0</v>
          </cell>
          <cell r="E63">
            <v>1140</v>
          </cell>
          <cell r="G63">
            <v>501299.00280000002</v>
          </cell>
        </row>
        <row r="64">
          <cell r="A64">
            <v>7102</v>
          </cell>
          <cell r="B64">
            <v>6221461.0178999994</v>
          </cell>
          <cell r="C64">
            <v>1811440.6785800001</v>
          </cell>
          <cell r="D64">
            <v>480691</v>
          </cell>
          <cell r="E64">
            <v>1283446</v>
          </cell>
          <cell r="G64">
            <v>9797038.6964799985</v>
          </cell>
        </row>
        <row r="65">
          <cell r="A65">
            <v>7103</v>
          </cell>
          <cell r="B65">
            <v>3827892.8144299998</v>
          </cell>
          <cell r="C65">
            <v>10784395.081040001</v>
          </cell>
          <cell r="D65">
            <v>28540</v>
          </cell>
          <cell r="E65">
            <v>102027</v>
          </cell>
          <cell r="G65">
            <v>14742854.895470001</v>
          </cell>
        </row>
        <row r="68">
          <cell r="A68">
            <v>711</v>
          </cell>
          <cell r="B68">
            <v>18929095.327160001</v>
          </cell>
          <cell r="C68">
            <v>991995.37537999998</v>
          </cell>
          <cell r="D68">
            <v>0</v>
          </cell>
          <cell r="E68">
            <v>0</v>
          </cell>
          <cell r="F68">
            <v>0</v>
          </cell>
          <cell r="G68">
            <v>19921090.702539999</v>
          </cell>
        </row>
        <row r="69">
          <cell r="A69">
            <v>7110</v>
          </cell>
          <cell r="B69">
            <v>7368535.1503799995</v>
          </cell>
          <cell r="C69">
            <v>0</v>
          </cell>
          <cell r="D69">
            <v>0</v>
          </cell>
          <cell r="E69">
            <v>0</v>
          </cell>
          <cell r="G69">
            <v>7368535.1503799995</v>
          </cell>
        </row>
        <row r="70">
          <cell r="A70">
            <v>7111</v>
          </cell>
          <cell r="B70">
            <v>11560560.17678</v>
          </cell>
          <cell r="C70">
            <v>991995.37537999998</v>
          </cell>
          <cell r="D70">
            <v>0</v>
          </cell>
          <cell r="E70">
            <v>0</v>
          </cell>
          <cell r="G70">
            <v>12552555.55216</v>
          </cell>
        </row>
        <row r="72">
          <cell r="A72">
            <v>712</v>
          </cell>
          <cell r="B72">
            <v>7277832.1754399994</v>
          </cell>
          <cell r="C72">
            <v>383403.99226000003</v>
          </cell>
          <cell r="D72">
            <v>0</v>
          </cell>
          <cell r="E72">
            <v>14654</v>
          </cell>
          <cell r="F72">
            <v>0</v>
          </cell>
          <cell r="G72">
            <v>7675890.1676999992</v>
          </cell>
        </row>
        <row r="73">
          <cell r="A73">
            <v>7120</v>
          </cell>
          <cell r="B73">
            <v>7277832.1754399994</v>
          </cell>
          <cell r="C73">
            <v>383403.99226000003</v>
          </cell>
          <cell r="D73">
            <v>0</v>
          </cell>
          <cell r="E73">
            <v>14654</v>
          </cell>
          <cell r="G73">
            <v>7675890.1676999992</v>
          </cell>
        </row>
        <row r="74">
          <cell r="F74" t="str">
            <v xml:space="preserve"> </v>
          </cell>
        </row>
        <row r="75">
          <cell r="A75">
            <v>713</v>
          </cell>
          <cell r="B75">
            <v>5583412.4761399999</v>
          </cell>
          <cell r="C75">
            <v>1332068.9080000001</v>
          </cell>
          <cell r="D75">
            <v>37009</v>
          </cell>
          <cell r="E75">
            <v>2269066</v>
          </cell>
          <cell r="F75">
            <v>0</v>
          </cell>
          <cell r="G75">
            <v>9221556.3841399997</v>
          </cell>
        </row>
        <row r="76">
          <cell r="A76">
            <v>7130</v>
          </cell>
          <cell r="B76">
            <v>5583412.4761399999</v>
          </cell>
          <cell r="C76">
            <v>1332068.9080000001</v>
          </cell>
          <cell r="D76">
            <v>37009</v>
          </cell>
          <cell r="E76">
            <v>2269066</v>
          </cell>
          <cell r="F76">
            <v>0</v>
          </cell>
          <cell r="G76">
            <v>9221556.3841399997</v>
          </cell>
        </row>
        <row r="77">
          <cell r="G77" t="str">
            <v xml:space="preserve"> </v>
          </cell>
        </row>
        <row r="79">
          <cell r="A79">
            <v>714</v>
          </cell>
          <cell r="B79">
            <v>9405887</v>
          </cell>
          <cell r="C79">
            <v>13687537</v>
          </cell>
          <cell r="D79">
            <v>3929524</v>
          </cell>
          <cell r="E79">
            <v>2137328</v>
          </cell>
          <cell r="F79">
            <v>0</v>
          </cell>
          <cell r="G79">
            <v>29160276</v>
          </cell>
        </row>
        <row r="80">
          <cell r="A80">
            <v>7140</v>
          </cell>
          <cell r="B80">
            <v>0</v>
          </cell>
          <cell r="C80">
            <v>0</v>
          </cell>
          <cell r="D80">
            <v>3151793</v>
          </cell>
          <cell r="E80">
            <v>0</v>
          </cell>
          <cell r="G80">
            <v>3151793</v>
          </cell>
        </row>
        <row r="81">
          <cell r="A81">
            <v>7141</v>
          </cell>
          <cell r="B81">
            <v>9405887</v>
          </cell>
          <cell r="C81">
            <v>13687537</v>
          </cell>
          <cell r="D81">
            <v>777731</v>
          </cell>
          <cell r="E81">
            <v>2137328</v>
          </cell>
          <cell r="F81">
            <v>0</v>
          </cell>
          <cell r="G81">
            <v>26008483</v>
          </cell>
        </row>
        <row r="83">
          <cell r="A83">
            <v>72</v>
          </cell>
          <cell r="B83">
            <v>858733.65596</v>
          </cell>
          <cell r="C83">
            <v>5802085.8195358394</v>
          </cell>
          <cell r="D83">
            <v>219</v>
          </cell>
          <cell r="E83">
            <v>33702</v>
          </cell>
          <cell r="F83">
            <v>0</v>
          </cell>
          <cell r="G83">
            <v>6694740.4754958395</v>
          </cell>
        </row>
        <row r="86">
          <cell r="A86">
            <v>720</v>
          </cell>
          <cell r="B86">
            <v>841314.75445999997</v>
          </cell>
          <cell r="C86">
            <v>3060118.7385358396</v>
          </cell>
          <cell r="D86">
            <v>219</v>
          </cell>
          <cell r="E86">
            <v>33702</v>
          </cell>
          <cell r="F86">
            <v>0</v>
          </cell>
          <cell r="G86">
            <v>3935354.4929958396</v>
          </cell>
        </row>
        <row r="87">
          <cell r="A87">
            <v>7200</v>
          </cell>
          <cell r="B87">
            <v>720651.83476</v>
          </cell>
          <cell r="C87">
            <v>2925931.4359999998</v>
          </cell>
          <cell r="G87">
            <v>3646583.2707599998</v>
          </cell>
        </row>
        <row r="88">
          <cell r="A88">
            <v>7201</v>
          </cell>
          <cell r="B88">
            <v>47457.046000000002</v>
          </cell>
          <cell r="C88">
            <v>18683.188391919193</v>
          </cell>
          <cell r="G88">
            <v>66140.234391919192</v>
          </cell>
        </row>
        <row r="89">
          <cell r="A89">
            <v>7202</v>
          </cell>
          <cell r="B89">
            <v>73205.873699999996</v>
          </cell>
          <cell r="C89">
            <v>778.11414392059555</v>
          </cell>
          <cell r="G89">
            <v>73983.987843920593</v>
          </cell>
        </row>
        <row r="90">
          <cell r="A90">
            <v>7203</v>
          </cell>
          <cell r="B90">
            <v>0</v>
          </cell>
          <cell r="C90">
            <v>114726</v>
          </cell>
          <cell r="G90">
            <v>114726</v>
          </cell>
        </row>
        <row r="92">
          <cell r="A92">
            <v>721</v>
          </cell>
          <cell r="B92">
            <v>0</v>
          </cell>
          <cell r="C92">
            <v>9170</v>
          </cell>
          <cell r="D92">
            <v>0</v>
          </cell>
          <cell r="E92">
            <v>0</v>
          </cell>
          <cell r="F92">
            <v>0</v>
          </cell>
          <cell r="G92">
            <v>9170</v>
          </cell>
        </row>
        <row r="93">
          <cell r="A93">
            <v>7210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G93">
            <v>0</v>
          </cell>
        </row>
        <row r="94">
          <cell r="A94">
            <v>7211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</row>
        <row r="96">
          <cell r="A96">
            <v>722</v>
          </cell>
          <cell r="B96">
            <v>17418.9015</v>
          </cell>
          <cell r="C96">
            <v>2732797.0809999998</v>
          </cell>
          <cell r="D96">
            <v>0</v>
          </cell>
          <cell r="E96">
            <v>0</v>
          </cell>
          <cell r="F96">
            <v>0</v>
          </cell>
          <cell r="G96">
            <v>2750215.9824999999</v>
          </cell>
        </row>
        <row r="97">
          <cell r="A97">
            <v>7220</v>
          </cell>
          <cell r="B97">
            <v>7187.3779999999997</v>
          </cell>
          <cell r="C97">
            <v>43582.055</v>
          </cell>
          <cell r="D97">
            <v>0</v>
          </cell>
          <cell r="E97">
            <v>0</v>
          </cell>
          <cell r="G97">
            <v>50769.432999999997</v>
          </cell>
        </row>
        <row r="98">
          <cell r="A98">
            <v>7221</v>
          </cell>
          <cell r="B98">
            <v>10231.523499999999</v>
          </cell>
          <cell r="C98">
            <v>2631912.0259999996</v>
          </cell>
          <cell r="D98">
            <v>0</v>
          </cell>
          <cell r="E98">
            <v>0</v>
          </cell>
          <cell r="G98">
            <v>2642143.5494999997</v>
          </cell>
        </row>
        <row r="99">
          <cell r="A99">
            <v>7222</v>
          </cell>
          <cell r="B99">
            <v>0</v>
          </cell>
          <cell r="C99">
            <v>57303</v>
          </cell>
          <cell r="D99">
            <v>0</v>
          </cell>
          <cell r="E99">
            <v>0</v>
          </cell>
          <cell r="G99">
            <v>57303</v>
          </cell>
        </row>
        <row r="101">
          <cell r="A101">
            <v>73</v>
          </cell>
          <cell r="B101">
            <v>6445407.3046499994</v>
          </cell>
          <cell r="C101">
            <v>788215</v>
          </cell>
          <cell r="D101">
            <v>0</v>
          </cell>
          <cell r="E101">
            <v>100</v>
          </cell>
          <cell r="F101">
            <v>0</v>
          </cell>
          <cell r="G101">
            <v>7233722.3046499994</v>
          </cell>
        </row>
        <row r="104">
          <cell r="A104">
            <v>730</v>
          </cell>
          <cell r="B104">
            <v>7205.71144</v>
          </cell>
          <cell r="C104">
            <v>681067</v>
          </cell>
          <cell r="D104">
            <v>0</v>
          </cell>
          <cell r="E104">
            <v>100</v>
          </cell>
          <cell r="F104">
            <v>0</v>
          </cell>
          <cell r="G104">
            <v>688372.71143999998</v>
          </cell>
        </row>
        <row r="105">
          <cell r="A105">
            <v>7300</v>
          </cell>
          <cell r="B105">
            <v>7205.71144</v>
          </cell>
          <cell r="G105" t="str">
            <v>…</v>
          </cell>
        </row>
        <row r="106">
          <cell r="A106">
            <v>7301</v>
          </cell>
          <cell r="B106">
            <v>0</v>
          </cell>
          <cell r="G106" t="str">
            <v>…</v>
          </cell>
        </row>
        <row r="108">
          <cell r="A108">
            <v>731</v>
          </cell>
          <cell r="B108">
            <v>6438201.5932099996</v>
          </cell>
          <cell r="C108">
            <v>107148</v>
          </cell>
          <cell r="D108">
            <v>0</v>
          </cell>
          <cell r="E108">
            <v>0</v>
          </cell>
          <cell r="F108">
            <v>0</v>
          </cell>
          <cell r="G108">
            <v>6545349.5932099996</v>
          </cell>
        </row>
        <row r="109">
          <cell r="A109">
            <v>7310</v>
          </cell>
          <cell r="B109">
            <v>5480672.40233</v>
          </cell>
          <cell r="G109" t="str">
            <v>…</v>
          </cell>
        </row>
        <row r="110">
          <cell r="A110">
            <v>7311</v>
          </cell>
          <cell r="B110">
            <v>957529.19087999989</v>
          </cell>
          <cell r="G110" t="str">
            <v>…</v>
          </cell>
        </row>
        <row r="112">
          <cell r="A112">
            <v>74</v>
          </cell>
          <cell r="B112">
            <v>0</v>
          </cell>
          <cell r="C112">
            <v>50023367.009000003</v>
          </cell>
          <cell r="D112">
            <v>169607759</v>
          </cell>
          <cell r="E112">
            <v>48283630</v>
          </cell>
          <cell r="F112">
            <v>253344324.29899999</v>
          </cell>
          <cell r="G112">
            <v>14570431.710000008</v>
          </cell>
        </row>
        <row r="114">
          <cell r="A114">
            <v>740</v>
          </cell>
          <cell r="B114">
            <v>0</v>
          </cell>
          <cell r="C114">
            <v>50023367.009000003</v>
          </cell>
          <cell r="D114">
            <v>169607759</v>
          </cell>
          <cell r="E114">
            <v>48283630</v>
          </cell>
          <cell r="F114">
            <v>253344324.29899999</v>
          </cell>
          <cell r="G114">
            <v>14570431.710000008</v>
          </cell>
        </row>
        <row r="116">
          <cell r="A116">
            <v>7400</v>
          </cell>
          <cell r="B116">
            <v>0</v>
          </cell>
          <cell r="C116">
            <v>47544130.299000002</v>
          </cell>
          <cell r="D116">
            <v>156307759</v>
          </cell>
          <cell r="E116">
            <v>1834116</v>
          </cell>
          <cell r="F116">
            <v>205782544.29899999</v>
          </cell>
          <cell r="G116">
            <v>-96539</v>
          </cell>
        </row>
        <row r="117">
          <cell r="A117">
            <v>7401</v>
          </cell>
          <cell r="B117">
            <v>0</v>
          </cell>
          <cell r="C117">
            <v>1346433</v>
          </cell>
          <cell r="D117">
            <v>0</v>
          </cell>
          <cell r="E117">
            <v>2136136</v>
          </cell>
          <cell r="F117">
            <v>3482569</v>
          </cell>
          <cell r="G117">
            <v>0</v>
          </cell>
        </row>
        <row r="118">
          <cell r="A118">
            <v>7402</v>
          </cell>
          <cell r="B118">
            <v>0</v>
          </cell>
          <cell r="C118">
            <v>67038.817999999999</v>
          </cell>
          <cell r="D118">
            <v>0</v>
          </cell>
          <cell r="E118">
            <v>44313378</v>
          </cell>
          <cell r="F118">
            <v>44079211</v>
          </cell>
          <cell r="G118">
            <v>301205.8180000037</v>
          </cell>
        </row>
        <row r="119">
          <cell r="A119">
            <v>7403</v>
          </cell>
          <cell r="B119">
            <v>0</v>
          </cell>
          <cell r="C119">
            <v>1065764.892</v>
          </cell>
          <cell r="D119">
            <v>13300000</v>
          </cell>
          <cell r="E119">
            <v>0</v>
          </cell>
          <cell r="F119">
            <v>0</v>
          </cell>
          <cell r="G119">
            <v>14365764.892000001</v>
          </cell>
        </row>
        <row r="122">
          <cell r="G122" t="str">
            <v xml:space="preserve"> </v>
          </cell>
        </row>
        <row r="123">
          <cell r="B123" t="str">
            <v xml:space="preserve"> </v>
          </cell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G123">
            <v>4074000000</v>
          </cell>
        </row>
        <row r="124">
          <cell r="F124" t="str">
            <v xml:space="preserve"> </v>
          </cell>
        </row>
        <row r="126">
          <cell r="A126" t="str">
            <v xml:space="preserve"> </v>
          </cell>
          <cell r="B126">
            <v>1027806519</v>
          </cell>
          <cell r="C126">
            <v>210833879.96885312</v>
          </cell>
          <cell r="D126">
            <v>587960140</v>
          </cell>
          <cell r="E126">
            <v>270262568</v>
          </cell>
          <cell r="F126">
            <v>320035517.49675</v>
          </cell>
          <cell r="G126">
            <v>1776827589.4721031</v>
          </cell>
        </row>
        <row r="127">
          <cell r="B127" t="str">
            <v xml:space="preserve"> </v>
          </cell>
          <cell r="G127">
            <v>0</v>
          </cell>
        </row>
        <row r="129">
          <cell r="A129">
            <v>40</v>
          </cell>
          <cell r="B129">
            <v>527330251</v>
          </cell>
          <cell r="C129">
            <v>86298519.27034311</v>
          </cell>
          <cell r="D129">
            <v>6982609</v>
          </cell>
          <cell r="E129">
            <v>241302833</v>
          </cell>
          <cell r="F129">
            <v>71976689.158749998</v>
          </cell>
          <cell r="G129">
            <v>789937523.11159301</v>
          </cell>
        </row>
        <row r="130">
          <cell r="G130" t="str">
            <v xml:space="preserve"> </v>
          </cell>
        </row>
        <row r="131">
          <cell r="B131" t="str">
            <v xml:space="preserve"> </v>
          </cell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</row>
        <row r="132">
          <cell r="B132">
            <v>260366461</v>
          </cell>
          <cell r="C132">
            <v>27404309.936310001</v>
          </cell>
          <cell r="D132">
            <v>2226039</v>
          </cell>
          <cell r="E132">
            <v>97219158</v>
          </cell>
          <cell r="F132">
            <v>0</v>
          </cell>
          <cell r="G132">
            <v>387215967.93630999</v>
          </cell>
        </row>
        <row r="134">
          <cell r="A134">
            <v>400</v>
          </cell>
          <cell r="B134">
            <v>114833588</v>
          </cell>
          <cell r="C134">
            <v>11710709.90512</v>
          </cell>
          <cell r="D134">
            <v>2226039</v>
          </cell>
          <cell r="E134">
            <v>3040650</v>
          </cell>
          <cell r="F134">
            <v>0</v>
          </cell>
          <cell r="G134">
            <v>131810986.90512</v>
          </cell>
        </row>
        <row r="135">
          <cell r="A135">
            <v>4000</v>
          </cell>
          <cell r="B135">
            <v>97381186</v>
          </cell>
          <cell r="G135" t="str">
            <v xml:space="preserve"> </v>
          </cell>
        </row>
        <row r="136">
          <cell r="A136">
            <v>4001</v>
          </cell>
          <cell r="B136">
            <v>3750935</v>
          </cell>
          <cell r="G136" t="str">
            <v xml:space="preserve"> </v>
          </cell>
        </row>
        <row r="137">
          <cell r="A137">
            <v>4002</v>
          </cell>
          <cell r="B137">
            <v>8895850</v>
          </cell>
          <cell r="G137" t="str">
            <v xml:space="preserve"> </v>
          </cell>
        </row>
        <row r="138">
          <cell r="A138">
            <v>4003</v>
          </cell>
          <cell r="B138">
            <v>2472796</v>
          </cell>
          <cell r="G138" t="str">
            <v xml:space="preserve"> </v>
          </cell>
        </row>
        <row r="139">
          <cell r="A139">
            <v>4004</v>
          </cell>
          <cell r="B139">
            <v>1652104</v>
          </cell>
          <cell r="G139" t="str">
            <v xml:space="preserve"> </v>
          </cell>
        </row>
        <row r="140">
          <cell r="A140">
            <v>4005</v>
          </cell>
          <cell r="B140">
            <v>13054</v>
          </cell>
          <cell r="G140" t="str">
            <v xml:space="preserve"> </v>
          </cell>
        </row>
        <row r="141">
          <cell r="A141">
            <v>4009</v>
          </cell>
          <cell r="B141">
            <v>667663</v>
          </cell>
          <cell r="G141" t="str">
            <v xml:space="preserve"> </v>
          </cell>
        </row>
        <row r="143">
          <cell r="A143">
            <v>413300</v>
          </cell>
          <cell r="B143">
            <v>145532873</v>
          </cell>
          <cell r="C143">
            <v>15693600.031190002</v>
          </cell>
          <cell r="D143">
            <v>0</v>
          </cell>
          <cell r="E143">
            <v>94178508</v>
          </cell>
          <cell r="F143">
            <v>0</v>
          </cell>
          <cell r="G143">
            <v>255404981.03119001</v>
          </cell>
        </row>
        <row r="145">
          <cell r="A145" t="str">
            <v xml:space="preserve"> </v>
          </cell>
          <cell r="B145">
            <v>43248608</v>
          </cell>
          <cell r="C145">
            <v>3617480.1587499995</v>
          </cell>
          <cell r="D145">
            <v>319677</v>
          </cell>
          <cell r="E145">
            <v>19505428</v>
          </cell>
          <cell r="F145">
            <v>66691193.158750005</v>
          </cell>
          <cell r="G145">
            <v>0</v>
          </cell>
        </row>
        <row r="147">
          <cell r="A147">
            <v>401</v>
          </cell>
          <cell r="B147">
            <v>18625706</v>
          </cell>
          <cell r="C147">
            <v>1636150.5471999997</v>
          </cell>
          <cell r="D147">
            <v>319677</v>
          </cell>
          <cell r="E147">
            <v>432419</v>
          </cell>
          <cell r="F147">
            <v>21013952.547200002</v>
          </cell>
          <cell r="G147">
            <v>0</v>
          </cell>
        </row>
        <row r="148">
          <cell r="A148">
            <v>4010</v>
          </cell>
          <cell r="B148">
            <v>11598999</v>
          </cell>
          <cell r="C148">
            <v>1030774.8447359998</v>
          </cell>
          <cell r="D148">
            <v>177934.95734078001</v>
          </cell>
          <cell r="E148">
            <v>240390</v>
          </cell>
          <cell r="F148">
            <v>13048098.802076781</v>
          </cell>
          <cell r="G148">
            <v>0</v>
          </cell>
        </row>
        <row r="149">
          <cell r="A149">
            <v>4011</v>
          </cell>
          <cell r="B149">
            <v>6867311</v>
          </cell>
          <cell r="C149">
            <v>585741.89589759987</v>
          </cell>
          <cell r="D149">
            <v>138526.63229591062</v>
          </cell>
          <cell r="E149">
            <v>187702</v>
          </cell>
          <cell r="F149">
            <v>7779281.5281935101</v>
          </cell>
          <cell r="G149">
            <v>0</v>
          </cell>
        </row>
        <row r="150">
          <cell r="A150">
            <v>4012</v>
          </cell>
          <cell r="B150">
            <v>59759</v>
          </cell>
          <cell r="C150">
            <v>8998.828009599998</v>
          </cell>
          <cell r="D150">
            <v>1205.8622268080273</v>
          </cell>
          <cell r="E150">
            <v>1623</v>
          </cell>
          <cell r="F150">
            <v>71586.690236408016</v>
          </cell>
          <cell r="G150">
            <v>0</v>
          </cell>
        </row>
        <row r="151">
          <cell r="A151">
            <v>4013</v>
          </cell>
          <cell r="B151">
            <v>99637</v>
          </cell>
          <cell r="C151">
            <v>10634.978556800024</v>
          </cell>
          <cell r="D151">
            <v>2009.5481365013256</v>
          </cell>
          <cell r="E151">
            <v>2704</v>
          </cell>
          <cell r="F151">
            <v>114985.52669330135</v>
          </cell>
          <cell r="G151">
            <v>0</v>
          </cell>
        </row>
        <row r="153">
          <cell r="A153">
            <v>413301</v>
          </cell>
          <cell r="B153">
            <v>24622902</v>
          </cell>
          <cell r="C153">
            <v>1981329.61155</v>
          </cell>
          <cell r="D153">
            <v>0</v>
          </cell>
          <cell r="E153">
            <v>19073009</v>
          </cell>
          <cell r="F153">
            <v>45677240.611550003</v>
          </cell>
          <cell r="G153">
            <v>0</v>
          </cell>
        </row>
        <row r="155">
          <cell r="B155">
            <v>151786704</v>
          </cell>
          <cell r="C155">
            <v>53485618.945879996</v>
          </cell>
          <cell r="D155">
            <v>4337700</v>
          </cell>
          <cell r="E155">
            <v>124578247</v>
          </cell>
          <cell r="F155">
            <v>5285496</v>
          </cell>
          <cell r="G155">
            <v>328902773.94588</v>
          </cell>
        </row>
        <row r="157">
          <cell r="A157">
            <v>402</v>
          </cell>
          <cell r="B157">
            <v>108206547</v>
          </cell>
          <cell r="C157">
            <v>30477401.499349996</v>
          </cell>
          <cell r="D157">
            <v>4337700</v>
          </cell>
          <cell r="E157">
            <v>5044692</v>
          </cell>
          <cell r="F157">
            <v>0</v>
          </cell>
          <cell r="G157">
            <v>148066340.49935001</v>
          </cell>
        </row>
        <row r="158">
          <cell r="A158">
            <v>4020</v>
          </cell>
          <cell r="B158">
            <v>16479541</v>
          </cell>
          <cell r="C158">
            <v>4358669.9051900003</v>
          </cell>
          <cell r="F158" t="str">
            <v xml:space="preserve"> </v>
          </cell>
          <cell r="G158" t="str">
            <v xml:space="preserve"> </v>
          </cell>
        </row>
        <row r="159">
          <cell r="A159">
            <v>4021</v>
          </cell>
          <cell r="B159">
            <v>16342687</v>
          </cell>
          <cell r="C159">
            <v>864541.15859000001</v>
          </cell>
          <cell r="G159" t="str">
            <v xml:space="preserve"> </v>
          </cell>
        </row>
        <row r="160">
          <cell r="A160">
            <v>4022</v>
          </cell>
          <cell r="B160">
            <v>8127034</v>
          </cell>
          <cell r="C160">
            <v>4185952.2609199998</v>
          </cell>
          <cell r="G160" t="str">
            <v xml:space="preserve"> </v>
          </cell>
        </row>
        <row r="161">
          <cell r="A161">
            <v>4023</v>
          </cell>
          <cell r="B161">
            <v>4766241</v>
          </cell>
          <cell r="C161">
            <v>560711.09895000001</v>
          </cell>
          <cell r="G161" t="str">
            <v xml:space="preserve"> </v>
          </cell>
        </row>
        <row r="162">
          <cell r="A162">
            <v>4024</v>
          </cell>
          <cell r="B162">
            <v>3026602</v>
          </cell>
          <cell r="C162">
            <v>253182.95628999997</v>
          </cell>
          <cell r="G162" t="str">
            <v xml:space="preserve"> </v>
          </cell>
        </row>
        <row r="163">
          <cell r="A163">
            <v>4025</v>
          </cell>
          <cell r="B163">
            <v>23315091</v>
          </cell>
          <cell r="C163">
            <v>12247296.022330001</v>
          </cell>
          <cell r="G163" t="str">
            <v xml:space="preserve"> </v>
          </cell>
        </row>
        <row r="164">
          <cell r="A164">
            <v>4026</v>
          </cell>
          <cell r="B164">
            <v>9318955</v>
          </cell>
          <cell r="C164">
            <v>708887.77944999991</v>
          </cell>
          <cell r="G164" t="str">
            <v xml:space="preserve"> </v>
          </cell>
        </row>
        <row r="165">
          <cell r="A165">
            <v>4027</v>
          </cell>
          <cell r="B165">
            <v>2588471</v>
          </cell>
          <cell r="C165">
            <v>1366158.6610000001</v>
          </cell>
          <cell r="G165" t="str">
            <v xml:space="preserve"> </v>
          </cell>
        </row>
        <row r="166">
          <cell r="A166">
            <v>4029</v>
          </cell>
          <cell r="B166">
            <v>24241925</v>
          </cell>
          <cell r="C166">
            <v>5932001.6566299992</v>
          </cell>
          <cell r="G166" t="str">
            <v xml:space="preserve"> </v>
          </cell>
        </row>
        <row r="167">
          <cell r="A167">
            <v>402934</v>
          </cell>
          <cell r="B167" t="str">
            <v xml:space="preserve"> </v>
          </cell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</row>
        <row r="169">
          <cell r="A169">
            <v>413302</v>
          </cell>
          <cell r="B169">
            <v>43580157</v>
          </cell>
          <cell r="C169">
            <v>23008217.446530003</v>
          </cell>
          <cell r="D169">
            <v>0</v>
          </cell>
          <cell r="E169">
            <v>119533555</v>
          </cell>
          <cell r="F169">
            <v>5285496</v>
          </cell>
          <cell r="G169">
            <v>180836433.44652998</v>
          </cell>
        </row>
        <row r="171">
          <cell r="A171">
            <v>403</v>
          </cell>
          <cell r="B171">
            <v>34499424</v>
          </cell>
          <cell r="C171">
            <v>589073.31040312722</v>
          </cell>
          <cell r="D171">
            <v>99193</v>
          </cell>
          <cell r="E171">
            <v>0</v>
          </cell>
          <cell r="F171">
            <v>0</v>
          </cell>
          <cell r="G171">
            <v>35187690.310403123</v>
          </cell>
        </row>
        <row r="172">
          <cell r="A172">
            <v>4030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G172">
            <v>0</v>
          </cell>
        </row>
        <row r="173">
          <cell r="A173">
            <v>4031</v>
          </cell>
          <cell r="B173">
            <v>5390564</v>
          </cell>
          <cell r="C173">
            <v>353402.71340312727</v>
          </cell>
          <cell r="D173">
            <v>91105</v>
          </cell>
          <cell r="E173">
            <v>0</v>
          </cell>
          <cell r="G173">
            <v>5835071.7134031272</v>
          </cell>
        </row>
        <row r="174">
          <cell r="A174">
            <v>4032</v>
          </cell>
          <cell r="B174">
            <v>0</v>
          </cell>
          <cell r="C174">
            <v>12000</v>
          </cell>
          <cell r="D174">
            <v>0</v>
          </cell>
          <cell r="E174">
            <v>0</v>
          </cell>
          <cell r="G174">
            <v>12000</v>
          </cell>
        </row>
        <row r="175">
          <cell r="A175">
            <v>4033</v>
          </cell>
          <cell r="B175">
            <v>4034</v>
          </cell>
          <cell r="C175">
            <v>187392.59700000001</v>
          </cell>
          <cell r="D175">
            <v>8088</v>
          </cell>
          <cell r="E175">
            <v>0</v>
          </cell>
          <cell r="G175">
            <v>199514.59700000001</v>
          </cell>
        </row>
        <row r="176">
          <cell r="A176">
            <v>4034</v>
          </cell>
          <cell r="B176">
            <v>29104826</v>
          </cell>
          <cell r="C176">
            <v>36278</v>
          </cell>
          <cell r="D176">
            <v>0</v>
          </cell>
          <cell r="E176">
            <v>0</v>
          </cell>
          <cell r="G176">
            <v>29141104</v>
          </cell>
        </row>
        <row r="178">
          <cell r="A178">
            <v>404</v>
          </cell>
          <cell r="B178">
            <v>26017782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26017782</v>
          </cell>
        </row>
        <row r="179">
          <cell r="A179">
            <v>4040</v>
          </cell>
          <cell r="B179">
            <v>4415289</v>
          </cell>
          <cell r="C179">
            <v>0</v>
          </cell>
          <cell r="D179">
            <v>0</v>
          </cell>
          <cell r="E179">
            <v>0</v>
          </cell>
          <cell r="G179">
            <v>4415289</v>
          </cell>
        </row>
        <row r="180">
          <cell r="A180">
            <v>4041</v>
          </cell>
          <cell r="B180">
            <v>181591</v>
          </cell>
          <cell r="C180">
            <v>0</v>
          </cell>
          <cell r="D180">
            <v>0</v>
          </cell>
          <cell r="E180">
            <v>0</v>
          </cell>
          <cell r="G180">
            <v>181591</v>
          </cell>
        </row>
        <row r="181">
          <cell r="A181">
            <v>4042</v>
          </cell>
          <cell r="B181">
            <v>3843862</v>
          </cell>
          <cell r="C181">
            <v>0</v>
          </cell>
          <cell r="D181">
            <v>0</v>
          </cell>
          <cell r="E181">
            <v>0</v>
          </cell>
          <cell r="G181">
            <v>3843862</v>
          </cell>
        </row>
        <row r="182">
          <cell r="A182">
            <v>4043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G182">
            <v>0</v>
          </cell>
        </row>
        <row r="183">
          <cell r="A183">
            <v>4044</v>
          </cell>
          <cell r="B183">
            <v>17577040</v>
          </cell>
        </row>
        <row r="185">
          <cell r="A185">
            <v>409</v>
          </cell>
          <cell r="B185">
            <v>11411272</v>
          </cell>
          <cell r="C185">
            <v>1202036.919</v>
          </cell>
          <cell r="D185">
            <v>0</v>
          </cell>
          <cell r="E185">
            <v>0</v>
          </cell>
          <cell r="F185">
            <v>0</v>
          </cell>
          <cell r="G185">
            <v>12613308.919</v>
          </cell>
        </row>
        <row r="186">
          <cell r="A186">
            <v>4090</v>
          </cell>
          <cell r="B186">
            <v>0</v>
          </cell>
          <cell r="C186">
            <v>0</v>
          </cell>
          <cell r="G186">
            <v>0</v>
          </cell>
        </row>
        <row r="187">
          <cell r="A187">
            <v>4091</v>
          </cell>
          <cell r="B187">
            <v>11411272</v>
          </cell>
          <cell r="C187">
            <v>1202036.919</v>
          </cell>
          <cell r="G187">
            <v>12613308.919</v>
          </cell>
        </row>
        <row r="188">
          <cell r="A188">
            <v>4092</v>
          </cell>
          <cell r="B188">
            <v>0</v>
          </cell>
          <cell r="G188">
            <v>0</v>
          </cell>
        </row>
        <row r="190">
          <cell r="A190">
            <v>41</v>
          </cell>
          <cell r="B190">
            <v>399233971</v>
          </cell>
          <cell r="C190">
            <v>50600971.001400009</v>
          </cell>
          <cell r="D190">
            <v>580661104</v>
          </cell>
          <cell r="E190">
            <v>27425918</v>
          </cell>
          <cell r="F190">
            <v>237774052.338</v>
          </cell>
          <cell r="G190">
            <v>820147911.66339993</v>
          </cell>
        </row>
        <row r="192">
          <cell r="B192" t="str">
            <v xml:space="preserve"> </v>
          </cell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</row>
        <row r="193">
          <cell r="A193">
            <v>410</v>
          </cell>
          <cell r="B193">
            <v>52410913</v>
          </cell>
          <cell r="C193">
            <v>6745601.2280000001</v>
          </cell>
          <cell r="D193">
            <v>0</v>
          </cell>
          <cell r="E193">
            <v>0</v>
          </cell>
          <cell r="F193">
            <v>0</v>
          </cell>
          <cell r="G193">
            <v>59156514.228</v>
          </cell>
        </row>
        <row r="194">
          <cell r="A194">
            <v>4100</v>
          </cell>
          <cell r="B194">
            <v>15147365</v>
          </cell>
          <cell r="C194">
            <v>1780407.0359999998</v>
          </cell>
          <cell r="D194">
            <v>0</v>
          </cell>
          <cell r="E194">
            <v>0</v>
          </cell>
          <cell r="G194">
            <v>16927772.035999998</v>
          </cell>
        </row>
        <row r="195">
          <cell r="A195">
            <v>4101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</row>
        <row r="196">
          <cell r="A196">
            <v>4102</v>
          </cell>
          <cell r="B196">
            <v>37263548</v>
          </cell>
          <cell r="C196">
            <v>4965194.1919999998</v>
          </cell>
          <cell r="D196">
            <v>0</v>
          </cell>
          <cell r="E196">
            <v>0</v>
          </cell>
          <cell r="G196">
            <v>42228742.192000002</v>
          </cell>
        </row>
        <row r="198">
          <cell r="A198">
            <v>411</v>
          </cell>
          <cell r="B198">
            <v>150523814</v>
          </cell>
          <cell r="C198">
            <v>23567318.112500004</v>
          </cell>
          <cell r="D198">
            <v>536139275</v>
          </cell>
          <cell r="E198">
            <v>25194218</v>
          </cell>
          <cell r="F198">
            <v>4557323</v>
          </cell>
          <cell r="G198">
            <v>730867302.11249995</v>
          </cell>
        </row>
        <row r="199">
          <cell r="A199">
            <v>4110</v>
          </cell>
          <cell r="B199">
            <v>24228423</v>
          </cell>
          <cell r="C199">
            <v>151568</v>
          </cell>
          <cell r="D199">
            <v>0</v>
          </cell>
          <cell r="E199">
            <v>0</v>
          </cell>
          <cell r="F199">
            <v>4557323</v>
          </cell>
          <cell r="G199">
            <v>19822668</v>
          </cell>
        </row>
        <row r="200">
          <cell r="A200">
            <v>4111</v>
          </cell>
          <cell r="B200">
            <v>73536211</v>
          </cell>
          <cell r="C200">
            <v>99907</v>
          </cell>
          <cell r="D200">
            <v>0</v>
          </cell>
          <cell r="E200">
            <v>0</v>
          </cell>
          <cell r="G200">
            <v>73636118</v>
          </cell>
        </row>
        <row r="201">
          <cell r="A201">
            <v>4112</v>
          </cell>
          <cell r="B201">
            <v>14895812</v>
          </cell>
          <cell r="C201">
            <v>410113.73800000001</v>
          </cell>
          <cell r="D201">
            <v>23027265</v>
          </cell>
          <cell r="E201">
            <v>0</v>
          </cell>
          <cell r="G201">
            <v>38333190.737999998</v>
          </cell>
        </row>
        <row r="202">
          <cell r="A202">
            <v>4113</v>
          </cell>
          <cell r="B202">
            <v>15564807</v>
          </cell>
          <cell r="C202">
            <v>1810</v>
          </cell>
          <cell r="D202">
            <v>0</v>
          </cell>
          <cell r="E202">
            <v>0</v>
          </cell>
          <cell r="G202">
            <v>15566617</v>
          </cell>
        </row>
        <row r="203">
          <cell r="A203">
            <v>4114</v>
          </cell>
          <cell r="B203">
            <v>0</v>
          </cell>
          <cell r="C203">
            <v>0</v>
          </cell>
          <cell r="D203">
            <v>490776677</v>
          </cell>
          <cell r="E203">
            <v>0</v>
          </cell>
          <cell r="G203">
            <v>490776677</v>
          </cell>
        </row>
        <row r="204">
          <cell r="A204">
            <v>4115</v>
          </cell>
          <cell r="B204">
            <v>0</v>
          </cell>
          <cell r="C204">
            <v>0</v>
          </cell>
          <cell r="D204">
            <v>22321856</v>
          </cell>
          <cell r="E204">
            <v>0</v>
          </cell>
          <cell r="G204">
            <v>22321856</v>
          </cell>
        </row>
        <row r="205">
          <cell r="A205">
            <v>4116</v>
          </cell>
          <cell r="B205">
            <v>0</v>
          </cell>
          <cell r="C205">
            <v>0</v>
          </cell>
          <cell r="D205">
            <v>0</v>
          </cell>
          <cell r="E205">
            <v>22737257</v>
          </cell>
          <cell r="G205">
            <v>22737257</v>
          </cell>
        </row>
        <row r="206">
          <cell r="A206">
            <v>4117</v>
          </cell>
          <cell r="B206">
            <v>16147630</v>
          </cell>
          <cell r="C206">
            <v>174932.43</v>
          </cell>
          <cell r="D206">
            <v>4233</v>
          </cell>
          <cell r="E206">
            <v>0</v>
          </cell>
          <cell r="G206">
            <v>16326795.43</v>
          </cell>
        </row>
        <row r="207">
          <cell r="A207">
            <v>4119</v>
          </cell>
          <cell r="B207">
            <v>6150931</v>
          </cell>
          <cell r="C207">
            <v>22728986.944500003</v>
          </cell>
          <cell r="D207">
            <v>9244</v>
          </cell>
          <cell r="E207">
            <v>2456961</v>
          </cell>
          <cell r="G207">
            <v>31346122.944500003</v>
          </cell>
        </row>
        <row r="209">
          <cell r="A209">
            <v>412</v>
          </cell>
          <cell r="B209">
            <v>6202353</v>
          </cell>
          <cell r="C209">
            <v>9295023.8498999998</v>
          </cell>
          <cell r="D209">
            <v>442618</v>
          </cell>
          <cell r="E209">
            <v>838636</v>
          </cell>
          <cell r="F209">
            <v>0</v>
          </cell>
          <cell r="G209">
            <v>16778630.8499</v>
          </cell>
        </row>
        <row r="211">
          <cell r="A211">
            <v>4120</v>
          </cell>
          <cell r="B211">
            <v>6202353</v>
          </cell>
          <cell r="C211">
            <v>9295023.8498999998</v>
          </cell>
          <cell r="D211">
            <v>442618</v>
          </cell>
          <cell r="E211">
            <v>838636</v>
          </cell>
          <cell r="G211">
            <v>16778630.8499</v>
          </cell>
        </row>
        <row r="213">
          <cell r="A213">
            <v>413</v>
          </cell>
          <cell r="B213">
            <v>187777114</v>
          </cell>
          <cell r="C213">
            <v>10993027.811000001</v>
          </cell>
          <cell r="D213">
            <v>44079211</v>
          </cell>
          <cell r="E213">
            <v>0</v>
          </cell>
          <cell r="F213">
            <v>233216729.338</v>
          </cell>
          <cell r="G213">
            <v>9632623.47299999</v>
          </cell>
        </row>
        <row r="215">
          <cell r="A215">
            <v>4130</v>
          </cell>
          <cell r="B215">
            <v>32750071</v>
          </cell>
          <cell r="C215">
            <v>3678443.4729999998</v>
          </cell>
          <cell r="D215">
            <v>0</v>
          </cell>
          <cell r="E215">
            <v>0</v>
          </cell>
          <cell r="F215">
            <v>33320292</v>
          </cell>
          <cell r="G215">
            <v>3108222.4729999974</v>
          </cell>
        </row>
        <row r="217">
          <cell r="A217">
            <v>4131</v>
          </cell>
          <cell r="B217">
            <v>153876076</v>
          </cell>
          <cell r="C217">
            <v>1941150.338</v>
          </cell>
          <cell r="D217">
            <v>44079211</v>
          </cell>
          <cell r="E217">
            <v>0</v>
          </cell>
          <cell r="F217">
            <v>199896437.338</v>
          </cell>
          <cell r="G217">
            <v>0</v>
          </cell>
        </row>
        <row r="219">
          <cell r="A219">
            <v>4132</v>
          </cell>
          <cell r="B219">
            <v>1150967</v>
          </cell>
          <cell r="C219">
            <v>5373434</v>
          </cell>
          <cell r="D219">
            <v>0</v>
          </cell>
          <cell r="E219">
            <v>0</v>
          </cell>
          <cell r="F219">
            <v>0</v>
          </cell>
          <cell r="G219">
            <v>6524401</v>
          </cell>
        </row>
        <row r="220">
          <cell r="G220" t="str">
            <v xml:space="preserve"> </v>
          </cell>
        </row>
        <row r="226">
          <cell r="A226">
            <v>414</v>
          </cell>
          <cell r="B226">
            <v>2319777</v>
          </cell>
          <cell r="C226">
            <v>0</v>
          </cell>
          <cell r="D226">
            <v>0</v>
          </cell>
          <cell r="E226">
            <v>1393064</v>
          </cell>
          <cell r="F226">
            <v>0</v>
          </cell>
          <cell r="G226">
            <v>3712841</v>
          </cell>
        </row>
        <row r="227">
          <cell r="A227">
            <v>4140</v>
          </cell>
          <cell r="B227">
            <v>186268</v>
          </cell>
          <cell r="C227">
            <v>0</v>
          </cell>
          <cell r="D227">
            <v>0</v>
          </cell>
          <cell r="E227">
            <v>0</v>
          </cell>
          <cell r="G227">
            <v>186268</v>
          </cell>
        </row>
        <row r="228">
          <cell r="A228">
            <v>4141</v>
          </cell>
          <cell r="B228">
            <v>268245</v>
          </cell>
          <cell r="C228">
            <v>0</v>
          </cell>
          <cell r="D228">
            <v>0</v>
          </cell>
          <cell r="E228">
            <v>0</v>
          </cell>
          <cell r="G228">
            <v>268245</v>
          </cell>
        </row>
        <row r="229">
          <cell r="A229">
            <v>4142</v>
          </cell>
          <cell r="B229">
            <v>321906</v>
          </cell>
          <cell r="C229">
            <v>0</v>
          </cell>
          <cell r="D229">
            <v>0</v>
          </cell>
          <cell r="E229">
            <v>1393064</v>
          </cell>
          <cell r="G229">
            <v>1714970</v>
          </cell>
        </row>
        <row r="230">
          <cell r="A230">
            <v>4143</v>
          </cell>
          <cell r="B230">
            <v>1543358</v>
          </cell>
          <cell r="C230">
            <v>0</v>
          </cell>
          <cell r="D230">
            <v>0</v>
          </cell>
          <cell r="E230">
            <v>0</v>
          </cell>
          <cell r="G230">
            <v>1543358</v>
          </cell>
        </row>
        <row r="232">
          <cell r="A232">
            <v>42</v>
          </cell>
          <cell r="B232">
            <v>50927849</v>
          </cell>
          <cell r="C232">
            <v>55130761.665270001</v>
          </cell>
          <cell r="D232">
            <v>316427</v>
          </cell>
          <cell r="E232">
            <v>1533817</v>
          </cell>
          <cell r="F232">
            <v>0</v>
          </cell>
          <cell r="G232">
            <v>107908854.66527</v>
          </cell>
        </row>
        <row r="234">
          <cell r="A234">
            <v>420</v>
          </cell>
          <cell r="B234">
            <v>50927849</v>
          </cell>
          <cell r="C234">
            <v>55130761.665270001</v>
          </cell>
          <cell r="D234">
            <v>316427</v>
          </cell>
          <cell r="E234">
            <v>1533817</v>
          </cell>
          <cell r="F234">
            <v>0</v>
          </cell>
          <cell r="G234">
            <v>107908854.66527</v>
          </cell>
        </row>
        <row r="235">
          <cell r="A235">
            <v>4200</v>
          </cell>
          <cell r="B235">
            <v>1901549</v>
          </cell>
          <cell r="C235">
            <v>1997033.6</v>
          </cell>
        </row>
        <row r="236">
          <cell r="A236">
            <v>4201</v>
          </cell>
          <cell r="B236">
            <v>1359451</v>
          </cell>
          <cell r="C236">
            <v>425715.51</v>
          </cell>
        </row>
        <row r="237">
          <cell r="A237">
            <v>4202</v>
          </cell>
          <cell r="B237">
            <v>11147220</v>
          </cell>
          <cell r="C237">
            <v>2127431.3332400001</v>
          </cell>
        </row>
        <row r="238">
          <cell r="A238">
            <v>4203</v>
          </cell>
          <cell r="B238">
            <v>259054</v>
          </cell>
          <cell r="C238">
            <v>212606.932</v>
          </cell>
        </row>
        <row r="239">
          <cell r="A239">
            <v>4204</v>
          </cell>
          <cell r="B239">
            <v>22991832</v>
          </cell>
          <cell r="C239">
            <v>33715166.522929996</v>
          </cell>
        </row>
        <row r="240">
          <cell r="A240">
            <v>4205</v>
          </cell>
          <cell r="B240">
            <v>7500866</v>
          </cell>
          <cell r="C240">
            <v>10255462.120579999</v>
          </cell>
        </row>
        <row r="241">
          <cell r="A241">
            <v>4206</v>
          </cell>
          <cell r="B241">
            <v>892067</v>
          </cell>
          <cell r="C241">
            <v>2740201.4320000005</v>
          </cell>
        </row>
        <row r="242">
          <cell r="A242">
            <v>4207</v>
          </cell>
          <cell r="B242">
            <v>242557</v>
          </cell>
          <cell r="C242">
            <v>27083</v>
          </cell>
        </row>
        <row r="243">
          <cell r="A243">
            <v>4208</v>
          </cell>
          <cell r="B243">
            <v>4617859</v>
          </cell>
          <cell r="C243">
            <v>3630061.2145199995</v>
          </cell>
        </row>
        <row r="244">
          <cell r="A244">
            <v>4209</v>
          </cell>
          <cell r="B244">
            <v>15394</v>
          </cell>
          <cell r="C244">
            <v>0</v>
          </cell>
        </row>
        <row r="246">
          <cell r="A246">
            <v>43</v>
          </cell>
          <cell r="B246">
            <v>50314448</v>
          </cell>
          <cell r="C246">
            <v>18803628.03184</v>
          </cell>
          <cell r="D246">
            <v>0</v>
          </cell>
          <cell r="E246">
            <v>0</v>
          </cell>
          <cell r="F246">
            <v>10284776</v>
          </cell>
          <cell r="G246">
            <v>58833300.031839997</v>
          </cell>
        </row>
        <row r="248">
          <cell r="A248">
            <v>430</v>
          </cell>
          <cell r="B248">
            <v>50314448</v>
          </cell>
          <cell r="C248">
            <v>18803628.03184</v>
          </cell>
          <cell r="D248">
            <v>0</v>
          </cell>
          <cell r="E248">
            <v>0</v>
          </cell>
          <cell r="F248">
            <v>10284776</v>
          </cell>
          <cell r="G248">
            <v>58833300.031839997</v>
          </cell>
        </row>
        <row r="249">
          <cell r="G249" t="str">
            <v xml:space="preserve"> </v>
          </cell>
        </row>
        <row r="250">
          <cell r="A250">
            <v>4300</v>
          </cell>
          <cell r="B250">
            <v>9878528</v>
          </cell>
          <cell r="C250">
            <v>1443781</v>
          </cell>
          <cell r="D250">
            <v>0</v>
          </cell>
          <cell r="E250">
            <v>0</v>
          </cell>
          <cell r="F250">
            <v>10284776</v>
          </cell>
          <cell r="G250">
            <v>1037533</v>
          </cell>
        </row>
        <row r="251">
          <cell r="A251">
            <v>4301</v>
          </cell>
          <cell r="B251">
            <v>267667</v>
          </cell>
          <cell r="C251">
            <v>2032122</v>
          </cell>
          <cell r="D251">
            <v>0</v>
          </cell>
          <cell r="E251">
            <v>0</v>
          </cell>
          <cell r="G251">
            <v>2299789</v>
          </cell>
        </row>
        <row r="252">
          <cell r="A252">
            <v>4302</v>
          </cell>
          <cell r="B252">
            <v>1072191</v>
          </cell>
          <cell r="C252">
            <v>853080</v>
          </cell>
          <cell r="D252">
            <v>0</v>
          </cell>
          <cell r="E252">
            <v>0</v>
          </cell>
          <cell r="G252">
            <v>1925271</v>
          </cell>
        </row>
        <row r="253">
          <cell r="A253">
            <v>4303</v>
          </cell>
          <cell r="B253">
            <v>28364112</v>
          </cell>
          <cell r="C253">
            <v>4147448.8059999999</v>
          </cell>
          <cell r="D253">
            <v>0</v>
          </cell>
          <cell r="E253">
            <v>0</v>
          </cell>
          <cell r="G253">
            <v>32511560.806000002</v>
          </cell>
        </row>
        <row r="254">
          <cell r="A254">
            <v>4304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G254">
            <v>0</v>
          </cell>
        </row>
        <row r="255">
          <cell r="A255">
            <v>4305</v>
          </cell>
          <cell r="B255">
            <v>4448043</v>
          </cell>
          <cell r="C255">
            <v>942606.81632999994</v>
          </cell>
          <cell r="D255">
            <v>0</v>
          </cell>
          <cell r="E255">
            <v>0</v>
          </cell>
          <cell r="G255">
            <v>5390649.8163299998</v>
          </cell>
        </row>
        <row r="256">
          <cell r="A256">
            <v>4306</v>
          </cell>
          <cell r="B256">
            <v>718998</v>
          </cell>
          <cell r="C256">
            <v>248792</v>
          </cell>
          <cell r="D256">
            <v>0</v>
          </cell>
          <cell r="E256">
            <v>0</v>
          </cell>
          <cell r="G256">
            <v>967790</v>
          </cell>
        </row>
        <row r="257">
          <cell r="A257">
            <v>4307</v>
          </cell>
          <cell r="B257">
            <v>5313957</v>
          </cell>
          <cell r="C257">
            <v>9135797.4095099997</v>
          </cell>
          <cell r="D257">
            <v>0</v>
          </cell>
          <cell r="E257">
            <v>0</v>
          </cell>
          <cell r="G257">
            <v>14449754.40951</v>
          </cell>
        </row>
        <row r="258">
          <cell r="A258">
            <v>4308</v>
          </cell>
          <cell r="B258">
            <v>250952</v>
          </cell>
          <cell r="C258">
            <v>0</v>
          </cell>
          <cell r="D258">
            <v>0</v>
          </cell>
          <cell r="E258">
            <v>0</v>
          </cell>
          <cell r="G258">
            <v>250952</v>
          </cell>
        </row>
        <row r="262">
          <cell r="A262" t="str">
            <v>III.</v>
          </cell>
          <cell r="B262">
            <v>-37385952.3942101</v>
          </cell>
          <cell r="C262">
            <v>2131365.6684354246</v>
          </cell>
          <cell r="D262">
            <v>-14300928</v>
          </cell>
          <cell r="E262">
            <v>-2903792</v>
          </cell>
          <cell r="F262">
            <v>-3.8999974727630615E-2</v>
          </cell>
          <cell r="G262">
            <v>-52459306.686774731</v>
          </cell>
        </row>
        <row r="263">
          <cell r="B263">
            <v>-0.91767188007388556</v>
          </cell>
          <cell r="C263">
            <v>5.2316290339602958E-2</v>
          </cell>
          <cell r="D263">
            <v>-0.35102916053019145</v>
          </cell>
          <cell r="E263">
            <v>-7.1276190476190479E-2</v>
          </cell>
          <cell r="G263">
            <v>0</v>
          </cell>
        </row>
        <row r="264">
          <cell r="G264" t="str">
            <v xml:space="preserve"> </v>
          </cell>
        </row>
        <row r="265">
          <cell r="B265" t="str">
            <v xml:space="preserve"> </v>
          </cell>
          <cell r="C265" t="str">
            <v xml:space="preserve"> </v>
          </cell>
          <cell r="D265" t="str">
            <v xml:space="preserve"> </v>
          </cell>
          <cell r="E265" t="str">
            <v xml:space="preserve"> </v>
          </cell>
        </row>
        <row r="266">
          <cell r="G266" t="str">
            <v xml:space="preserve"> </v>
          </cell>
        </row>
        <row r="267">
          <cell r="A267" t="str">
            <v>III.A</v>
          </cell>
          <cell r="B267">
            <v>16909792.58788991</v>
          </cell>
          <cell r="C267">
            <v>908998.30025857687</v>
          </cell>
          <cell r="D267">
            <v>-14682426</v>
          </cell>
          <cell r="E267">
            <v>-4187238</v>
          </cell>
          <cell r="F267">
            <v>-3.8999974727630615E-2</v>
          </cell>
          <cell r="G267">
            <v>-1050873.0728516579</v>
          </cell>
        </row>
        <row r="268">
          <cell r="G268" t="str">
            <v xml:space="preserve"> </v>
          </cell>
        </row>
        <row r="269">
          <cell r="G269" t="str">
            <v xml:space="preserve"> </v>
          </cell>
        </row>
        <row r="271">
          <cell r="G271" t="str">
            <v xml:space="preserve"> </v>
          </cell>
        </row>
        <row r="272">
          <cell r="A272" t="str">
            <v>III.B</v>
          </cell>
          <cell r="B272">
            <v>56552203.645179987</v>
          </cell>
          <cell r="C272">
            <v>19452087.537009567</v>
          </cell>
          <cell r="D272">
            <v>-183592479</v>
          </cell>
          <cell r="E272">
            <v>-49687407</v>
          </cell>
          <cell r="F272">
            <v>-243059548.338</v>
          </cell>
          <cell r="G272">
            <v>85783953.520189762</v>
          </cell>
        </row>
        <row r="274">
          <cell r="G274" t="str">
            <v xml:space="preserve"> </v>
          </cell>
        </row>
        <row r="276">
          <cell r="A276" t="str">
            <v xml:space="preserve"> </v>
          </cell>
        </row>
        <row r="279">
          <cell r="A279" t="str">
            <v xml:space="preserve">B.    RAČUN FINANČNIH TERJATEV IN NALOŽB </v>
          </cell>
        </row>
        <row r="280">
          <cell r="A280" t="str">
            <v>B.   GENERAL GOVERNMENT LENDING AND REPAYMENTS</v>
          </cell>
          <cell r="F280" t="str">
            <v xml:space="preserve"> </v>
          </cell>
        </row>
        <row r="281">
          <cell r="F281" t="str">
            <v xml:space="preserve"> </v>
          </cell>
        </row>
        <row r="282">
          <cell r="A282" t="str">
            <v xml:space="preserve"> </v>
          </cell>
          <cell r="F282" t="str">
            <v>- V TISOČIH TOLARJEV</v>
          </cell>
        </row>
        <row r="283">
          <cell r="A283" t="str">
            <v xml:space="preserve"> </v>
          </cell>
        </row>
        <row r="284">
          <cell r="B284" t="str">
            <v>OCENE  REALIZACIJE ZA  LETO    2 0 0 0</v>
          </cell>
        </row>
        <row r="285">
          <cell r="A285" t="str">
            <v xml:space="preserve"> </v>
          </cell>
          <cell r="B285" t="str">
            <v xml:space="preserve"> </v>
          </cell>
          <cell r="C285" t="str">
            <v xml:space="preserve"> </v>
          </cell>
          <cell r="D285" t="str">
            <v xml:space="preserve"> </v>
          </cell>
          <cell r="E285" t="str">
            <v xml:space="preserve"> </v>
          </cell>
          <cell r="F285" t="str">
            <v>TRANSFERNI</v>
          </cell>
          <cell r="G285" t="str">
            <v>KONSOLIDIRANA</v>
          </cell>
        </row>
        <row r="286">
          <cell r="A286" t="str">
            <v>KONTO</v>
          </cell>
          <cell r="B286" t="str">
            <v>DRŽAVNI</v>
          </cell>
          <cell r="C286" t="str">
            <v>PRORAČUNI</v>
          </cell>
          <cell r="D286" t="str">
            <v>Z P I Z</v>
          </cell>
          <cell r="E286" t="str">
            <v>Z Z Z S</v>
          </cell>
          <cell r="F286" t="str">
            <v>TOKOVI</v>
          </cell>
          <cell r="G286" t="str">
            <v>GLOBALNA</v>
          </cell>
        </row>
        <row r="287">
          <cell r="A287" t="str">
            <v xml:space="preserve"> </v>
          </cell>
          <cell r="B287" t="str">
            <v>PRORAČUN</v>
          </cell>
          <cell r="C287" t="str">
            <v>OBČIN</v>
          </cell>
          <cell r="F287" t="str">
            <v xml:space="preserve">(SE </v>
          </cell>
          <cell r="G287" t="str">
            <v>BILANCA</v>
          </cell>
        </row>
        <row r="288">
          <cell r="F288" t="str">
            <v>KONSOLIDIRAJO)</v>
          </cell>
          <cell r="G288" t="str">
            <v>1 9 9 9</v>
          </cell>
        </row>
        <row r="289">
          <cell r="A289" t="str">
            <v xml:space="preserve"> </v>
          </cell>
          <cell r="B289" t="str">
            <v>(1)</v>
          </cell>
          <cell r="C289" t="str">
            <v>(2)</v>
          </cell>
          <cell r="D289" t="str">
            <v>(3)</v>
          </cell>
          <cell r="E289" t="str">
            <v>(3)</v>
          </cell>
          <cell r="F289" t="str">
            <v>(5)</v>
          </cell>
          <cell r="G289" t="str">
            <v>(6=1+2+3+4-5)</v>
          </cell>
        </row>
        <row r="290">
          <cell r="A290" t="str">
            <v xml:space="preserve"> </v>
          </cell>
        </row>
        <row r="291">
          <cell r="B291">
            <v>17527032.900559999</v>
          </cell>
          <cell r="C291">
            <v>1983966.511609941</v>
          </cell>
          <cell r="D291">
            <v>48913</v>
          </cell>
          <cell r="E291">
            <v>760198</v>
          </cell>
          <cell r="F291">
            <v>718464</v>
          </cell>
          <cell r="G291">
            <v>19601646.412169941</v>
          </cell>
        </row>
        <row r="293">
          <cell r="A293">
            <v>750</v>
          </cell>
          <cell r="B293">
            <v>13771971.951839998</v>
          </cell>
          <cell r="C293">
            <v>1447789.711609941</v>
          </cell>
          <cell r="D293">
            <v>48913</v>
          </cell>
          <cell r="E293">
            <v>723951</v>
          </cell>
          <cell r="F293">
            <v>718464</v>
          </cell>
          <cell r="G293">
            <v>15274161.663449941</v>
          </cell>
        </row>
        <row r="294">
          <cell r="A294">
            <v>7500</v>
          </cell>
          <cell r="B294">
            <v>2856.2887000000001</v>
          </cell>
          <cell r="C294">
            <v>520793.28899999999</v>
          </cell>
          <cell r="D294">
            <v>48913</v>
          </cell>
          <cell r="E294">
            <v>5487</v>
          </cell>
          <cell r="G294">
            <v>578049.57770000002</v>
          </cell>
        </row>
        <row r="295">
          <cell r="A295">
            <v>7501</v>
          </cell>
          <cell r="B295">
            <v>0</v>
          </cell>
          <cell r="C295">
            <v>26770.2</v>
          </cell>
          <cell r="D295">
            <v>0</v>
          </cell>
          <cell r="E295">
            <v>0</v>
          </cell>
          <cell r="G295">
            <v>26770.2</v>
          </cell>
        </row>
        <row r="296">
          <cell r="A296">
            <v>7502</v>
          </cell>
          <cell r="B296">
            <v>13149987.0701</v>
          </cell>
          <cell r="C296">
            <v>480930.77399999998</v>
          </cell>
          <cell r="D296">
            <v>0</v>
          </cell>
          <cell r="E296">
            <v>0</v>
          </cell>
          <cell r="G296">
            <v>13630917.8441</v>
          </cell>
        </row>
        <row r="297">
          <cell r="A297">
            <v>7503</v>
          </cell>
          <cell r="B297">
            <v>190941.26101999998</v>
          </cell>
          <cell r="C297">
            <v>318755.44860994106</v>
          </cell>
          <cell r="D297">
            <v>0</v>
          </cell>
          <cell r="E297">
            <v>0</v>
          </cell>
          <cell r="G297">
            <v>509696.70962994103</v>
          </cell>
        </row>
        <row r="298">
          <cell r="A298">
            <v>7504</v>
          </cell>
          <cell r="B298">
            <v>428187.33201999997</v>
          </cell>
          <cell r="C298">
            <v>100540</v>
          </cell>
          <cell r="D298">
            <v>0</v>
          </cell>
          <cell r="E298">
            <v>0</v>
          </cell>
          <cell r="G298">
            <v>528727.33201999997</v>
          </cell>
        </row>
        <row r="299">
          <cell r="A299">
            <v>7506</v>
          </cell>
          <cell r="B299">
            <v>0</v>
          </cell>
          <cell r="C299">
            <v>0</v>
          </cell>
          <cell r="D299">
            <v>0</v>
          </cell>
          <cell r="E299">
            <v>718464</v>
          </cell>
          <cell r="F299">
            <v>718464</v>
          </cell>
          <cell r="G299">
            <v>0</v>
          </cell>
        </row>
        <row r="300">
          <cell r="A300">
            <v>7505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</row>
        <row r="302">
          <cell r="A302">
            <v>751</v>
          </cell>
          <cell r="B302">
            <v>0</v>
          </cell>
          <cell r="C302">
            <v>536176.80000000005</v>
          </cell>
          <cell r="D302">
            <v>0</v>
          </cell>
          <cell r="E302">
            <v>36247</v>
          </cell>
          <cell r="F302">
            <v>0</v>
          </cell>
          <cell r="G302">
            <v>572423.80000000005</v>
          </cell>
        </row>
        <row r="303">
          <cell r="A303">
            <v>7510</v>
          </cell>
          <cell r="B303">
            <v>0</v>
          </cell>
          <cell r="C303">
            <v>178354</v>
          </cell>
          <cell r="G303" t="str">
            <v>…</v>
          </cell>
        </row>
        <row r="304">
          <cell r="A304">
            <v>7511</v>
          </cell>
          <cell r="B304">
            <v>0</v>
          </cell>
          <cell r="C304">
            <v>9895</v>
          </cell>
          <cell r="G304" t="str">
            <v>…</v>
          </cell>
        </row>
        <row r="305">
          <cell r="A305">
            <v>7512</v>
          </cell>
          <cell r="B305">
            <v>0</v>
          </cell>
          <cell r="C305">
            <v>347927.8</v>
          </cell>
          <cell r="G305" t="str">
            <v>…</v>
          </cell>
        </row>
        <row r="307">
          <cell r="A307">
            <v>752</v>
          </cell>
          <cell r="B307">
            <v>3755060.9487199998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3755060.9487199998</v>
          </cell>
        </row>
        <row r="308">
          <cell r="A308">
            <v>7520</v>
          </cell>
          <cell r="B308">
            <v>3755060.9487199998</v>
          </cell>
          <cell r="C308">
            <v>0</v>
          </cell>
          <cell r="D308">
            <v>0</v>
          </cell>
          <cell r="E308">
            <v>0</v>
          </cell>
          <cell r="G308">
            <v>3755060.9487199998</v>
          </cell>
        </row>
        <row r="311">
          <cell r="A311" t="str">
            <v xml:space="preserve"> </v>
          </cell>
        </row>
        <row r="312">
          <cell r="B312">
            <v>12397944.897579998</v>
          </cell>
          <cell r="C312">
            <v>1681594.59</v>
          </cell>
          <cell r="D312">
            <v>0</v>
          </cell>
          <cell r="E312">
            <v>0</v>
          </cell>
          <cell r="F312">
            <v>0</v>
          </cell>
          <cell r="G312">
            <v>14079539.487579998</v>
          </cell>
        </row>
        <row r="314">
          <cell r="A314">
            <v>440</v>
          </cell>
          <cell r="B314">
            <v>5901901.5554299988</v>
          </cell>
          <cell r="C314">
            <v>1143233.5900000001</v>
          </cell>
          <cell r="D314">
            <v>0</v>
          </cell>
          <cell r="E314">
            <v>0</v>
          </cell>
          <cell r="F314">
            <v>0</v>
          </cell>
          <cell r="G314">
            <v>7045135.1454299986</v>
          </cell>
        </row>
        <row r="315">
          <cell r="A315">
            <v>4400</v>
          </cell>
          <cell r="B315">
            <v>4417.9119999999994</v>
          </cell>
          <cell r="C315">
            <v>88654</v>
          </cell>
          <cell r="D315">
            <v>0</v>
          </cell>
          <cell r="E315">
            <v>0</v>
          </cell>
          <cell r="G315">
            <v>93071.911999999997</v>
          </cell>
        </row>
        <row r="316">
          <cell r="A316">
            <v>4401</v>
          </cell>
          <cell r="B316">
            <v>0</v>
          </cell>
          <cell r="C316">
            <v>4343.59</v>
          </cell>
          <cell r="D316">
            <v>0</v>
          </cell>
          <cell r="E316">
            <v>0</v>
          </cell>
          <cell r="G316">
            <v>4343.59</v>
          </cell>
        </row>
        <row r="317">
          <cell r="A317">
            <v>4402</v>
          </cell>
          <cell r="B317">
            <v>0</v>
          </cell>
          <cell r="C317">
            <v>55345</v>
          </cell>
          <cell r="D317">
            <v>0</v>
          </cell>
          <cell r="E317">
            <v>0</v>
          </cell>
          <cell r="G317">
            <v>55345</v>
          </cell>
        </row>
        <row r="318">
          <cell r="A318">
            <v>4403</v>
          </cell>
          <cell r="B318">
            <v>0</v>
          </cell>
          <cell r="C318">
            <v>573259</v>
          </cell>
          <cell r="D318">
            <v>0</v>
          </cell>
          <cell r="E318">
            <v>0</v>
          </cell>
          <cell r="G318">
            <v>573259</v>
          </cell>
        </row>
        <row r="319">
          <cell r="A319">
            <v>4404</v>
          </cell>
          <cell r="B319">
            <v>5897483.6434299992</v>
          </cell>
          <cell r="C319">
            <v>256568</v>
          </cell>
          <cell r="D319">
            <v>0</v>
          </cell>
          <cell r="E319">
            <v>0</v>
          </cell>
          <cell r="G319">
            <v>6154051.6434299992</v>
          </cell>
        </row>
        <row r="320">
          <cell r="A320">
            <v>4405</v>
          </cell>
          <cell r="B320">
            <v>0</v>
          </cell>
          <cell r="C320">
            <v>165064</v>
          </cell>
          <cell r="D320">
            <v>0</v>
          </cell>
          <cell r="E320">
            <v>0</v>
          </cell>
          <cell r="F320">
            <v>0</v>
          </cell>
          <cell r="G320">
            <v>165064</v>
          </cell>
        </row>
        <row r="321">
          <cell r="A321">
            <v>4406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3">
          <cell r="A323">
            <v>441</v>
          </cell>
          <cell r="B323">
            <v>1487033.39683</v>
          </cell>
          <cell r="C323">
            <v>538361</v>
          </cell>
          <cell r="D323">
            <v>0</v>
          </cell>
          <cell r="E323">
            <v>0</v>
          </cell>
          <cell r="F323">
            <v>0</v>
          </cell>
          <cell r="G323">
            <v>2025394.39683</v>
          </cell>
        </row>
        <row r="324">
          <cell r="A324">
            <v>4410</v>
          </cell>
          <cell r="B324">
            <v>805026.51249999995</v>
          </cell>
          <cell r="C324">
            <v>154431</v>
          </cell>
          <cell r="D324">
            <v>0</v>
          </cell>
          <cell r="E324">
            <v>0</v>
          </cell>
          <cell r="G324">
            <v>959457.51249999995</v>
          </cell>
        </row>
        <row r="325">
          <cell r="A325">
            <v>4411</v>
          </cell>
          <cell r="B325">
            <v>0</v>
          </cell>
          <cell r="C325">
            <v>5380</v>
          </cell>
          <cell r="D325">
            <v>0</v>
          </cell>
          <cell r="E325">
            <v>0</v>
          </cell>
          <cell r="G325">
            <v>5380</v>
          </cell>
        </row>
        <row r="326">
          <cell r="A326">
            <v>4412</v>
          </cell>
          <cell r="B326">
            <v>0</v>
          </cell>
          <cell r="C326">
            <v>361323</v>
          </cell>
          <cell r="D326">
            <v>0</v>
          </cell>
          <cell r="E326">
            <v>0</v>
          </cell>
          <cell r="G326">
            <v>361323</v>
          </cell>
        </row>
        <row r="327">
          <cell r="A327">
            <v>4413</v>
          </cell>
          <cell r="B327">
            <v>0</v>
          </cell>
          <cell r="C327">
            <v>17227</v>
          </cell>
          <cell r="D327">
            <v>0</v>
          </cell>
          <cell r="E327">
            <v>0</v>
          </cell>
          <cell r="G327">
            <v>17227</v>
          </cell>
        </row>
        <row r="328">
          <cell r="A328">
            <v>4414</v>
          </cell>
          <cell r="B328">
            <v>257075.88433</v>
          </cell>
          <cell r="C328">
            <v>0</v>
          </cell>
          <cell r="D328">
            <v>0</v>
          </cell>
          <cell r="E328">
            <v>0</v>
          </cell>
          <cell r="G328">
            <v>257075.88433</v>
          </cell>
        </row>
        <row r="329">
          <cell r="A329">
            <v>4415</v>
          </cell>
          <cell r="B329">
            <v>424931</v>
          </cell>
          <cell r="C329">
            <v>0</v>
          </cell>
          <cell r="D329">
            <v>0</v>
          </cell>
          <cell r="E329">
            <v>0</v>
          </cell>
          <cell r="G329">
            <v>424931</v>
          </cell>
        </row>
        <row r="331">
          <cell r="A331">
            <v>442</v>
          </cell>
          <cell r="B331">
            <v>5009009.9453199999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5009009.9453199999</v>
          </cell>
        </row>
        <row r="332">
          <cell r="A332">
            <v>4420</v>
          </cell>
          <cell r="B332">
            <v>976334.08</v>
          </cell>
          <cell r="C332">
            <v>0</v>
          </cell>
          <cell r="D332">
            <v>0</v>
          </cell>
          <cell r="E332">
            <v>0</v>
          </cell>
          <cell r="G332">
            <v>976334.08</v>
          </cell>
        </row>
        <row r="333">
          <cell r="A333">
            <v>4421</v>
          </cell>
          <cell r="B333">
            <v>3532675.8653200003</v>
          </cell>
          <cell r="C333">
            <v>0</v>
          </cell>
          <cell r="D333">
            <v>0</v>
          </cell>
          <cell r="E333">
            <v>0</v>
          </cell>
          <cell r="G333">
            <v>3532675.8653200003</v>
          </cell>
        </row>
        <row r="334">
          <cell r="A334">
            <v>4422</v>
          </cell>
          <cell r="B334">
            <v>500000</v>
          </cell>
          <cell r="C334">
            <v>0</v>
          </cell>
          <cell r="D334">
            <v>0</v>
          </cell>
          <cell r="E334">
            <v>0</v>
          </cell>
          <cell r="G334">
            <v>500000</v>
          </cell>
        </row>
        <row r="335">
          <cell r="D335" t="str">
            <v xml:space="preserve"> </v>
          </cell>
          <cell r="E335" t="str">
            <v xml:space="preserve"> </v>
          </cell>
        </row>
        <row r="337">
          <cell r="A337" t="str">
            <v xml:space="preserve"> </v>
          </cell>
          <cell r="B337">
            <v>5129088.0029800013</v>
          </cell>
          <cell r="C337">
            <v>302371.92160994117</v>
          </cell>
          <cell r="D337">
            <v>48913</v>
          </cell>
          <cell r="E337">
            <v>760198</v>
          </cell>
          <cell r="F337">
            <v>718464</v>
          </cell>
          <cell r="G337">
            <v>5522106.9245899431</v>
          </cell>
        </row>
        <row r="338">
          <cell r="G338" t="str">
            <v xml:space="preserve"> </v>
          </cell>
        </row>
        <row r="339">
          <cell r="G339" t="str">
            <v xml:space="preserve"> </v>
          </cell>
        </row>
        <row r="342">
          <cell r="A342" t="str">
            <v xml:space="preserve"> </v>
          </cell>
          <cell r="B342">
            <v>-32256864.391230099</v>
          </cell>
          <cell r="C342">
            <v>2433737.5900453655</v>
          </cell>
          <cell r="D342">
            <v>-14252015</v>
          </cell>
          <cell r="E342">
            <v>-2143594</v>
          </cell>
          <cell r="F342">
            <v>718463.96100002527</v>
          </cell>
          <cell r="G342">
            <v>-46937199.762184784</v>
          </cell>
        </row>
        <row r="343">
          <cell r="G343">
            <v>-46937199.762184754</v>
          </cell>
        </row>
        <row r="344">
          <cell r="G344" t="str">
            <v xml:space="preserve"> </v>
          </cell>
        </row>
        <row r="348">
          <cell r="B348" t="str">
            <v xml:space="preserve"> </v>
          </cell>
          <cell r="C348" t="str">
            <v xml:space="preserve"> </v>
          </cell>
          <cell r="D348" t="str">
            <v xml:space="preserve"> </v>
          </cell>
          <cell r="E348" t="str">
            <v xml:space="preserve"> </v>
          </cell>
        </row>
        <row r="351">
          <cell r="A351" t="str">
            <v>C.    R A Č U N    F I N A N C I R A N J A</v>
          </cell>
          <cell r="G351" t="str">
            <v xml:space="preserve"> </v>
          </cell>
        </row>
        <row r="352">
          <cell r="A352" t="str">
            <v>C.    GENERAL GOVERNMENT  F I N A N C I N G</v>
          </cell>
        </row>
        <row r="354">
          <cell r="A354" t="str">
            <v xml:space="preserve"> </v>
          </cell>
          <cell r="F354" t="str">
            <v>- V TISOČIH TOLARJEV</v>
          </cell>
        </row>
        <row r="355">
          <cell r="A355" t="str">
            <v xml:space="preserve"> </v>
          </cell>
        </row>
        <row r="356">
          <cell r="B356" t="str">
            <v>OCENE  REALIZACIJE ZA  LETO    2 0 0 0</v>
          </cell>
        </row>
        <row r="357">
          <cell r="A357" t="str">
            <v xml:space="preserve"> </v>
          </cell>
          <cell r="B357" t="str">
            <v xml:space="preserve"> </v>
          </cell>
          <cell r="C357" t="str">
            <v xml:space="preserve"> </v>
          </cell>
          <cell r="D357" t="str">
            <v xml:space="preserve"> </v>
          </cell>
          <cell r="E357" t="str">
            <v xml:space="preserve"> </v>
          </cell>
          <cell r="F357" t="str">
            <v>TRANSFERNI</v>
          </cell>
          <cell r="G357" t="str">
            <v>KONSOLIDIRANA</v>
          </cell>
        </row>
        <row r="358">
          <cell r="A358" t="str">
            <v>KONTO</v>
          </cell>
          <cell r="B358" t="str">
            <v>DRŽAVNI</v>
          </cell>
          <cell r="C358" t="str">
            <v>PRORAČUNI</v>
          </cell>
          <cell r="D358" t="str">
            <v>Z P I Z</v>
          </cell>
          <cell r="E358" t="str">
            <v>Z Z Z S</v>
          </cell>
          <cell r="F358" t="str">
            <v>TOKOVI</v>
          </cell>
          <cell r="G358" t="str">
            <v>GLOBALNA</v>
          </cell>
        </row>
        <row r="359">
          <cell r="A359" t="str">
            <v xml:space="preserve"> </v>
          </cell>
          <cell r="B359" t="str">
            <v>PRORAČUN</v>
          </cell>
          <cell r="C359" t="str">
            <v>OBČIN</v>
          </cell>
          <cell r="F359" t="str">
            <v xml:space="preserve">(SE </v>
          </cell>
          <cell r="G359" t="str">
            <v>BILANCA</v>
          </cell>
        </row>
        <row r="360">
          <cell r="F360" t="str">
            <v>KONSOLIDIRAJO)</v>
          </cell>
          <cell r="G360" t="str">
            <v>1 9 9 9</v>
          </cell>
        </row>
        <row r="361">
          <cell r="A361" t="str">
            <v xml:space="preserve"> </v>
          </cell>
          <cell r="B361" t="str">
            <v>(1)</v>
          </cell>
          <cell r="C361" t="str">
            <v>(2)</v>
          </cell>
          <cell r="D361" t="str">
            <v>(3)</v>
          </cell>
          <cell r="E361" t="str">
            <v>(3)</v>
          </cell>
          <cell r="F361" t="str">
            <v>(5)</v>
          </cell>
          <cell r="G361" t="str">
            <v>(6=1+2+3+4-5)</v>
          </cell>
        </row>
        <row r="362">
          <cell r="A362" t="str">
            <v xml:space="preserve"> </v>
          </cell>
          <cell r="B362">
            <v>164314949.47442999</v>
          </cell>
          <cell r="C362">
            <v>1604900</v>
          </cell>
          <cell r="D362">
            <v>23239000</v>
          </cell>
          <cell r="E362">
            <v>0</v>
          </cell>
          <cell r="F362">
            <v>0</v>
          </cell>
          <cell r="G362">
            <v>189158849.47442999</v>
          </cell>
        </row>
        <row r="363">
          <cell r="G363" t="str">
            <v xml:space="preserve"> </v>
          </cell>
        </row>
        <row r="364">
          <cell r="A364">
            <v>500</v>
          </cell>
          <cell r="B364">
            <v>80007169.862499997</v>
          </cell>
          <cell r="C364">
            <v>1604900</v>
          </cell>
          <cell r="D364">
            <v>23239000</v>
          </cell>
          <cell r="E364">
            <v>0</v>
          </cell>
          <cell r="G364">
            <v>104851069.8625</v>
          </cell>
        </row>
        <row r="366">
          <cell r="A366">
            <v>5000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G366">
            <v>0</v>
          </cell>
        </row>
        <row r="367">
          <cell r="A367">
            <v>5001</v>
          </cell>
          <cell r="B367">
            <v>14947770.170030002</v>
          </cell>
          <cell r="C367">
            <v>1037366</v>
          </cell>
          <cell r="D367">
            <v>23239000</v>
          </cell>
          <cell r="E367">
            <v>0</v>
          </cell>
          <cell r="G367">
            <v>39224136.170029998</v>
          </cell>
        </row>
        <row r="368">
          <cell r="A368">
            <v>5002</v>
          </cell>
          <cell r="B368">
            <v>0</v>
          </cell>
          <cell r="C368">
            <v>36000</v>
          </cell>
          <cell r="D368">
            <v>0</v>
          </cell>
          <cell r="E368">
            <v>0</v>
          </cell>
          <cell r="G368">
            <v>36000</v>
          </cell>
        </row>
        <row r="369">
          <cell r="A369">
            <v>5003</v>
          </cell>
          <cell r="B369">
            <v>0</v>
          </cell>
          <cell r="C369">
            <v>531534</v>
          </cell>
          <cell r="D369">
            <v>0</v>
          </cell>
          <cell r="E369">
            <v>0</v>
          </cell>
          <cell r="G369">
            <v>531534</v>
          </cell>
        </row>
        <row r="370">
          <cell r="A370">
            <v>500301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G370">
            <v>0</v>
          </cell>
        </row>
        <row r="371">
          <cell r="A371">
            <v>5004</v>
          </cell>
          <cell r="B371">
            <v>65059399.692469999</v>
          </cell>
          <cell r="C371">
            <v>0</v>
          </cell>
          <cell r="D371">
            <v>0</v>
          </cell>
          <cell r="E371">
            <v>0</v>
          </cell>
          <cell r="G371">
            <v>65059399.692469999</v>
          </cell>
        </row>
        <row r="372">
          <cell r="G372" t="str">
            <v xml:space="preserve"> </v>
          </cell>
        </row>
        <row r="373">
          <cell r="A373">
            <v>501</v>
          </cell>
          <cell r="B373">
            <v>84307779.611929998</v>
          </cell>
          <cell r="C373">
            <v>0</v>
          </cell>
          <cell r="D373">
            <v>0</v>
          </cell>
          <cell r="E373">
            <v>0</v>
          </cell>
          <cell r="G373">
            <v>84307779.611929998</v>
          </cell>
        </row>
        <row r="375">
          <cell r="A375">
            <v>5010</v>
          </cell>
          <cell r="B375">
            <v>3351980.6119299997</v>
          </cell>
          <cell r="C375">
            <v>0</v>
          </cell>
          <cell r="D375">
            <v>0</v>
          </cell>
          <cell r="E375">
            <v>0</v>
          </cell>
          <cell r="G375">
            <v>3351980.6119299997</v>
          </cell>
        </row>
        <row r="376">
          <cell r="A376">
            <v>5011</v>
          </cell>
          <cell r="B376">
            <v>402559</v>
          </cell>
          <cell r="C376">
            <v>0</v>
          </cell>
          <cell r="D376">
            <v>0</v>
          </cell>
          <cell r="E376">
            <v>0</v>
          </cell>
          <cell r="G376">
            <v>402559</v>
          </cell>
        </row>
        <row r="377">
          <cell r="A377">
            <v>5012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G377">
            <v>0</v>
          </cell>
        </row>
        <row r="378">
          <cell r="A378">
            <v>5013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G378">
            <v>0</v>
          </cell>
        </row>
        <row r="379">
          <cell r="A379">
            <v>5014</v>
          </cell>
          <cell r="B379">
            <v>80553240</v>
          </cell>
          <cell r="C379">
            <v>0</v>
          </cell>
          <cell r="D379">
            <v>0</v>
          </cell>
          <cell r="E379">
            <v>0</v>
          </cell>
          <cell r="G379">
            <v>80553240</v>
          </cell>
        </row>
        <row r="381">
          <cell r="A381" t="str">
            <v xml:space="preserve"> </v>
          </cell>
        </row>
        <row r="382">
          <cell r="A382" t="str">
            <v xml:space="preserve"> </v>
          </cell>
          <cell r="B382">
            <v>120606868.54439999</v>
          </cell>
          <cell r="C382">
            <v>3755735.6783083309</v>
          </cell>
          <cell r="D382">
            <v>9800000</v>
          </cell>
          <cell r="E382">
            <v>0</v>
          </cell>
          <cell r="F382">
            <v>718464</v>
          </cell>
          <cell r="G382">
            <v>131393927.86526833</v>
          </cell>
        </row>
        <row r="383">
          <cell r="G383" t="str">
            <v xml:space="preserve"> </v>
          </cell>
        </row>
        <row r="384">
          <cell r="A384">
            <v>550</v>
          </cell>
          <cell r="B384">
            <v>106146218.57404</v>
          </cell>
          <cell r="C384">
            <v>3755735.6783083309</v>
          </cell>
          <cell r="D384">
            <v>9800000</v>
          </cell>
          <cell r="E384">
            <v>0</v>
          </cell>
          <cell r="F384">
            <v>718464</v>
          </cell>
          <cell r="G384">
            <v>118983490.25234833</v>
          </cell>
        </row>
        <row r="386">
          <cell r="A386">
            <v>5500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G386">
            <v>0</v>
          </cell>
        </row>
        <row r="387">
          <cell r="A387">
            <v>5501</v>
          </cell>
          <cell r="B387">
            <v>22116318.402209997</v>
          </cell>
          <cell r="C387">
            <v>1234621.9665166084</v>
          </cell>
          <cell r="D387">
            <v>6100000</v>
          </cell>
          <cell r="E387">
            <v>0</v>
          </cell>
          <cell r="G387">
            <v>29450940.368726604</v>
          </cell>
        </row>
        <row r="388">
          <cell r="A388">
            <v>5502</v>
          </cell>
          <cell r="B388">
            <v>0</v>
          </cell>
          <cell r="C388">
            <v>1579577</v>
          </cell>
          <cell r="D388">
            <v>0</v>
          </cell>
          <cell r="E388">
            <v>0</v>
          </cell>
          <cell r="G388">
            <v>1579577</v>
          </cell>
        </row>
        <row r="389">
          <cell r="A389">
            <v>5503</v>
          </cell>
          <cell r="B389">
            <v>0</v>
          </cell>
          <cell r="C389">
            <v>682577.71179172269</v>
          </cell>
          <cell r="D389">
            <v>3700000</v>
          </cell>
          <cell r="E389">
            <v>0</v>
          </cell>
          <cell r="G389">
            <v>4382577.711791723</v>
          </cell>
        </row>
        <row r="390">
          <cell r="A390">
            <v>5503</v>
          </cell>
        </row>
        <row r="391">
          <cell r="A391">
            <v>5505</v>
          </cell>
          <cell r="B391">
            <v>718464</v>
          </cell>
          <cell r="C391">
            <v>0</v>
          </cell>
          <cell r="D391">
            <v>0</v>
          </cell>
          <cell r="E391">
            <v>0</v>
          </cell>
          <cell r="F391">
            <v>718464</v>
          </cell>
          <cell r="G391">
            <v>0</v>
          </cell>
        </row>
        <row r="392">
          <cell r="A392">
            <v>5504</v>
          </cell>
          <cell r="B392">
            <v>83311436.171829998</v>
          </cell>
          <cell r="C392">
            <v>258959</v>
          </cell>
          <cell r="D392">
            <v>0</v>
          </cell>
          <cell r="E392">
            <v>0</v>
          </cell>
          <cell r="G392">
            <v>83570395.171829998</v>
          </cell>
        </row>
        <row r="394">
          <cell r="A394">
            <v>551</v>
          </cell>
          <cell r="B394">
            <v>14460649.970359998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12410437.612919997</v>
          </cell>
        </row>
        <row r="396">
          <cell r="A396">
            <v>5510</v>
          </cell>
          <cell r="B396">
            <v>9675318.1717199981</v>
          </cell>
          <cell r="C396">
            <v>0</v>
          </cell>
          <cell r="D396">
            <v>0</v>
          </cell>
          <cell r="E396">
            <v>0</v>
          </cell>
          <cell r="G396">
            <v>9675318.1717199981</v>
          </cell>
        </row>
        <row r="397">
          <cell r="A397">
            <v>5511</v>
          </cell>
          <cell r="B397">
            <v>2602760.0715899998</v>
          </cell>
          <cell r="C397">
            <v>0</v>
          </cell>
          <cell r="D397">
            <v>0</v>
          </cell>
          <cell r="E397">
            <v>0</v>
          </cell>
          <cell r="G397">
            <v>2602760.0715899998</v>
          </cell>
        </row>
        <row r="398">
          <cell r="A398">
            <v>5512</v>
          </cell>
          <cell r="B398">
            <v>132359.36960999999</v>
          </cell>
          <cell r="C398">
            <v>0</v>
          </cell>
          <cell r="D398">
            <v>0</v>
          </cell>
          <cell r="E398">
            <v>0</v>
          </cell>
          <cell r="G398">
            <v>132359.36960999999</v>
          </cell>
        </row>
        <row r="399">
          <cell r="A399">
            <v>5513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G399">
            <v>0</v>
          </cell>
        </row>
        <row r="400">
          <cell r="A400">
            <v>5514</v>
          </cell>
          <cell r="B400">
            <v>2050212.3574399999</v>
          </cell>
          <cell r="C400">
            <v>0</v>
          </cell>
          <cell r="D400">
            <v>0</v>
          </cell>
          <cell r="E400">
            <v>0</v>
          </cell>
        </row>
        <row r="402">
          <cell r="A402" t="str">
            <v xml:space="preserve"> </v>
          </cell>
          <cell r="G402" t="str">
            <v xml:space="preserve"> </v>
          </cell>
        </row>
        <row r="403">
          <cell r="B403">
            <v>11451216.538799897</v>
          </cell>
          <cell r="C403">
            <v>282901.91173703549</v>
          </cell>
          <cell r="D403">
            <v>-813015</v>
          </cell>
          <cell r="E403">
            <v>-2143594</v>
          </cell>
          <cell r="F403">
            <v>-3.8999974727630615E-2</v>
          </cell>
          <cell r="G403">
            <v>10827721.846976951</v>
          </cell>
        </row>
        <row r="404">
          <cell r="A404" t="str">
            <v xml:space="preserve"> </v>
          </cell>
          <cell r="B404">
            <v>37385952.3942101</v>
          </cell>
          <cell r="C404">
            <v>-2131365.6684354255</v>
          </cell>
          <cell r="D404">
            <v>14300928</v>
          </cell>
          <cell r="E404">
            <v>2903792</v>
          </cell>
          <cell r="F404">
            <v>3.8999974727630615E-2</v>
          </cell>
          <cell r="G404">
            <v>52459306.686774641</v>
          </cell>
        </row>
        <row r="405">
          <cell r="G405" t="str">
            <v xml:space="preserve"> </v>
          </cell>
        </row>
        <row r="406">
          <cell r="B406" t="str">
            <v xml:space="preserve"> </v>
          </cell>
          <cell r="C406" t="str">
            <v xml:space="preserve"> </v>
          </cell>
          <cell r="G406" t="str">
            <v xml:space="preserve"> </v>
          </cell>
        </row>
      </sheetData>
      <sheetData sheetId="3" refreshError="1"/>
      <sheetData sheetId="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Table 1. Czech Republic: Selected Economic and Financial Indicators, 1997–2002</v>
          </cell>
        </row>
        <row r="6">
          <cell r="D6">
            <v>1994</v>
          </cell>
          <cell r="E6">
            <v>1997</v>
          </cell>
          <cell r="F6">
            <v>1998</v>
          </cell>
          <cell r="G6">
            <v>1999</v>
          </cell>
        </row>
        <row r="10">
          <cell r="A10" t="str">
            <v>Real sector</v>
          </cell>
        </row>
        <row r="11">
          <cell r="A11" t="str">
            <v xml:space="preserve">  Real GDP </v>
          </cell>
          <cell r="D11">
            <v>3.2</v>
          </cell>
          <cell r="E11">
            <v>-1</v>
          </cell>
          <cell r="F11" t="str">
            <v>-2.2</v>
          </cell>
          <cell r="G11" t="str">
            <v>-0.8</v>
          </cell>
        </row>
        <row r="12">
          <cell r="A12" t="str">
            <v xml:space="preserve">  CPI inflation</v>
          </cell>
        </row>
        <row r="13">
          <cell r="A13" t="str">
            <v xml:space="preserve">    Period average</v>
          </cell>
          <cell r="D13">
            <v>10</v>
          </cell>
          <cell r="E13">
            <v>8.5</v>
          </cell>
          <cell r="F13">
            <v>10.7</v>
          </cell>
          <cell r="G13" t="str">
            <v>2.1</v>
          </cell>
        </row>
        <row r="14">
          <cell r="A14" t="str">
            <v xml:space="preserve">    12-month change</v>
          </cell>
          <cell r="D14">
            <v>10.199999999999999</v>
          </cell>
          <cell r="E14">
            <v>10</v>
          </cell>
          <cell r="F14">
            <v>6.8</v>
          </cell>
          <cell r="G14" t="str">
            <v>2.5</v>
          </cell>
        </row>
        <row r="15">
          <cell r="A15" t="str">
            <v xml:space="preserve">  Net inflation, 12-month change 2/</v>
          </cell>
          <cell r="D15" t="str">
            <v>...</v>
          </cell>
          <cell r="E15">
            <v>6.8</v>
          </cell>
          <cell r="F15">
            <v>1.7</v>
          </cell>
          <cell r="G15">
            <v>1.5</v>
          </cell>
        </row>
        <row r="16">
          <cell r="A16" t="str">
            <v xml:space="preserve">  Real wages (industry), period average</v>
          </cell>
          <cell r="D16">
            <v>7.7</v>
          </cell>
          <cell r="E16">
            <v>3.2</v>
          </cell>
          <cell r="F16">
            <v>-0.2</v>
          </cell>
          <cell r="G16">
            <v>4.5999999999999996</v>
          </cell>
        </row>
        <row r="17">
          <cell r="A17" t="str">
            <v xml:space="preserve">  Registered unemployed, per. average (percent of labor force)</v>
          </cell>
          <cell r="E17">
            <v>4.3</v>
          </cell>
          <cell r="F17">
            <v>6.1</v>
          </cell>
          <cell r="G17" t="str">
            <v>8.6</v>
          </cell>
        </row>
        <row r="19">
          <cell r="A19" t="str">
            <v xml:space="preserve"> </v>
          </cell>
        </row>
        <row r="20">
          <cell r="A20" t="str">
            <v>Fiscal sector 3/</v>
          </cell>
        </row>
        <row r="21">
          <cell r="A21" t="str">
            <v xml:space="preserve">  Revenues</v>
          </cell>
          <cell r="D21">
            <v>43.9</v>
          </cell>
          <cell r="E21">
            <v>39.614958084338504</v>
          </cell>
          <cell r="F21">
            <v>38.622620161234991</v>
          </cell>
          <cell r="G21">
            <v>39.416899580093521</v>
          </cell>
        </row>
        <row r="22">
          <cell r="A22" t="str">
            <v xml:space="preserve">  Expenditures and net lending</v>
          </cell>
          <cell r="D22">
            <v>43.1</v>
          </cell>
          <cell r="E22">
            <v>41.621004797249405</v>
          </cell>
          <cell r="F22">
            <v>40.993229785459221</v>
          </cell>
          <cell r="G22">
            <v>42.021114540420967</v>
          </cell>
        </row>
        <row r="23">
          <cell r="A23" t="str">
            <v xml:space="preserve">  Overall Balance</v>
          </cell>
          <cell r="D23">
            <v>0.8</v>
          </cell>
          <cell r="E23">
            <v>-2.0060467129109076</v>
          </cell>
          <cell r="F23">
            <v>-2.3706096242242349</v>
          </cell>
          <cell r="G23">
            <v>-2.6042149603274525</v>
          </cell>
        </row>
        <row r="24">
          <cell r="A24" t="str">
            <v xml:space="preserve">    Excluding grants to transformation institutions</v>
          </cell>
        </row>
        <row r="25">
          <cell r="A25" t="str">
            <v xml:space="preserve">      to cover costs related to bad asset management</v>
          </cell>
          <cell r="E25">
            <v>-1.6429343998914263</v>
          </cell>
          <cell r="F25">
            <v>-1.3699965261405209</v>
          </cell>
          <cell r="G25">
            <v>-2.1944286225212979</v>
          </cell>
        </row>
        <row r="26">
          <cell r="A26" t="str">
            <v xml:space="preserve">  Gross debt </v>
          </cell>
          <cell r="D26">
            <v>18.100000000000001</v>
          </cell>
          <cell r="E26">
            <v>12.947037390448719</v>
          </cell>
          <cell r="F26">
            <v>13.067809954839825</v>
          </cell>
          <cell r="G26">
            <v>14.549693349052232</v>
          </cell>
        </row>
        <row r="27">
          <cell r="A27" t="str">
            <v xml:space="preserve">  Loan guarantees outstanding 4/</v>
          </cell>
          <cell r="E27">
            <v>16.976988798878043</v>
          </cell>
          <cell r="F27">
            <v>17.064381832695002</v>
          </cell>
          <cell r="G27">
            <v>15.381558555097824</v>
          </cell>
        </row>
        <row r="30">
          <cell r="A30" t="str">
            <v>Money and credit (end-of-period)</v>
          </cell>
        </row>
        <row r="31">
          <cell r="A31" t="str">
            <v xml:space="preserve">  Broad money </v>
          </cell>
          <cell r="D31">
            <v>19.899999999999999</v>
          </cell>
          <cell r="E31">
            <v>8.6999999999999993</v>
          </cell>
          <cell r="F31">
            <v>5.2</v>
          </cell>
          <cell r="G31">
            <v>8.1</v>
          </cell>
        </row>
        <row r="32">
          <cell r="A32" t="str">
            <v xml:space="preserve">  Credit to enterprises and households</v>
          </cell>
          <cell r="D32">
            <v>16.600000000000001</v>
          </cell>
          <cell r="E32">
            <v>9.4</v>
          </cell>
          <cell r="F32">
            <v>-3.5</v>
          </cell>
          <cell r="G32">
            <v>-3.9</v>
          </cell>
        </row>
        <row r="33">
          <cell r="A33" t="str">
            <v xml:space="preserve">  Net foreign assets</v>
          </cell>
          <cell r="D33">
            <v>11.2</v>
          </cell>
          <cell r="E33">
            <v>20.100000000000001</v>
          </cell>
          <cell r="F33">
            <v>25.6</v>
          </cell>
          <cell r="G33">
            <v>33.200000000000003</v>
          </cell>
        </row>
        <row r="34">
          <cell r="A34" t="str">
            <v xml:space="preserve">  Velocity (percentage change, end-of-period)</v>
          </cell>
          <cell r="D34">
            <v>4</v>
          </cell>
          <cell r="E34">
            <v>-2.2999999999999998</v>
          </cell>
          <cell r="F34">
            <v>2.4</v>
          </cell>
          <cell r="G34">
            <v>-5.7</v>
          </cell>
        </row>
        <row r="37">
          <cell r="A37" t="str">
            <v>Interest rates</v>
          </cell>
        </row>
        <row r="38">
          <cell r="A38" t="str">
            <v xml:space="preserve">  Average lending rate </v>
          </cell>
          <cell r="D38">
            <v>12.8</v>
          </cell>
          <cell r="E38">
            <v>13.2</v>
          </cell>
          <cell r="F38">
            <v>12.9</v>
          </cell>
          <cell r="G38">
            <v>8.6999999999999993</v>
          </cell>
        </row>
        <row r="39">
          <cell r="A39" t="str">
            <v xml:space="preserve">  Average deposit rate </v>
          </cell>
          <cell r="D39">
            <v>6.9</v>
          </cell>
          <cell r="E39">
            <v>7.7</v>
          </cell>
          <cell r="F39">
            <v>8.1</v>
          </cell>
          <cell r="G39">
            <v>4.5</v>
          </cell>
        </row>
        <row r="42">
          <cell r="A42" t="str">
            <v xml:space="preserve">Balance of payments </v>
          </cell>
        </row>
        <row r="43">
          <cell r="A43" t="str">
            <v xml:space="preserve">  Merchandise exports</v>
          </cell>
          <cell r="D43">
            <v>16</v>
          </cell>
          <cell r="E43">
            <v>22.776700000000002</v>
          </cell>
          <cell r="F43">
            <v>26.351400000000002</v>
          </cell>
          <cell r="G43">
            <v>26.264599999999998</v>
          </cell>
        </row>
        <row r="44">
          <cell r="A44" t="str">
            <v xml:space="preserve">  Merchandise imports</v>
          </cell>
          <cell r="D44">
            <v>17.3</v>
          </cell>
          <cell r="E44">
            <v>27.3171</v>
          </cell>
          <cell r="F44">
            <v>28.904900000000001</v>
          </cell>
          <cell r="G44">
            <v>28.167200000000001</v>
          </cell>
        </row>
        <row r="45">
          <cell r="A45" t="str">
            <v xml:space="preserve">  Trade balance</v>
          </cell>
          <cell r="D45">
            <v>-1.3</v>
          </cell>
          <cell r="E45">
            <v>-4.5403999999999982</v>
          </cell>
          <cell r="F45">
            <v>-2.5535000000000001</v>
          </cell>
          <cell r="G45">
            <v>-1.9026000000000023</v>
          </cell>
        </row>
        <row r="46">
          <cell r="A46" t="str">
            <v xml:space="preserve">  Current account</v>
          </cell>
          <cell r="D46">
            <v>-0.8</v>
          </cell>
          <cell r="E46">
            <v>-3.2109999999999967</v>
          </cell>
          <cell r="F46">
            <v>-1.3357000000000003</v>
          </cell>
          <cell r="G46">
            <v>-1.5671000000000022</v>
          </cell>
        </row>
        <row r="47">
          <cell r="A47" t="str">
            <v xml:space="preserve">    (Percent of GDP)</v>
          </cell>
          <cell r="D47">
            <v>-2</v>
          </cell>
          <cell r="E47">
            <v>-6.1035594439117942</v>
          </cell>
          <cell r="F47">
            <v>-2.396763610076186</v>
          </cell>
          <cell r="G47">
            <v>-2.9580687397708703</v>
          </cell>
        </row>
        <row r="48">
          <cell r="A48" t="str">
            <v xml:space="preserve">  Non-debt capital inflows (percent of GDP) 5/</v>
          </cell>
          <cell r="D48">
            <v>3</v>
          </cell>
          <cell r="E48">
            <v>3.2977468948123891</v>
          </cell>
          <cell r="F48">
            <v>6.8181348275858973</v>
          </cell>
          <cell r="G48">
            <v>10.747844807211624</v>
          </cell>
        </row>
        <row r="51">
          <cell r="A51" t="str">
            <v>Reserves and external debt</v>
          </cell>
        </row>
        <row r="52">
          <cell r="A52" t="str">
            <v xml:space="preserve">  Gross official reserves (end-of-period)</v>
          </cell>
          <cell r="D52">
            <v>6.2</v>
          </cell>
          <cell r="E52">
            <v>9.7739999999999991</v>
          </cell>
          <cell r="F52">
            <v>12.617000000000001</v>
          </cell>
          <cell r="G52">
            <v>12.824999999999999</v>
          </cell>
        </row>
        <row r="53">
          <cell r="A53" t="str">
            <v xml:space="preserve">   (In months of  imports of goods and services)</v>
          </cell>
          <cell r="D53">
            <v>4.3</v>
          </cell>
          <cell r="E53">
            <v>3.5850348453356156</v>
          </cell>
          <cell r="F53">
            <v>4.3751426796318507</v>
          </cell>
          <cell r="G53">
            <v>4.5273361083736594</v>
          </cell>
        </row>
        <row r="54">
          <cell r="A54" t="str">
            <v xml:space="preserve">  Total external debt (end-of-period)  7/</v>
          </cell>
          <cell r="D54">
            <v>10.7</v>
          </cell>
          <cell r="E54">
            <v>21.616499999999998</v>
          </cell>
          <cell r="F54">
            <v>24.348400000000002</v>
          </cell>
          <cell r="G54">
            <v>22.798399999999997</v>
          </cell>
        </row>
        <row r="55">
          <cell r="A55" t="str">
            <v xml:space="preserve">   (Percent of GDP) </v>
          </cell>
          <cell r="D55">
            <v>26.9</v>
          </cell>
          <cell r="E55">
            <v>44.865238494726746</v>
          </cell>
          <cell r="F55">
            <v>40.42263804704443</v>
          </cell>
          <cell r="G55">
            <v>44.877294053464261</v>
          </cell>
        </row>
        <row r="56">
          <cell r="A56" t="str">
            <v xml:space="preserve">  Short-term debt (convertible currencies, end-of-period)  7/</v>
          </cell>
          <cell r="D56">
            <v>2.9</v>
          </cell>
          <cell r="E56">
            <v>7.0591999999999997</v>
          </cell>
          <cell r="F56">
            <v>9.0919000000000008</v>
          </cell>
          <cell r="G56">
            <v>8.5187999999999988</v>
          </cell>
        </row>
        <row r="57">
          <cell r="A57" t="str">
            <v xml:space="preserve">  External debt service ratio in convertible currencies  7/</v>
          </cell>
        </row>
        <row r="58">
          <cell r="A58" t="str">
            <v xml:space="preserve">    (Percent of exports of goods and nonfactor services)</v>
          </cell>
          <cell r="D58">
            <v>13.1</v>
          </cell>
          <cell r="E58">
            <v>15.722020515115785</v>
          </cell>
          <cell r="F58">
            <v>15.139651764372179</v>
          </cell>
          <cell r="G58">
            <v>12.767906099552311</v>
          </cell>
        </row>
        <row r="61">
          <cell r="A61" t="str">
            <v>Exchange rate (period average)</v>
          </cell>
        </row>
        <row r="62">
          <cell r="A62" t="str">
            <v xml:space="preserve">  Nominal effective </v>
          </cell>
          <cell r="D62">
            <v>-0.17093711260115496</v>
          </cell>
          <cell r="E62">
            <v>-3.7</v>
          </cell>
          <cell r="F62">
            <v>-0.6</v>
          </cell>
          <cell r="G62">
            <v>-3.6</v>
          </cell>
        </row>
        <row r="63">
          <cell r="A63" t="str">
            <v xml:space="preserve">  Real effective (ULC-based)</v>
          </cell>
          <cell r="D63">
            <v>9.0117606701676003</v>
          </cell>
          <cell r="E63">
            <v>-0.4</v>
          </cell>
          <cell r="F63">
            <v>8.1</v>
          </cell>
          <cell r="G63">
            <v>-0.7</v>
          </cell>
        </row>
        <row r="65">
          <cell r="A65" t="str">
            <v>Memorandum item:</v>
          </cell>
        </row>
        <row r="66">
          <cell r="A66" t="str">
            <v xml:space="preserve">  GDP in nominal terms</v>
          </cell>
        </row>
        <row r="67">
          <cell r="A67" t="str">
            <v xml:space="preserve">    (In US$ billions)</v>
          </cell>
          <cell r="D67">
            <v>39.799999999999997</v>
          </cell>
          <cell r="E67">
            <v>52.608646307244861</v>
          </cell>
          <cell r="F67">
            <v>55.729317417229232</v>
          </cell>
          <cell r="G67">
            <v>52.977132645044229</v>
          </cell>
        </row>
        <row r="68">
          <cell r="A68" t="str">
            <v xml:space="preserve">    (In CZK billions)</v>
          </cell>
          <cell r="D68">
            <v>1148.5999999999999</v>
          </cell>
          <cell r="E68">
            <v>1668.8</v>
          </cell>
          <cell r="F68">
            <v>1798.3</v>
          </cell>
          <cell r="G68">
            <v>1833</v>
          </cell>
        </row>
        <row r="70">
          <cell r="A70" t="str">
            <v xml:space="preserve">  </v>
          </cell>
        </row>
        <row r="71">
          <cell r="A71" t="str">
            <v>Sources: Czech authorities; and staff estimates and projections.</v>
          </cell>
        </row>
        <row r="73">
          <cell r="A73" t="str">
            <v>1/ Staff projections.</v>
          </cell>
        </row>
        <row r="74">
          <cell r="A74" t="str">
            <v>2/ Net inflation excludes regulated prices and changes in indirect taxes. Authorities' target range for 2001.</v>
          </cell>
        </row>
        <row r="75">
          <cell r="A75" t="str">
            <v>3/ General government operations and debt; central government guarantees. Revenues and expenditures include privatization receipts and therefore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Sel. Ind. Tbl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."/>
      <sheetName val="Table 3.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22"/>
      <sheetName val="Table 23"/>
      <sheetName val="Table 24"/>
      <sheetName val="Table 25"/>
      <sheetName val="Table26"/>
      <sheetName val="Table 27"/>
      <sheetName val="Table28"/>
      <sheetName val="Table 29"/>
      <sheetName val="ControlSheet"/>
      <sheetName val="Table 30"/>
      <sheetName val="Table21"/>
      <sheetName val="Table 22"/>
      <sheetName val="Table24"/>
      <sheetName val="IM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PanelChart"/>
      <sheetName val="Table_GEF"/>
      <sheetName val="Chartdata"/>
      <sheetName val="A1_historical"/>
      <sheetName val="B1_irate"/>
      <sheetName val="B2_GDP"/>
      <sheetName val="B3_CAB"/>
      <sheetName val="B4_Combined"/>
      <sheetName val="B5_Depreciation"/>
      <sheetName val="A2_alternative"/>
      <sheetName val="A3_market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150dp"/>
      <sheetName val="RED47"/>
      <sheetName val="Rank"/>
      <sheetName val="Commercial Banks"/>
      <sheetName val="T7"/>
      <sheetName val="Table3"/>
      <sheetName val="Annual BiH summary data"/>
      <sheetName val="Table 37"/>
    </sheetNames>
    <sheetDataSet>
      <sheetData sheetId="0" refreshError="1"/>
      <sheetData sheetId="1" refreshError="1"/>
      <sheetData sheetId="2" refreshError="1">
        <row r="3">
          <cell r="B3" t="str">
            <v>External Debt Sustainability Framework, 2000-2010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1995</v>
          </cell>
          <cell r="D8">
            <v>1996</v>
          </cell>
          <cell r="E8">
            <v>1997</v>
          </cell>
          <cell r="F8">
            <v>1998</v>
          </cell>
          <cell r="G8">
            <v>1999</v>
          </cell>
          <cell r="H8">
            <v>2000</v>
          </cell>
          <cell r="I8">
            <v>2001</v>
          </cell>
          <cell r="J8">
            <v>2002</v>
          </cell>
          <cell r="K8">
            <v>2003</v>
          </cell>
          <cell r="L8">
            <v>2004</v>
          </cell>
          <cell r="M8">
            <v>2005</v>
          </cell>
          <cell r="S8">
            <v>2006</v>
          </cell>
          <cell r="T8">
            <v>2007</v>
          </cell>
          <cell r="U8">
            <v>2008</v>
          </cell>
          <cell r="V8">
            <v>2009</v>
          </cell>
          <cell r="W8">
            <v>2010</v>
          </cell>
          <cell r="X8">
            <v>2011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27.827143186829524</v>
          </cell>
          <cell r="D12">
            <v>28.477824267660534</v>
          </cell>
          <cell r="E12">
            <v>31.072419950435865</v>
          </cell>
          <cell r="F12">
            <v>36.574292747427883</v>
          </cell>
          <cell r="G12">
            <v>40.264478031766188</v>
          </cell>
          <cell r="H12">
            <v>45.409712848704906</v>
          </cell>
          <cell r="I12">
            <v>46.054244929808483</v>
          </cell>
          <cell r="J12">
            <v>47.523120253755543</v>
          </cell>
          <cell r="K12">
            <v>52.299048021540614</v>
          </cell>
          <cell r="L12">
            <v>46.437884371086149</v>
          </cell>
          <cell r="M12">
            <v>37.800126732454714</v>
          </cell>
          <cell r="S12">
            <v>38.362436203717643</v>
          </cell>
          <cell r="T12">
            <v>38.406957404478156</v>
          </cell>
          <cell r="U12">
            <v>38.146187105693365</v>
          </cell>
          <cell r="V12">
            <v>36.808499323906979</v>
          </cell>
          <cell r="W12">
            <v>35.558309557314352</v>
          </cell>
          <cell r="X12">
            <v>34.529000742578553</v>
          </cell>
          <cell r="AA12">
            <v>-1.7918969785476864</v>
          </cell>
        </row>
        <row r="14">
          <cell r="A14">
            <v>2</v>
          </cell>
          <cell r="B14" t="str">
            <v>Change in external debt</v>
          </cell>
          <cell r="D14">
            <v>0.65068108083100995</v>
          </cell>
          <cell r="E14">
            <v>2.5945956827753314</v>
          </cell>
          <cell r="F14">
            <v>5.5018727969920178</v>
          </cell>
          <cell r="G14">
            <v>3.6901852843383054</v>
          </cell>
          <cell r="H14">
            <v>5.1452348169387179</v>
          </cell>
          <cell r="I14">
            <v>0.64453208110357707</v>
          </cell>
          <cell r="J14">
            <v>1.46887532394706</v>
          </cell>
          <cell r="K14">
            <v>4.7759277677850704</v>
          </cell>
          <cell r="L14">
            <v>-5.8611636504544649</v>
          </cell>
          <cell r="M14">
            <v>-8.6377576386314345</v>
          </cell>
          <cell r="S14">
            <v>0.56230947126292818</v>
          </cell>
          <cell r="T14">
            <v>4.452120076051358E-2</v>
          </cell>
          <cell r="U14">
            <v>-0.26077029878479152</v>
          </cell>
          <cell r="V14">
            <v>-1.3376877817863857</v>
          </cell>
          <cell r="W14">
            <v>-1.2501897665926265</v>
          </cell>
          <cell r="X14">
            <v>-1.0293088147357992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2.5155907450021102</v>
          </cell>
          <cell r="E15">
            <v>-1.6629987718349488</v>
          </cell>
          <cell r="F15">
            <v>-2.090591783671492</v>
          </cell>
          <cell r="G15">
            <v>6.2629521364405036</v>
          </cell>
          <cell r="H15">
            <v>6.4528783696999321</v>
          </cell>
          <cell r="I15">
            <v>-2.1706731470476841</v>
          </cell>
          <cell r="J15">
            <v>-3.8432895871342665</v>
          </cell>
          <cell r="K15">
            <v>7.4168454666967314</v>
          </cell>
          <cell r="L15">
            <v>-6.3385907149520051</v>
          </cell>
          <cell r="M15">
            <v>-11.519119623015765</v>
          </cell>
          <cell r="S15">
            <v>0.42302703127567698</v>
          </cell>
          <cell r="T15">
            <v>0.63506520301859881</v>
          </cell>
          <cell r="U15">
            <v>-0.66785436892264993</v>
          </cell>
          <cell r="V15">
            <v>-1.5555077461891385</v>
          </cell>
          <cell r="W15">
            <v>-1.5347336122325728</v>
          </cell>
          <cell r="X15">
            <v>-1.5222228799874453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2.9500705138157968</v>
          </cell>
          <cell r="E16">
            <v>2.6435604766287164</v>
          </cell>
          <cell r="F16">
            <v>3.538040599460019</v>
          </cell>
          <cell r="G16">
            <v>2.5657779902981943</v>
          </cell>
          <cell r="H16">
            <v>-3.895406019845713</v>
          </cell>
          <cell r="I16">
            <v>-4.0882190744706284</v>
          </cell>
          <cell r="J16">
            <v>-2.0265264117934039</v>
          </cell>
          <cell r="K16">
            <v>-1.5842426889007037</v>
          </cell>
          <cell r="L16">
            <v>-1.4885347019879471</v>
          </cell>
          <cell r="M16">
            <v>-1.4646583321137183</v>
          </cell>
          <cell r="S16">
            <v>0.42992179530000463</v>
          </cell>
          <cell r="T16">
            <v>0.62345597052561874</v>
          </cell>
          <cell r="U16">
            <v>0.5839605977487039</v>
          </cell>
          <cell r="V16">
            <v>0.27555274141605451</v>
          </cell>
          <cell r="W16">
            <v>0.2407546828294263</v>
          </cell>
          <cell r="X16">
            <v>0.25937471636527804</v>
          </cell>
          <cell r="Y16">
            <v>1.7918969785476864</v>
          </cell>
        </row>
        <row r="17">
          <cell r="A17">
            <v>5</v>
          </cell>
          <cell r="B17" t="str">
            <v>Deficit in balance of goods and services</v>
          </cell>
          <cell r="D17">
            <v>3.9608664324196017</v>
          </cell>
          <cell r="E17">
            <v>-3.4796248445492726</v>
          </cell>
          <cell r="F17">
            <v>-3.3729061676472778</v>
          </cell>
          <cell r="G17">
            <v>-3.2060102481046986</v>
          </cell>
          <cell r="H17">
            <v>-8.4798428565616959</v>
          </cell>
          <cell r="I17">
            <v>-10.212378201437215</v>
          </cell>
          <cell r="J17">
            <v>-7.7666073678079464</v>
          </cell>
          <cell r="K17">
            <v>-7.6148200625131821</v>
          </cell>
          <cell r="L17">
            <v>-6.9611039964526569</v>
          </cell>
          <cell r="M17">
            <v>-6.4358952596151333</v>
          </cell>
          <cell r="S17">
            <v>-4.2174776308203601</v>
          </cell>
          <cell r="T17">
            <v>-4.3446568370763874</v>
          </cell>
          <cell r="U17">
            <v>-3.5168279362037289</v>
          </cell>
          <cell r="V17">
            <v>-3.5279129148168131</v>
          </cell>
          <cell r="W17">
            <v>-3.6047560160212573</v>
          </cell>
          <cell r="X17">
            <v>-3.8126296595809919</v>
          </cell>
        </row>
        <row r="18">
          <cell r="A18">
            <v>6</v>
          </cell>
          <cell r="B18" t="str">
            <v>Exports</v>
          </cell>
          <cell r="C18">
            <v>13.103093361120566</v>
          </cell>
          <cell r="D18">
            <v>13.36046046502681</v>
          </cell>
          <cell r="E18">
            <v>13.134972090158284</v>
          </cell>
          <cell r="F18">
            <v>15.114023623695646</v>
          </cell>
          <cell r="G18">
            <v>14.747596544067695</v>
          </cell>
          <cell r="H18">
            <v>17.280052193586215</v>
          </cell>
          <cell r="I18">
            <v>20.101132871743602</v>
          </cell>
          <cell r="J18">
            <v>18.272643716278289</v>
          </cell>
          <cell r="K18">
            <v>19.864572856665035</v>
          </cell>
          <cell r="L18">
            <v>18.996571727027138</v>
          </cell>
          <cell r="M18">
            <v>18.194553293237256</v>
          </cell>
          <cell r="S18">
            <v>18.01940401077719</v>
          </cell>
          <cell r="T18">
            <v>18.511563328201756</v>
          </cell>
          <cell r="U18">
            <v>18.001409286695633</v>
          </cell>
          <cell r="V18">
            <v>18.490670415665349</v>
          </cell>
          <cell r="W18">
            <v>18.950518280149431</v>
          </cell>
          <cell r="X18">
            <v>19.703028249700498</v>
          </cell>
        </row>
        <row r="19">
          <cell r="A19">
            <v>7</v>
          </cell>
          <cell r="B19" t="str">
            <v xml:space="preserve">Imports </v>
          </cell>
          <cell r="D19">
            <v>17.321326897446411</v>
          </cell>
          <cell r="E19">
            <v>9.6553472456090113</v>
          </cell>
          <cell r="F19">
            <v>11.741117456048368</v>
          </cell>
          <cell r="G19">
            <v>11.541586295962997</v>
          </cell>
          <cell r="H19">
            <v>8.8002093370245191</v>
          </cell>
          <cell r="I19">
            <v>9.8887546703063869</v>
          </cell>
          <cell r="J19">
            <v>10.506036348470342</v>
          </cell>
          <cell r="K19">
            <v>12.249752794151853</v>
          </cell>
          <cell r="L19">
            <v>12.035467730574481</v>
          </cell>
          <cell r="M19">
            <v>11.758658033622122</v>
          </cell>
          <cell r="S19">
            <v>13.80192637995683</v>
          </cell>
          <cell r="T19">
            <v>14.166906491125369</v>
          </cell>
          <cell r="U19">
            <v>14.484581350491904</v>
          </cell>
          <cell r="V19">
            <v>14.962757500848536</v>
          </cell>
          <cell r="W19">
            <v>15.345762264128174</v>
          </cell>
          <cell r="X19">
            <v>15.890398590119506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-1.2249435894567466</v>
          </cell>
          <cell r="E20">
            <v>-2.7787779755663116</v>
          </cell>
          <cell r="F20">
            <v>-5.0517492114984872</v>
          </cell>
          <cell r="G20">
            <v>-2.2312266369523392</v>
          </cell>
          <cell r="H20">
            <v>-1.7213625282789431</v>
          </cell>
          <cell r="I20">
            <v>-2.6376295689416644</v>
          </cell>
          <cell r="J20">
            <v>-3.0484042579074391</v>
          </cell>
          <cell r="K20">
            <v>-1.7616416644231585</v>
          </cell>
          <cell r="L20">
            <v>-1.0431233239018987</v>
          </cell>
          <cell r="M20">
            <v>-2.536062120970223</v>
          </cell>
          <cell r="S20">
            <v>-2.2242392649417373</v>
          </cell>
          <cell r="T20">
            <v>-2.0233225857366341</v>
          </cell>
          <cell r="U20">
            <v>-2.1643698851007245</v>
          </cell>
          <cell r="V20">
            <v>-2.1891096614786472</v>
          </cell>
          <cell r="W20">
            <v>-2.2231514682321389</v>
          </cell>
          <cell r="X20">
            <v>-2.1373981249157614</v>
          </cell>
          <cell r="Y20">
            <v>-2.1373981249157614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1.0469220077109218</v>
          </cell>
          <cell r="E21">
            <v>2.7787779755663116</v>
          </cell>
          <cell r="F21">
            <v>5.0517492114984872</v>
          </cell>
          <cell r="G21">
            <v>2.2312266369523392</v>
          </cell>
          <cell r="H21">
            <v>1.7213625282789431</v>
          </cell>
          <cell r="I21">
            <v>2.6376295689416644</v>
          </cell>
          <cell r="J21">
            <v>3.0484042579074391</v>
          </cell>
          <cell r="K21">
            <v>1.7616416644231585</v>
          </cell>
          <cell r="L21">
            <v>1.0431233239018987</v>
          </cell>
          <cell r="M21">
            <v>2.536062120970223</v>
          </cell>
          <cell r="S21">
            <v>2.2242392649417373</v>
          </cell>
          <cell r="T21">
            <v>2.0233225857366341</v>
          </cell>
          <cell r="U21">
            <v>2.1643698851007245</v>
          </cell>
          <cell r="V21">
            <v>2.1891096614786472</v>
          </cell>
          <cell r="W21">
            <v>2.2231514682321389</v>
          </cell>
          <cell r="X21">
            <v>2.1373981249157614</v>
          </cell>
        </row>
        <row r="22">
          <cell r="A22" t="str">
            <v>hide</v>
          </cell>
          <cell r="B22" t="str">
            <v>Net portfolio investment,equity</v>
          </cell>
          <cell r="D22">
            <v>0.17802158174582483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9</v>
          </cell>
          <cell r="B23" t="str">
            <v>Automatic debt dynamics 1/</v>
          </cell>
          <cell r="D23">
            <v>0.79046382064306009</v>
          </cell>
          <cell r="E23">
            <v>-1.5277812728973537</v>
          </cell>
          <cell r="F23">
            <v>-0.57688317163302405</v>
          </cell>
          <cell r="G23">
            <v>5.9284007830946486</v>
          </cell>
          <cell r="H23">
            <v>12.069646917824588</v>
          </cell>
          <cell r="I23">
            <v>4.5551754963646092</v>
          </cell>
          <cell r="J23">
            <v>1.231641082566576</v>
          </cell>
          <cell r="K23">
            <v>10.762729820020594</v>
          </cell>
          <cell r="L23">
            <v>-3.8069326890621591</v>
          </cell>
          <cell r="M23">
            <v>-7.5183991699318238</v>
          </cell>
          <cell r="S23">
            <v>2.2173445009174095</v>
          </cell>
          <cell r="T23">
            <v>2.0349318182296141</v>
          </cell>
          <cell r="U23">
            <v>0.91255491842937064</v>
          </cell>
          <cell r="V23">
            <v>0.35804917387345414</v>
          </cell>
          <cell r="W23">
            <v>0.44766317317013982</v>
          </cell>
          <cell r="X23">
            <v>0.35580052856303801</v>
          </cell>
          <cell r="Y23">
            <v>0.34550114636807505</v>
          </cell>
        </row>
        <row r="24">
          <cell r="A24" t="str">
            <v>hide</v>
          </cell>
          <cell r="B24" t="str">
            <v>Denominator: 1+g+r+gr</v>
          </cell>
          <cell r="D24">
            <v>1.0523677390395292</v>
          </cell>
          <cell r="E24">
            <v>1.1362937126984194</v>
          </cell>
          <cell r="F24">
            <v>1.0980310692167397</v>
          </cell>
          <cell r="G24">
            <v>0.92317891156420873</v>
          </cell>
          <cell r="H24">
            <v>0.82139295787955102</v>
          </cell>
          <cell r="I24">
            <v>0.96995753887179526</v>
          </cell>
          <cell r="J24">
            <v>1.0489437125477905</v>
          </cell>
          <cell r="K24">
            <v>0.86751322901733152</v>
          </cell>
          <cell r="L24">
            <v>1.1481493764611281</v>
          </cell>
          <cell r="M24">
            <v>1.2728316963506765</v>
          </cell>
          <cell r="S24">
            <v>1.0097757027456906</v>
          </cell>
          <cell r="T24">
            <v>1.0024077788894341</v>
          </cell>
          <cell r="U24">
            <v>1.0375663615710768</v>
          </cell>
          <cell r="V24">
            <v>1.0574563311184948</v>
          </cell>
          <cell r="W24">
            <v>1.0577951371017122</v>
          </cell>
          <cell r="X24">
            <v>1.0610887317759343</v>
          </cell>
          <cell r="Y24">
            <v>1.0610887317759343</v>
          </cell>
        </row>
        <row r="25">
          <cell r="A25">
            <v>10</v>
          </cell>
          <cell r="B25" t="str">
            <v>Contribution from nominal interest rate</v>
          </cell>
          <cell r="D25">
            <v>2.1751932441746984</v>
          </cell>
          <cell r="E25">
            <v>1.8880155018602462</v>
          </cell>
          <cell r="F25">
            <v>2.1972300900851853</v>
          </cell>
          <cell r="G25">
            <v>2.884920323964534</v>
          </cell>
          <cell r="H25">
            <v>3.3143742376902647</v>
          </cell>
          <cell r="I25">
            <v>3.1487020390966287</v>
          </cell>
          <cell r="J25">
            <v>3.3805321035872917</v>
          </cell>
          <cell r="K25">
            <v>3.504990642287158</v>
          </cell>
          <cell r="L25">
            <v>2.9413803029138967</v>
          </cell>
          <cell r="M25">
            <v>2.435569453119637</v>
          </cell>
          <cell r="S25">
            <v>2.5979496801034268</v>
          </cell>
          <cell r="T25">
            <v>2.1707737659105324</v>
          </cell>
          <cell r="U25">
            <v>2.3231478470577671</v>
          </cell>
          <cell r="V25">
            <v>2.4380841098801538</v>
          </cell>
          <cell r="W25">
            <v>2.4651166296581692</v>
          </cell>
          <cell r="X25">
            <v>2.4077219784129658</v>
          </cell>
          <cell r="Y25">
            <v>2.3380254859006047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-1.3756500739943727</v>
          </cell>
          <cell r="E26">
            <v>-0.51523887317358985</v>
          </cell>
          <cell r="F26">
            <v>-0.97071502540586418</v>
          </cell>
          <cell r="G26">
            <v>-0.22573576848553051</v>
          </cell>
          <cell r="H26">
            <v>2.0607977923516989</v>
          </cell>
          <cell r="I26">
            <v>-1.3693086011474331</v>
          </cell>
          <cell r="J26">
            <v>-0.6460750920598235</v>
          </cell>
          <cell r="K26">
            <v>-1.0584688235787245</v>
          </cell>
          <cell r="L26">
            <v>-1.7494252388140368</v>
          </cell>
          <cell r="M26">
            <v>-1.3863891877543575</v>
          </cell>
          <cell r="S26">
            <v>-1.4973668519008954</v>
          </cell>
          <cell r="T26">
            <v>-1.5308115923130348</v>
          </cell>
          <cell r="U26">
            <v>-1.4806554578859941</v>
          </cell>
          <cell r="V26">
            <v>-1.4429413672466396</v>
          </cell>
          <cell r="W26">
            <v>-1.3918951990934589</v>
          </cell>
          <cell r="X26">
            <v>-1.3404462225435483</v>
          </cell>
          <cell r="Y26">
            <v>-1.3016442342116938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-9.0793495372656057E-3</v>
          </cell>
          <cell r="E27">
            <v>-2.9005579015840102</v>
          </cell>
          <cell r="F27">
            <v>-1.8033982363123451</v>
          </cell>
          <cell r="G27">
            <v>3.2692162276156456</v>
          </cell>
          <cell r="H27">
            <v>6.6944748877826248</v>
          </cell>
          <cell r="I27">
            <v>2.7757820584154138</v>
          </cell>
          <cell r="J27">
            <v>-1.5028159289608922</v>
          </cell>
          <cell r="K27">
            <v>8.3162080013121606</v>
          </cell>
          <cell r="L27">
            <v>-4.9988877531620188</v>
          </cell>
          <cell r="M27">
            <v>-8.5675794352971035</v>
          </cell>
          <cell r="S27">
            <v>1.1167616727148784</v>
          </cell>
          <cell r="T27">
            <v>1.3949696446321163</v>
          </cell>
          <cell r="U27">
            <v>7.0062529257597636E-2</v>
          </cell>
          <cell r="V27">
            <v>-0.63709356876006007</v>
          </cell>
          <cell r="W27">
            <v>-0.62555825739457049</v>
          </cell>
          <cell r="X27">
            <v>-0.71147522730637947</v>
          </cell>
          <cell r="Y27">
            <v>-0.69088010532083577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-1.8649096641711003</v>
          </cell>
          <cell r="E28">
            <v>4.2575944546102802</v>
          </cell>
          <cell r="F28">
            <v>7.5924645806635098</v>
          </cell>
          <cell r="G28">
            <v>-2.5727668521021982</v>
          </cell>
          <cell r="H28">
            <v>-1.3076435527612142</v>
          </cell>
          <cell r="I28">
            <v>2.8152052281512612</v>
          </cell>
          <cell r="J28">
            <v>5.3121649110813269</v>
          </cell>
          <cell r="K28">
            <v>-2.6409176989116609</v>
          </cell>
          <cell r="L28">
            <v>0.47742706449754024</v>
          </cell>
          <cell r="M28">
            <v>2.8813619843843306</v>
          </cell>
          <cell r="S28">
            <v>0.13928243998725121</v>
          </cell>
          <cell r="T28">
            <v>-0.59054400225808523</v>
          </cell>
          <cell r="U28">
            <v>0.40708407013785841</v>
          </cell>
          <cell r="V28">
            <v>0.21781996440275275</v>
          </cell>
          <cell r="W28">
            <v>0.28454384563994628</v>
          </cell>
          <cell r="X28">
            <v>0.49291406525164616</v>
          </cell>
          <cell r="Y28">
            <v>0</v>
          </cell>
        </row>
        <row r="30">
          <cell r="B30" t="str">
            <v>External debt-to-exports ratio (in percent)</v>
          </cell>
          <cell r="C30">
            <v>212.37079230006927</v>
          </cell>
          <cell r="D30">
            <v>213.15002085598692</v>
          </cell>
          <cell r="E30">
            <v>236.56251217859591</v>
          </cell>
          <cell r="F30">
            <v>241.98911989317656</v>
          </cell>
          <cell r="G30">
            <v>273.02400029354482</v>
          </cell>
          <cell r="H30">
            <v>262.78689635879397</v>
          </cell>
          <cell r="I30">
            <v>229.11268346744515</v>
          </cell>
          <cell r="J30">
            <v>260.07796677729397</v>
          </cell>
          <cell r="K30">
            <v>263.27798940812886</v>
          </cell>
          <cell r="L30">
            <v>244.45402590730211</v>
          </cell>
          <cell r="M30">
            <v>207.75517883423205</v>
          </cell>
          <cell r="S30">
            <v>212.89514448298914</v>
          </cell>
          <cell r="T30">
            <v>207.47549368759377</v>
          </cell>
          <cell r="U30">
            <v>211.9066707398637</v>
          </cell>
          <cell r="V30">
            <v>199.06525018542709</v>
          </cell>
          <cell r="W30">
            <v>187.63766263090281</v>
          </cell>
          <cell r="X30">
            <v>175.24717675367197</v>
          </cell>
        </row>
        <row r="32">
          <cell r="B32" t="str">
            <v>Gross external financing need (in billions of US dollars) 3/</v>
          </cell>
          <cell r="D32">
            <v>11.902903431120297</v>
          </cell>
          <cell r="E32">
            <v>16.156556433588076</v>
          </cell>
          <cell r="F32">
            <v>14.938820385104657</v>
          </cell>
          <cell r="G32">
            <v>13.928871145543585</v>
          </cell>
          <cell r="H32">
            <v>8.3624089357911302</v>
          </cell>
          <cell r="I32">
            <v>8.7420668794403174</v>
          </cell>
          <cell r="J32">
            <v>10.764463026050214</v>
          </cell>
          <cell r="K32">
            <v>13.221166021095659</v>
          </cell>
          <cell r="L32">
            <v>12.769018636732786</v>
          </cell>
          <cell r="M32">
            <v>12.459160155848535</v>
          </cell>
          <cell r="S32">
            <v>15.71926270793422</v>
          </cell>
          <cell r="T32">
            <v>15.665410145180729</v>
          </cell>
          <cell r="U32">
            <v>16.26746031902503</v>
          </cell>
          <cell r="V32">
            <v>17.560776988044715</v>
          </cell>
          <cell r="W32">
            <v>18.35981727621348</v>
          </cell>
          <cell r="X32">
            <v>19.702522674881639</v>
          </cell>
        </row>
        <row r="33">
          <cell r="B33" t="str">
            <v>in percent of GDP</v>
          </cell>
          <cell r="D33">
            <v>12.868599531303843</v>
          </cell>
          <cell r="E33">
            <v>16.127938498970661</v>
          </cell>
          <cell r="F33">
            <v>15.877870398278644</v>
          </cell>
          <cell r="G33">
            <v>15.289965510820011</v>
          </cell>
          <cell r="H33">
            <v>10.338290815625511</v>
          </cell>
          <cell r="I33">
            <v>11.142399997094715</v>
          </cell>
          <cell r="J33">
            <v>13.079911532749117</v>
          </cell>
          <cell r="K33">
            <v>18.518512063793203</v>
          </cell>
          <cell r="L33">
            <v>15.577417381349324</v>
          </cell>
          <cell r="M33">
            <v>11.94141309964313</v>
          </cell>
          <cell r="O33" t="str">
            <v>10-Year</v>
          </cell>
          <cell r="Q33" t="str">
            <v>10-Year</v>
          </cell>
          <cell r="S33">
            <v>14.920185054561713</v>
          </cell>
          <cell r="T33">
            <v>14.833354610832055</v>
          </cell>
          <cell r="U33">
            <v>14.845727414903282</v>
          </cell>
          <cell r="V33">
            <v>15.155246759834155</v>
          </cell>
          <cell r="W33">
            <v>14.979112165640679</v>
          </cell>
          <cell r="X33">
            <v>15.149135553183534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81.707227570937263</v>
          </cell>
          <cell r="D37">
            <v>92.495717208120297</v>
          </cell>
          <cell r="E37">
            <v>100.1774432275969</v>
          </cell>
          <cell r="F37">
            <v>94.085793688832538</v>
          </cell>
          <cell r="G37">
            <v>91.098120108163485</v>
          </cell>
          <cell r="H37">
            <v>80.887731685318911</v>
          </cell>
          <cell r="I37">
            <v>78.457665150414059</v>
          </cell>
          <cell r="J37">
            <v>82.29767456070671</v>
          </cell>
          <cell r="K37">
            <v>71.394321398776185</v>
          </cell>
          <cell r="L37">
            <v>81.971345596870236</v>
          </cell>
          <cell r="M37">
            <v>104.33572686821191</v>
          </cell>
          <cell r="S37">
            <v>105.35568191983113</v>
          </cell>
          <cell r="T37">
            <v>105.60935510663963</v>
          </cell>
          <cell r="U37">
            <v>109.5767143258639</v>
          </cell>
          <cell r="V37">
            <v>115.87259030704746</v>
          </cell>
          <cell r="W37">
            <v>122.56946255017381</v>
          </cell>
          <cell r="X37">
            <v>130.05707557182183</v>
          </cell>
          <cell r="Y37">
            <v>138.00209737699129</v>
          </cell>
        </row>
        <row r="38">
          <cell r="B38" t="str">
            <v>Real GDP growth (in percent)</v>
          </cell>
          <cell r="D38">
            <v>5.2024375925308952</v>
          </cell>
          <cell r="E38">
            <v>2.0558547121516613</v>
          </cell>
          <cell r="F38">
            <v>3.4302936782888205</v>
          </cell>
          <cell r="G38">
            <v>0.56978408985430828</v>
          </cell>
          <cell r="H38">
            <v>-4.2040152436993106</v>
          </cell>
          <cell r="I38">
            <v>2.9248614831591579</v>
          </cell>
          <cell r="J38">
            <v>1.4715177866508666</v>
          </cell>
          <cell r="K38">
            <v>1.9321873270398138</v>
          </cell>
          <cell r="L38">
            <v>3.8406081431585637</v>
          </cell>
          <cell r="M38">
            <v>3.8000010671251472</v>
          </cell>
          <cell r="O38">
            <v>2.1023530636259924</v>
          </cell>
          <cell r="Q38">
            <v>2.5927705138243669</v>
          </cell>
          <cell r="S38">
            <v>3.9999989308187711</v>
          </cell>
          <cell r="T38">
            <v>4.0000000000000036</v>
          </cell>
          <cell r="U38">
            <v>4.0000000000000036</v>
          </cell>
          <cell r="V38">
            <v>4.0000000000000036</v>
          </cell>
          <cell r="W38">
            <v>4.0000000000000036</v>
          </cell>
          <cell r="X38">
            <v>4.0000000000000036</v>
          </cell>
          <cell r="Y38">
            <v>4.0000000000000036</v>
          </cell>
          <cell r="AA38">
            <v>4.0000000000000036</v>
          </cell>
        </row>
        <row r="39">
          <cell r="B39" t="str">
            <v>Exchange rate appreciation (US dollar value of local currency, change in percent)</v>
          </cell>
          <cell r="D39">
            <v>-15.833544271756207</v>
          </cell>
          <cell r="E39">
            <v>-4.7301108491746398</v>
          </cell>
          <cell r="F39">
            <v>-9.1393437237915265</v>
          </cell>
          <cell r="G39">
            <v>-20.020542863885392</v>
          </cell>
          <cell r="H39">
            <v>-23.866322974537969</v>
          </cell>
          <cell r="I39">
            <v>-15.943530805049377</v>
          </cell>
          <cell r="J39">
            <v>-2.706029207657179</v>
          </cell>
          <cell r="K39">
            <v>-20.022759085308184</v>
          </cell>
          <cell r="L39">
            <v>3.1163950889241621</v>
          </cell>
          <cell r="M39">
            <v>16.255256826027818</v>
          </cell>
          <cell r="O39">
            <v>-9.2890531866208494</v>
          </cell>
          <cell r="Q39">
            <v>12.474578760318973</v>
          </cell>
          <cell r="S39">
            <v>-6.9211955886601784</v>
          </cell>
          <cell r="T39">
            <v>-8.2899294418391278</v>
          </cell>
          <cell r="U39">
            <v>-3.9094667116496118</v>
          </cell>
          <cell r="V39">
            <v>-1.4623929276467051</v>
          </cell>
          <cell r="W39">
            <v>-1.2513873295957101</v>
          </cell>
          <cell r="X39">
            <v>-0.94391970054537033</v>
          </cell>
          <cell r="Y39">
            <v>-0.94391970054537033</v>
          </cell>
          <cell r="AA39">
            <v>-3.171419222255305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18.850957257864987</v>
          </cell>
          <cell r="E40">
            <v>16.868378789801476</v>
          </cell>
          <cell r="F40">
            <v>16.839852933650889</v>
          </cell>
          <cell r="G40">
            <v>14.773045408734209</v>
          </cell>
          <cell r="H40">
            <v>12.622940834170926</v>
          </cell>
          <cell r="I40">
            <v>12.114371909063681</v>
          </cell>
          <cell r="J40">
            <v>6.248326749264943</v>
          </cell>
          <cell r="K40">
            <v>6.4138962871332472</v>
          </cell>
          <cell r="L40">
            <v>7.2268257111746337</v>
          </cell>
          <cell r="M40">
            <v>5.477790491049972</v>
          </cell>
          <cell r="O40">
            <v>11.743638637190895</v>
          </cell>
          <cell r="Q40">
            <v>5.0673609055697169</v>
          </cell>
          <cell r="S40">
            <v>4.3135643865808815</v>
          </cell>
          <cell r="T40">
            <v>5.097905571479644</v>
          </cell>
          <cell r="U40">
            <v>3.8250001230937469</v>
          </cell>
          <cell r="V40">
            <v>3.187500080166128</v>
          </cell>
          <cell r="W40">
            <v>2.9999998224260915</v>
          </cell>
          <cell r="X40">
            <v>2.9999999619656492</v>
          </cell>
          <cell r="Y40">
            <v>2.9999999619656492</v>
          </cell>
          <cell r="AA40">
            <v>3.6220811118262519</v>
          </cell>
        </row>
        <row r="41">
          <cell r="B41" t="str">
            <v>GDP deflator in US dollars (change in percent)</v>
          </cell>
          <cell r="D41">
            <v>3.2638323034883676E-2</v>
          </cell>
          <cell r="E41">
            <v>11.340374925410558</v>
          </cell>
          <cell r="F41">
            <v>6.1614571676720242</v>
          </cell>
          <cell r="G41">
            <v>-8.2051413435080711</v>
          </cell>
          <cell r="H41">
            <v>-14.256013968735115</v>
          </cell>
          <cell r="I41">
            <v>-5.7606175131455162</v>
          </cell>
          <cell r="J41">
            <v>3.3732159947827967</v>
          </cell>
          <cell r="K41">
            <v>-14.893101799729159</v>
          </cell>
          <cell r="L41">
            <v>10.568437241646954</v>
          </cell>
          <cell r="M41">
            <v>22.623476229789684</v>
          </cell>
          <cell r="O41">
            <v>1.0984725257219039</v>
          </cell>
          <cell r="Q41">
            <v>12.087375907357632</v>
          </cell>
          <cell r="S41">
            <v>-2.9061814301173494</v>
          </cell>
          <cell r="T41">
            <v>-3.6146366452467271</v>
          </cell>
          <cell r="U41">
            <v>-0.23400369508876917</v>
          </cell>
          <cell r="V41">
            <v>1.678493376778345</v>
          </cell>
          <cell r="W41">
            <v>1.7110708751646442</v>
          </cell>
          <cell r="X41">
            <v>2.0277626707629226</v>
          </cell>
          <cell r="Y41">
            <v>2.0277626707629226</v>
          </cell>
          <cell r="AA41">
            <v>0.31373731647408309</v>
          </cell>
        </row>
        <row r="42">
          <cell r="B42" t="str">
            <v>Nominal external interest rate (in percent)</v>
          </cell>
          <cell r="D42">
            <v>8.2261523613017147</v>
          </cell>
          <cell r="E42">
            <v>7.5333709628835681</v>
          </cell>
          <cell r="F42">
            <v>7.7645285078531066</v>
          </cell>
          <cell r="G42">
            <v>7.2818840900603377</v>
          </cell>
          <cell r="H42">
            <v>6.7613037389144361</v>
          </cell>
          <cell r="I42">
            <v>6.7256696615950364</v>
          </cell>
          <cell r="J42">
            <v>7.699589691522041</v>
          </cell>
          <cell r="K42">
            <v>6.3982030925795019</v>
          </cell>
          <cell r="L42">
            <v>6.4573717658009313</v>
          </cell>
          <cell r="M42">
            <v>6.6757347811571908</v>
          </cell>
          <cell r="O42">
            <v>7.1523808653667853</v>
          </cell>
          <cell r="Q42">
            <v>0.632728572841883</v>
          </cell>
          <cell r="S42">
            <v>6.9400467424147756</v>
          </cell>
          <cell r="T42">
            <v>5.6722166903126876</v>
          </cell>
          <cell r="U42">
            <v>6.2759984699604416</v>
          </cell>
          <cell r="V42">
            <v>6.7586505320930854</v>
          </cell>
          <cell r="W42">
            <v>7.0842018314703612</v>
          </cell>
          <cell r="X42">
            <v>7.1848372218744379</v>
          </cell>
          <cell r="Y42">
            <v>7.1848372218744379</v>
          </cell>
          <cell r="AA42">
            <v>6.5951809491422022</v>
          </cell>
        </row>
        <row r="43">
          <cell r="B43" t="str">
            <v>Growth of exports (US dollar terms, in percent)</v>
          </cell>
          <cell r="D43">
            <v>15.4273540668169</v>
          </cell>
          <cell r="E43">
            <v>6.477059015827713</v>
          </cell>
          <cell r="F43">
            <v>8.0699752548217809</v>
          </cell>
          <cell r="G43">
            <v>-5.522908847250485</v>
          </cell>
          <cell r="H43">
            <v>4.0392095060575839</v>
          </cell>
          <cell r="I43">
            <v>12.830940267924063</v>
          </cell>
          <cell r="J43">
            <v>-4.6472909755288399</v>
          </cell>
          <cell r="K43">
            <v>-5.6908238922011911</v>
          </cell>
          <cell r="L43">
            <v>9.7979913319264931</v>
          </cell>
          <cell r="M43">
            <v>21.909386942831087</v>
          </cell>
          <cell r="O43">
            <v>6.26908926712251</v>
          </cell>
          <cell r="Q43">
            <v>9.3898329726107885</v>
          </cell>
          <cell r="S43">
            <v>5.5129399861186812E-3</v>
          </cell>
          <cell r="T43">
            <v>2.9786283081039588</v>
          </cell>
          <cell r="U43">
            <v>0.89724139232363331</v>
          </cell>
          <cell r="V43">
            <v>8.6196985261700387</v>
          </cell>
          <cell r="W43">
            <v>8.4101637835497058</v>
          </cell>
          <cell r="X43">
            <v>10.322371919082185</v>
          </cell>
          <cell r="AA43">
            <v>6.2456207858459036</v>
          </cell>
        </row>
        <row r="44">
          <cell r="B44" t="str">
            <v>Growth of imports  (US dollar terms, in percent)</v>
          </cell>
          <cell r="D44">
            <v>15.149557118289669</v>
          </cell>
          <cell r="E44">
            <v>-39.628070199976783</v>
          </cell>
          <cell r="F44">
            <v>14.207768227972828</v>
          </cell>
          <cell r="G44">
            <v>-4.8209353473688381</v>
          </cell>
          <cell r="H44">
            <v>-32.298117956247687</v>
          </cell>
          <cell r="I44">
            <v>8.9936815725844887</v>
          </cell>
          <cell r="J44">
            <v>11.442149582471828</v>
          </cell>
          <cell r="K44">
            <v>1.1496843209189533</v>
          </cell>
          <cell r="L44">
            <v>12.806478648893282</v>
          </cell>
          <cell r="M44">
            <v>24.355720831037075</v>
          </cell>
          <cell r="O44">
            <v>1.1357916798574816</v>
          </cell>
          <cell r="Q44">
            <v>21.149208607026498</v>
          </cell>
          <cell r="S44">
            <v>18.524153604219642</v>
          </cell>
          <cell r="T44">
            <v>2.891559327008264</v>
          </cell>
          <cell r="U44">
            <v>6.083246756267191</v>
          </cell>
          <cell r="V44">
            <v>9.2365893593858939</v>
          </cell>
          <cell r="W44">
            <v>8.4871735520220213</v>
          </cell>
          <cell r="X44">
            <v>9.8747823483366304</v>
          </cell>
          <cell r="AA44">
            <v>7.3146702686039999</v>
          </cell>
        </row>
        <row r="45">
          <cell r="B45" t="str">
            <v xml:space="preserve">Current account balance, excluding interest payments </v>
          </cell>
          <cell r="D45">
            <v>-2.9500705138157968</v>
          </cell>
          <cell r="E45">
            <v>-2.6435604766287164</v>
          </cell>
          <cell r="F45">
            <v>-3.538040599460019</v>
          </cell>
          <cell r="G45">
            <v>-2.5657779902981943</v>
          </cell>
          <cell r="H45">
            <v>3.895406019845713</v>
          </cell>
          <cell r="I45">
            <v>4.0882190744706284</v>
          </cell>
          <cell r="J45">
            <v>2.0265264117934039</v>
          </cell>
          <cell r="K45">
            <v>1.5842426889007037</v>
          </cell>
          <cell r="L45">
            <v>1.4885347019879471</v>
          </cell>
          <cell r="M45">
            <v>1.4646583321137183</v>
          </cell>
          <cell r="O45">
            <v>0.28501376489093888</v>
          </cell>
          <cell r="Q45">
            <v>2.9220476950900864</v>
          </cell>
          <cell r="S45">
            <v>-0.42992179530000463</v>
          </cell>
          <cell r="T45">
            <v>-0.62345597052561874</v>
          </cell>
          <cell r="U45">
            <v>-0.5839605977487039</v>
          </cell>
          <cell r="V45">
            <v>-0.27555274141605451</v>
          </cell>
          <cell r="W45">
            <v>-0.2407546828294263</v>
          </cell>
          <cell r="X45">
            <v>-0.25937471636527804</v>
          </cell>
          <cell r="AA45">
            <v>-0.39661974177701625</v>
          </cell>
        </row>
        <row r="46">
          <cell r="B46" t="str">
            <v xml:space="preserve">Net non-debt creating capital inflows </v>
          </cell>
          <cell r="D46">
            <v>1.2249435894567466</v>
          </cell>
          <cell r="E46">
            <v>2.7787779755663116</v>
          </cell>
          <cell r="F46">
            <v>5.0517492114984872</v>
          </cell>
          <cell r="G46">
            <v>2.2312266369523392</v>
          </cell>
          <cell r="H46">
            <v>1.7213625282789431</v>
          </cell>
          <cell r="I46">
            <v>2.6376295689416644</v>
          </cell>
          <cell r="J46">
            <v>3.0484042579074391</v>
          </cell>
          <cell r="K46">
            <v>1.7616416644231585</v>
          </cell>
          <cell r="L46">
            <v>1.0431233239018987</v>
          </cell>
          <cell r="M46">
            <v>2.536062120970223</v>
          </cell>
          <cell r="O46">
            <v>2.4034920877897212</v>
          </cell>
          <cell r="Q46">
            <v>1.144500861411893</v>
          </cell>
          <cell r="S46">
            <v>2.2242392649417373</v>
          </cell>
          <cell r="T46">
            <v>2.0233225857366341</v>
          </cell>
          <cell r="U46">
            <v>2.1643698851007245</v>
          </cell>
          <cell r="V46">
            <v>2.1891096614786472</v>
          </cell>
          <cell r="W46">
            <v>2.2231514682321389</v>
          </cell>
          <cell r="X46">
            <v>2.1373981249157614</v>
          </cell>
          <cell r="AA46">
            <v>2.1474703450927812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2006-10 4/</v>
          </cell>
          <cell r="S52">
            <v>38.362436203717643</v>
          </cell>
          <cell r="T52">
            <v>36.517410581820911</v>
          </cell>
          <cell r="U52">
            <v>35.596738813813253</v>
          </cell>
          <cell r="V52">
            <v>34.47368961576715</v>
          </cell>
          <cell r="W52">
            <v>33.382665120145923</v>
          </cell>
          <cell r="X52">
            <v>32.479239090583306</v>
          </cell>
          <cell r="AA52">
            <v>-1.1718830177957513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B. Bound Tests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B1. Nominal interest rate is at baseline plus one-half standard deviation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B3. Non-interest current account is at baseline minus one-half standard deviations</v>
          </cell>
          <cell r="S58">
            <v>38.362436203717643</v>
          </cell>
          <cell r="T58">
            <v>39.867981252023199</v>
          </cell>
          <cell r="U58">
            <v>41.102948940827886</v>
          </cell>
          <cell r="V58">
            <v>41.254037875555525</v>
          </cell>
          <cell r="W58">
            <v>41.518938379509017</v>
          </cell>
          <cell r="X58">
            <v>42.010296148767431</v>
          </cell>
          <cell r="AA58">
            <v>-1.7170382776421289</v>
          </cell>
        </row>
        <row r="59">
          <cell r="B59" t="str">
            <v>B4. Combination of B1-B3 using 1/4 standard deviation shocks</v>
          </cell>
          <cell r="S59">
            <v>38.362436203717643</v>
          </cell>
          <cell r="T59">
            <v>39.435287130689105</v>
          </cell>
          <cell r="U59">
            <v>40.221021074611002</v>
          </cell>
          <cell r="V59">
            <v>39.911150563619607</v>
          </cell>
          <cell r="W59">
            <v>39.693516525364224</v>
          </cell>
          <cell r="X59">
            <v>39.694851118100829</v>
          </cell>
          <cell r="AA59">
            <v>-1.4970944791441685</v>
          </cell>
        </row>
        <row r="60">
          <cell r="B60" t="str">
            <v>B5. One time 30 percent real depreciation in 2006</v>
          </cell>
          <cell r="S60">
            <v>38.362436203717643</v>
          </cell>
          <cell r="T60">
            <v>53.813861201643761</v>
          </cell>
          <cell r="U60">
            <v>53.193309786544049</v>
          </cell>
          <cell r="V60">
            <v>51.182611620582676</v>
          </cell>
          <cell r="W60">
            <v>49.306492268877761</v>
          </cell>
          <cell r="X60">
            <v>47.735491001450598</v>
          </cell>
          <cell r="AA60">
            <v>-2.5426090836976432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 xml:space="preserve">1/ Derived as [r - g - r(1+g) + ea(1+r)]/(1+g+r+gr) times previous period debt stock, with r = nominal effective interest rate on external debt; r = change in domestic GDP deflator in US dollar terms, 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and rising inflation (based on GDP deflator). </v>
          </cell>
        </row>
        <row r="67">
          <cell r="B67" t="str">
            <v xml:space="preserve">3/ Defined as current account deficit, plus amortization on medium- and long-term debt, plus short-term debt at end of previous period. </v>
          </cell>
        </row>
        <row r="68">
          <cell r="B68" t="str">
            <v>4/ The key variables include real GDP growth; nominal interest rate; dollar deflator growth; and both non-interest current account and non-debt inflows in percent of GDP.</v>
          </cell>
        </row>
        <row r="69">
          <cell r="B69" t="str">
            <v xml:space="preserve">5/ The implied change in other key variables under this scenario is discussed in the text. </v>
          </cell>
        </row>
        <row r="70">
          <cell r="B70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  <row r="71">
          <cell r="B71" t="str">
            <v>at their levels of the last projection year.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 refreshError="1"/>
      <sheetData sheetId="4" refreshError="1"/>
      <sheetData sheetId="5" refreshError="1">
        <row r="2">
          <cell r="B2" t="str">
            <v>Table --. Country: External Sustainability Framework--Gross External Financing Need, 2000-2010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1995</v>
          </cell>
          <cell r="D8">
            <v>1996</v>
          </cell>
          <cell r="E8">
            <v>1997</v>
          </cell>
          <cell r="F8">
            <v>1998</v>
          </cell>
          <cell r="G8">
            <v>1999</v>
          </cell>
          <cell r="H8">
            <v>2000</v>
          </cell>
          <cell r="I8">
            <v>2001</v>
          </cell>
          <cell r="J8">
            <v>2002</v>
          </cell>
          <cell r="K8">
            <v>2003</v>
          </cell>
          <cell r="L8">
            <v>2004</v>
          </cell>
          <cell r="M8">
            <v>2005</v>
          </cell>
          <cell r="O8">
            <v>2006</v>
          </cell>
          <cell r="P8">
            <v>2007</v>
          </cell>
          <cell r="Q8">
            <v>2008</v>
          </cell>
          <cell r="R8">
            <v>2009</v>
          </cell>
          <cell r="S8">
            <v>2010</v>
          </cell>
          <cell r="T8">
            <v>2011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11.902903431120297</v>
          </cell>
          <cell r="E12">
            <v>16.156556433588076</v>
          </cell>
          <cell r="F12">
            <v>14.938820385104657</v>
          </cell>
          <cell r="G12">
            <v>13.928871145543585</v>
          </cell>
          <cell r="H12">
            <v>8.3624089357911302</v>
          </cell>
          <cell r="I12">
            <v>8.7420668794403174</v>
          </cell>
          <cell r="J12">
            <v>10.764463026050214</v>
          </cell>
          <cell r="K12">
            <v>13.221166021095659</v>
          </cell>
          <cell r="L12">
            <v>12.769018636732786</v>
          </cell>
          <cell r="M12">
            <v>12.459160155848535</v>
          </cell>
          <cell r="O12">
            <v>15.71926270793422</v>
          </cell>
          <cell r="P12">
            <v>15.665410145180729</v>
          </cell>
          <cell r="Q12">
            <v>16.26746031902503</v>
          </cell>
          <cell r="R12">
            <v>17.560776988044715</v>
          </cell>
          <cell r="S12">
            <v>18.35981727621348</v>
          </cell>
          <cell r="T12">
            <v>19.702522674881639</v>
          </cell>
        </row>
        <row r="13">
          <cell r="B13" t="str">
            <v>in percent of GDP</v>
          </cell>
          <cell r="D13">
            <v>12.868599531303843</v>
          </cell>
          <cell r="E13">
            <v>16.127938498970661</v>
          </cell>
          <cell r="F13">
            <v>15.877870398278644</v>
          </cell>
          <cell r="G13">
            <v>15.289965510820011</v>
          </cell>
          <cell r="H13">
            <v>10.338290815625511</v>
          </cell>
          <cell r="I13">
            <v>11.142399997094715</v>
          </cell>
          <cell r="J13">
            <v>13.079911532749117</v>
          </cell>
          <cell r="K13">
            <v>18.518512063793203</v>
          </cell>
          <cell r="L13">
            <v>15.577417381349324</v>
          </cell>
          <cell r="M13">
            <v>11.94141309964313</v>
          </cell>
          <cell r="O13">
            <v>14.920185054561713</v>
          </cell>
          <cell r="P13">
            <v>14.833354610832055</v>
          </cell>
          <cell r="Q13">
            <v>14.845727414903282</v>
          </cell>
          <cell r="R13">
            <v>15.155246759834155</v>
          </cell>
          <cell r="S13">
            <v>14.979112165640679</v>
          </cell>
          <cell r="T13">
            <v>15.149135553183534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2006-10 3/</v>
          </cell>
          <cell r="O20">
            <v>15.71926270793422</v>
          </cell>
          <cell r="P20">
            <v>15.071303921348086</v>
          </cell>
          <cell r="Q20">
            <v>15.073083911987634</v>
          </cell>
          <cell r="R20">
            <v>16.069170061389251</v>
          </cell>
          <cell r="S20">
            <v>16.339335382450585</v>
          </cell>
          <cell r="T20">
            <v>17.047037299397999</v>
          </cell>
        </row>
        <row r="21">
          <cell r="B21" t="str">
            <v>A2. Country-specific shock in 2005, with reduction in GDP growth (relative to baseline) of one standard deviation 4/</v>
          </cell>
          <cell r="O21" t="e">
            <v>#REF!</v>
          </cell>
          <cell r="P21" t="e">
            <v>#REF!</v>
          </cell>
          <cell r="Q21" t="e">
            <v>#REF!</v>
          </cell>
          <cell r="R21" t="e">
            <v>#REF!</v>
          </cell>
          <cell r="S21" t="e">
            <v>#REF!</v>
          </cell>
          <cell r="T21" t="e">
            <v>#REF!</v>
          </cell>
        </row>
        <row r="22">
          <cell r="B22" t="str">
            <v>A3. Selected variables are consistent with market forecast in 2005-09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  <cell r="S22" t="e">
            <v>#REF!</v>
          </cell>
          <cell r="T22" t="e">
            <v>#REF!</v>
          </cell>
        </row>
        <row r="24">
          <cell r="B24" t="str">
            <v>B. Bound Tests</v>
          </cell>
        </row>
        <row r="26">
          <cell r="B26" t="str">
            <v>B1. Nominal interest rate is at baseline plus one-half standard deviations</v>
          </cell>
          <cell r="O26">
            <v>15.71926270793422</v>
          </cell>
          <cell r="P26">
            <v>15.827014674736052</v>
          </cell>
          <cell r="Q26">
            <v>16.480580992588948</v>
          </cell>
          <cell r="R26">
            <v>17.845234669402966</v>
          </cell>
          <cell r="S26">
            <v>18.718747899794696</v>
          </cell>
          <cell r="T26">
            <v>20.152173359418743</v>
          </cell>
        </row>
        <row r="27">
          <cell r="B27" t="str">
            <v>B2. Real GDP growth is at baseline minus one-half standard deviations</v>
          </cell>
          <cell r="O27">
            <v>15.71926270793422</v>
          </cell>
          <cell r="P27">
            <v>15.655034647860722</v>
          </cell>
          <cell r="Q27">
            <v>16.244172896959885</v>
          </cell>
          <cell r="R27">
            <v>17.535080813597546</v>
          </cell>
          <cell r="S27">
            <v>18.324396914440758</v>
          </cell>
          <cell r="T27">
            <v>19.650290535757751</v>
          </cell>
        </row>
        <row r="28">
          <cell r="B28" t="str">
            <v>B3. Non-interest current account is at baseline minus one-half standard deviations</v>
          </cell>
          <cell r="O28">
            <v>15.71926270793422</v>
          </cell>
          <cell r="P28">
            <v>17.61597185630017</v>
          </cell>
          <cell r="Q28">
            <v>18.900297166103066</v>
          </cell>
          <cell r="R28">
            <v>21.127290789891287</v>
          </cell>
          <cell r="S28">
            <v>22.943489867158064</v>
          </cell>
          <cell r="T28">
            <v>25.546854191073582</v>
          </cell>
        </row>
        <row r="29">
          <cell r="B29" t="str">
            <v>B4. Combination of B1-B3 using 1/4 standard deviation shocks</v>
          </cell>
          <cell r="O29">
            <v>15.71926270793422</v>
          </cell>
          <cell r="P29">
            <v>16.710226960499956</v>
          </cell>
          <cell r="Q29">
            <v>17.665684899811922</v>
          </cell>
          <cell r="R29">
            <v>19.450088642104429</v>
          </cell>
          <cell r="S29">
            <v>20.776926302188706</v>
          </cell>
          <cell r="T29">
            <v>22.769202611448801</v>
          </cell>
        </row>
        <row r="30">
          <cell r="B30" t="str">
            <v>B5. One time 30 percent nominal depreciation in 2006</v>
          </cell>
          <cell r="O30">
            <v>15.71926270793422</v>
          </cell>
          <cell r="P30">
            <v>15.382683416381989</v>
          </cell>
          <cell r="Q30">
            <v>15.896303232028647</v>
          </cell>
          <cell r="R30">
            <v>17.205881419937587</v>
          </cell>
          <cell r="S30">
            <v>17.949629032244427</v>
          </cell>
          <cell r="T30">
            <v>19.199984818557894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A2. Country-specific shock in 2005, with reduction in GDP growth (relative to baseline) of one standard deviation 4/</v>
          </cell>
          <cell r="O37" t="e">
            <v>#REF!</v>
          </cell>
          <cell r="P37" t="e">
            <v>#REF!</v>
          </cell>
          <cell r="Q37" t="e">
            <v>#REF!</v>
          </cell>
          <cell r="R37" t="e">
            <v>#REF!</v>
          </cell>
          <cell r="S37" t="e">
            <v>#REF!</v>
          </cell>
          <cell r="T37" t="e">
            <v>#REF!</v>
          </cell>
        </row>
        <row r="38">
          <cell r="B38" t="str">
            <v>A3. Selected variables are consistent with market forecast in 2005-09</v>
          </cell>
          <cell r="O38" t="e">
            <v>#REF!</v>
          </cell>
          <cell r="P38" t="e">
            <v>#REF!</v>
          </cell>
          <cell r="Q38" t="e">
            <v>#REF!</v>
          </cell>
          <cell r="R38" t="e">
            <v>#REF!</v>
          </cell>
          <cell r="S38" t="e">
            <v>#REF!</v>
          </cell>
          <cell r="T38" t="e">
            <v>#REF!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B2. Real GDP growth is at baseline minus one-half standard deviations</v>
          </cell>
          <cell r="O43">
            <v>14.920185054561713</v>
          </cell>
          <cell r="P43">
            <v>15.010641491220122</v>
          </cell>
          <cell r="Q43">
            <v>15.201083672016411</v>
          </cell>
          <cell r="R43">
            <v>15.713389878471162</v>
          </cell>
          <cell r="S43">
            <v>15.71946817072099</v>
          </cell>
          <cell r="T43">
            <v>16.086925178614116</v>
          </cell>
        </row>
        <row r="44">
          <cell r="B44" t="str">
            <v>B3. Non-interest current account is at baseline minus one-half standard deviations</v>
          </cell>
          <cell r="O44">
            <v>14.920185054561713</v>
          </cell>
          <cell r="P44">
            <v>16.680313821168916</v>
          </cell>
          <cell r="Q44">
            <v>17.248461301638006</v>
          </cell>
          <cell r="R44">
            <v>18.233208331587896</v>
          </cell>
          <cell r="S44">
            <v>18.718765171843799</v>
          </cell>
          <cell r="T44">
            <v>19.642802268736055</v>
          </cell>
        </row>
        <row r="45">
          <cell r="B45" t="str">
            <v>B4. Combination of B1-B4 using 1/4 standard deviation shocks</v>
          </cell>
          <cell r="O45">
            <v>14.920185054561713</v>
          </cell>
          <cell r="P45">
            <v>15.921912080140505</v>
          </cell>
          <cell r="Q45">
            <v>16.324606925434885</v>
          </cell>
          <cell r="R45">
            <v>17.103565684204309</v>
          </cell>
          <cell r="S45">
            <v>17.380412178477933</v>
          </cell>
          <cell r="T45">
            <v>18.063011353489674</v>
          </cell>
        </row>
        <row r="46">
          <cell r="B46" t="str">
            <v>B5. One time 30 percent nominal depreciation in 2006</v>
          </cell>
          <cell r="O46">
            <v>14.920185054561713</v>
          </cell>
          <cell r="P46">
            <v>20.582021479050727</v>
          </cell>
          <cell r="Q46">
            <v>20.499165433566162</v>
          </cell>
          <cell r="R46">
            <v>20.982369247424025</v>
          </cell>
          <cell r="S46">
            <v>20.693383729692549</v>
          </cell>
          <cell r="T46">
            <v>20.860524153743697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>debt. Interest expenditures are derived by applying the respective interest rate to the previous period debt stock under each alternative scenario.</v>
          </cell>
        </row>
        <row r="52">
          <cell r="B52" t="str">
            <v>3/ The key variables include real GDP growth; nominal interest rate; dollar deflator growth; and both non-interest current account and non-debt inflows in percent of GDP.</v>
          </cell>
        </row>
        <row r="53">
          <cell r="B53" t="str">
            <v xml:space="preserve">4/ The implied change in other key variables under this scenario is discussed in the text. 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Sheet"/>
      <sheetName val="Data"/>
      <sheetName val="Bloomberg via EDSS"/>
      <sheetName val="Module1"/>
      <sheetName val="Table"/>
      <sheetName val="Table_G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"/>
      <sheetName val="DATAQ"/>
      <sheetName val="DataM"/>
      <sheetName val="T Vulnerability"/>
      <sheetName val="PDR vulnerability table"/>
      <sheetName val="Data"/>
    </sheetNames>
    <sheetDataSet>
      <sheetData sheetId="0"/>
      <sheetData sheetId="1"/>
      <sheetData sheetId="2"/>
      <sheetData sheetId="3"/>
      <sheetData sheetId="4" refreshError="1">
        <row r="5">
          <cell r="B5">
            <v>2000</v>
          </cell>
          <cell r="C5">
            <v>2001</v>
          </cell>
          <cell r="D5">
            <v>2002</v>
          </cell>
          <cell r="E5">
            <v>2003</v>
          </cell>
        </row>
        <row r="8">
          <cell r="A8" t="str">
            <v>Key Economic and Market Indicators</v>
          </cell>
        </row>
        <row r="9">
          <cell r="A9" t="str">
            <v>Real GDP growth (in percent)</v>
          </cell>
          <cell r="B9">
            <v>2.035398622287147</v>
          </cell>
          <cell r="C9">
            <v>3.7857410702522287</v>
          </cell>
          <cell r="D9">
            <v>4.6111781486932273</v>
          </cell>
          <cell r="E9">
            <v>4.4672623016402326</v>
          </cell>
        </row>
        <row r="10">
          <cell r="A10" t="str">
            <v>CPI inflation (period average, in percent)</v>
          </cell>
          <cell r="B10">
            <v>12.028861672837749</v>
          </cell>
          <cell r="C10">
            <v>7.3037809647979515</v>
          </cell>
          <cell r="D10">
            <v>3.3233106504193728</v>
          </cell>
          <cell r="E10">
            <v>8.5</v>
          </cell>
        </row>
        <row r="11">
          <cell r="A11" t="str">
            <v>Short-term interbank rate (in percent)</v>
          </cell>
          <cell r="B11">
            <v>8.5816666666666652</v>
          </cell>
          <cell r="C11">
            <v>7.769166666666667</v>
          </cell>
          <cell r="D11">
            <v>7.8066666666666675</v>
          </cell>
          <cell r="E11">
            <v>6.32</v>
          </cell>
        </row>
        <row r="12">
          <cell r="A12" t="str">
            <v>EMBI secondary market spread (basis points, end of period)</v>
          </cell>
          <cell r="B12" t="str">
            <v>…</v>
          </cell>
          <cell r="C12" t="str">
            <v>…</v>
          </cell>
          <cell r="D12" t="str">
            <v>…</v>
          </cell>
          <cell r="E12" t="str">
            <v>…</v>
          </cell>
        </row>
        <row r="13">
          <cell r="A13" t="str">
            <v>Exchange rate Sk/US$ (end of period)</v>
          </cell>
          <cell r="B13">
            <v>47.389000000000003</v>
          </cell>
          <cell r="C13">
            <v>48.466999999999999</v>
          </cell>
          <cell r="D13">
            <v>40.036000000000001</v>
          </cell>
          <cell r="E13">
            <v>32.92</v>
          </cell>
        </row>
        <row r="16">
          <cell r="A16" t="str">
            <v>External Sector</v>
          </cell>
        </row>
        <row r="17">
          <cell r="A17" t="str">
            <v>Exchange rate regime</v>
          </cell>
          <cell r="B17" t="str">
            <v>Managed floating</v>
          </cell>
        </row>
        <row r="18">
          <cell r="A18" t="str">
            <v>Current account balance (percent of GDP)</v>
          </cell>
          <cell r="B18">
            <v>-3.4636573362638488</v>
          </cell>
          <cell r="C18">
            <v>-8.407194853338007</v>
          </cell>
          <cell r="D18">
            <v>-7.999629388763382</v>
          </cell>
          <cell r="E18">
            <v>-0.85626393194781836</v>
          </cell>
        </row>
        <row r="19">
          <cell r="A19" t="str">
            <v>Net FDI inflows (percent of GDP)</v>
          </cell>
          <cell r="B19">
            <v>10.36732895897099</v>
          </cell>
          <cell r="C19">
            <v>5.4439924505726625</v>
          </cell>
          <cell r="D19">
            <v>16.350849739075539</v>
          </cell>
          <cell r="E19">
            <v>1.7749988247863249</v>
          </cell>
        </row>
        <row r="20">
          <cell r="A20" t="str">
            <v>Export growth (US$ value, GNFS)</v>
          </cell>
          <cell r="B20">
            <v>14.864495470165579</v>
          </cell>
          <cell r="C20">
            <v>7.0974774345985594</v>
          </cell>
          <cell r="D20">
            <v>13.425324299569155</v>
          </cell>
          <cell r="E20">
            <v>46.484482044883435</v>
          </cell>
        </row>
        <row r="21">
          <cell r="A21" t="str">
            <v xml:space="preserve">Real effective exchange rate (2000 = 100)  </v>
          </cell>
          <cell r="B21">
            <v>100</v>
          </cell>
          <cell r="C21">
            <v>100.55386661515627</v>
          </cell>
          <cell r="D21">
            <v>100.48456753547046</v>
          </cell>
          <cell r="E21">
            <v>112.13728474870786</v>
          </cell>
        </row>
        <row r="22">
          <cell r="A22" t="str">
            <v>Gross official international reserves (GIR) in US$ billion</v>
          </cell>
          <cell r="B22">
            <v>4.0768000000000004</v>
          </cell>
          <cell r="C22">
            <v>4.1886427230136505</v>
          </cell>
          <cell r="D22">
            <v>9.1954999999999991</v>
          </cell>
          <cell r="E22">
            <v>12.148999999999999</v>
          </cell>
        </row>
        <row r="23">
          <cell r="A23" t="str">
            <v xml:space="preserve">GIR in percent of external short-term debt at remaining maturity </v>
          </cell>
          <cell r="B23">
            <v>102.00364298724955</v>
          </cell>
          <cell r="C23">
            <v>95.151087781354732</v>
          </cell>
          <cell r="D23">
            <v>132.1382382526225</v>
          </cell>
          <cell r="E23">
            <v>85.344552581958979</v>
          </cell>
        </row>
        <row r="24">
          <cell r="A24" t="str">
            <v xml:space="preserve">Net official international reserves (NIR) in US$ billion </v>
          </cell>
          <cell r="B24">
            <v>3.7529386739026509</v>
          </cell>
          <cell r="C24">
            <v>3.9225599483835722</v>
          </cell>
          <cell r="D24">
            <v>8.760844984422743</v>
          </cell>
          <cell r="E24">
            <v>11.070891728261516</v>
          </cell>
        </row>
        <row r="25">
          <cell r="A25" t="str">
            <v xml:space="preserve">Total gross external debt in percent of GDP </v>
          </cell>
          <cell r="B25">
            <v>53.440365724419458</v>
          </cell>
          <cell r="C25">
            <v>52.866938251067076</v>
          </cell>
          <cell r="D25">
            <v>54.079111901055896</v>
          </cell>
          <cell r="E25">
            <v>55.333568051282043</v>
          </cell>
        </row>
        <row r="26">
          <cell r="A26" t="str">
            <v xml:space="preserve">o/w  Short-term debt (original maturity in percent of GDP) </v>
          </cell>
          <cell r="B26">
            <v>11.945279953480025</v>
          </cell>
          <cell r="C26">
            <v>14.712790651057189</v>
          </cell>
          <cell r="D26">
            <v>17.48005113098489</v>
          </cell>
          <cell r="E26">
            <v>23.804002980669871</v>
          </cell>
        </row>
        <row r="27">
          <cell r="A27" t="str">
            <v xml:space="preserve">           Private sector debt (in percent of GDP)</v>
          </cell>
          <cell r="B27">
            <v>36.702174625308288</v>
          </cell>
          <cell r="C27">
            <v>36.322982150625464</v>
          </cell>
          <cell r="D27">
            <v>38.647387577371205</v>
          </cell>
          <cell r="E27">
            <v>39.237170299145291</v>
          </cell>
        </row>
        <row r="28">
          <cell r="A28" t="str">
            <v xml:space="preserve">Total gross external debt in percent of exports of GNFS </v>
          </cell>
          <cell r="B28">
            <v>76.522845875333601</v>
          </cell>
          <cell r="C28">
            <v>73.026982378869192</v>
          </cell>
          <cell r="D28">
            <v>76.422736734087025</v>
          </cell>
          <cell r="E28">
            <v>72.004489784546053</v>
          </cell>
        </row>
        <row r="29">
          <cell r="A29" t="str">
            <v>Gross external financing requirement (in US billion)</v>
          </cell>
          <cell r="B29">
            <v>5.0892999999999997</v>
          </cell>
          <cell r="C29">
            <v>5.752751323431581</v>
          </cell>
          <cell r="D29">
            <v>6.3409941559352418</v>
          </cell>
          <cell r="E29">
            <v>7.2389381908149346</v>
          </cell>
        </row>
        <row r="32">
          <cell r="A32" t="str">
            <v>Public Sector  2/</v>
          </cell>
        </row>
        <row r="33">
          <cell r="A33" t="str">
            <v xml:space="preserve">Overall balance (percent of GDP) </v>
          </cell>
          <cell r="B33">
            <v>-12.307524310042298</v>
          </cell>
          <cell r="C33">
            <v>-5.9985147044261815</v>
          </cell>
          <cell r="D33">
            <v>-5.7045228472601535</v>
          </cell>
          <cell r="E33">
            <v>-3.3646353646353639</v>
          </cell>
        </row>
        <row r="34">
          <cell r="A34" t="str">
            <v xml:space="preserve">Primary balance (percent of GDP) </v>
          </cell>
          <cell r="B34">
            <v>-9.9463749854134385</v>
          </cell>
          <cell r="C34">
            <v>-3.2516090702049709</v>
          </cell>
          <cell r="D34">
            <v>-2.6017658838521784</v>
          </cell>
          <cell r="E34">
            <v>-1.5393772893772892</v>
          </cell>
        </row>
        <row r="35">
          <cell r="A35" t="str">
            <v xml:space="preserve">Debt-stabilizing primary balance (percent of GDP) </v>
          </cell>
          <cell r="B35" t="str">
            <v>…</v>
          </cell>
          <cell r="C35" t="str">
            <v>…</v>
          </cell>
          <cell r="D35" t="str">
            <v>…</v>
          </cell>
          <cell r="E35" t="str">
            <v>…</v>
          </cell>
        </row>
        <row r="36">
          <cell r="A36" t="str">
            <v>Gross public sector financing requirement (in percent of GDP)</v>
          </cell>
          <cell r="B36">
            <v>20.865759518525536</v>
          </cell>
          <cell r="C36">
            <v>19.043443116006475</v>
          </cell>
          <cell r="D36">
            <v>17.643546331694886</v>
          </cell>
          <cell r="E36">
            <v>18.027599132814743</v>
          </cell>
        </row>
        <row r="37">
          <cell r="A37" t="str">
            <v xml:space="preserve">Public sector gross debt (PSGD, in percent of GDP) </v>
          </cell>
          <cell r="B37">
            <v>49.878650520994469</v>
          </cell>
          <cell r="C37">
            <v>48.736112486384791</v>
          </cell>
          <cell r="D37">
            <v>43.272073548152193</v>
          </cell>
          <cell r="E37">
            <v>42.6048951048951</v>
          </cell>
        </row>
        <row r="38">
          <cell r="A38" t="str">
            <v>o/w  External debt from official creditors (in percent of total PSGD)</v>
          </cell>
          <cell r="B38">
            <v>3.2481681945142005</v>
          </cell>
          <cell r="C38">
            <v>2.8645439528958558</v>
          </cell>
          <cell r="D38">
            <v>3.1435923731612352</v>
          </cell>
          <cell r="E38">
            <v>4.3166072210823874</v>
          </cell>
        </row>
        <row r="39">
          <cell r="A39" t="str">
            <v>External debt from private creditors (in percent of total PSGD)</v>
          </cell>
          <cell r="B39">
            <v>27.098280730805495</v>
          </cell>
          <cell r="C39">
            <v>28.467599278530177</v>
          </cell>
          <cell r="D39">
            <v>28.37375774263916</v>
          </cell>
          <cell r="E39">
            <v>25.575408870195592</v>
          </cell>
        </row>
        <row r="40">
          <cell r="A40" t="str">
            <v>Debt linked to foreign currency (in percent of total PSGD)</v>
          </cell>
          <cell r="B40">
            <v>23.533137585693254</v>
          </cell>
          <cell r="C40">
            <v>19.27088539698407</v>
          </cell>
          <cell r="D40">
            <v>23.677971841888819</v>
          </cell>
          <cell r="E40">
            <v>20.31518064755652</v>
          </cell>
        </row>
        <row r="41">
          <cell r="A41" t="str">
            <v>Debt at variable interest rate or indexed to inflation (in percent of total PSGD)</v>
          </cell>
          <cell r="B41" t="str">
            <v>…</v>
          </cell>
          <cell r="C41" t="str">
            <v>…</v>
          </cell>
          <cell r="D41" t="str">
            <v>…</v>
          </cell>
          <cell r="E41" t="str">
            <v>…</v>
          </cell>
        </row>
        <row r="42">
          <cell r="A42" t="str">
            <v>Public sector net debt (in percent of GDP)</v>
          </cell>
          <cell r="B42" t="str">
            <v>…</v>
          </cell>
          <cell r="C42" t="str">
            <v>…</v>
          </cell>
          <cell r="D42" t="str">
            <v>…</v>
          </cell>
          <cell r="E42">
            <v>29.039377289377292</v>
          </cell>
        </row>
        <row r="45">
          <cell r="A45" t="str">
            <v xml:space="preserve">Financial Sector </v>
          </cell>
        </row>
        <row r="46">
          <cell r="A46" t="str">
            <v>Capital adequacy ratio (in percent)</v>
          </cell>
          <cell r="B46">
            <v>13.75</v>
          </cell>
          <cell r="C46">
            <v>19.75</v>
          </cell>
          <cell r="D46">
            <v>21.3</v>
          </cell>
          <cell r="E46">
            <v>21.6</v>
          </cell>
        </row>
        <row r="47">
          <cell r="A47" t="str">
            <v xml:space="preserve">NPLs in percent of total loans </v>
          </cell>
          <cell r="B47">
            <v>20.11</v>
          </cell>
          <cell r="C47">
            <v>20.53</v>
          </cell>
          <cell r="D47">
            <v>9.2200000000000006</v>
          </cell>
          <cell r="E47">
            <v>6.41</v>
          </cell>
        </row>
        <row r="48">
          <cell r="A48" t="str">
            <v>Provisions in percent of NPLs</v>
          </cell>
          <cell r="B48">
            <v>83.8</v>
          </cell>
          <cell r="C48">
            <v>88.6</v>
          </cell>
          <cell r="D48">
            <v>86.14</v>
          </cell>
          <cell r="E48">
            <v>88.3</v>
          </cell>
        </row>
        <row r="49">
          <cell r="A49" t="str">
            <v>Return on average assets (in percent)</v>
          </cell>
          <cell r="B49">
            <v>0.52</v>
          </cell>
          <cell r="C49">
            <v>0.98</v>
          </cell>
          <cell r="D49">
            <v>1.17</v>
          </cell>
          <cell r="E49">
            <v>1.1499999999999999</v>
          </cell>
        </row>
        <row r="50">
          <cell r="A50" t="str">
            <v xml:space="preserve">FX deposits held by residents (in percent of total deposits) </v>
          </cell>
          <cell r="B50">
            <v>17.433906452209278</v>
          </cell>
          <cell r="C50">
            <v>17.548839539155118</v>
          </cell>
          <cell r="D50">
            <v>17.245838047518991</v>
          </cell>
          <cell r="E50">
            <v>14.151813153042406</v>
          </cell>
        </row>
        <row r="51">
          <cell r="A51" t="str">
            <v>FX deposits held by residents (in percent of gross international reserves)</v>
          </cell>
          <cell r="B51">
            <v>48.810666969492246</v>
          </cell>
          <cell r="C51">
            <v>51.770607264047207</v>
          </cell>
          <cell r="D51">
            <v>28.982669879094573</v>
          </cell>
          <cell r="E51">
            <v>23.028161766610555</v>
          </cell>
        </row>
        <row r="52">
          <cell r="A52" t="str">
            <v>FX loans to residents (in percent of total loans)</v>
          </cell>
          <cell r="B52">
            <v>12.30806726785279</v>
          </cell>
          <cell r="C52">
            <v>15.932102441929718</v>
          </cell>
          <cell r="D52">
            <v>15.928424757993549</v>
          </cell>
          <cell r="E52">
            <v>17.703225806451613</v>
          </cell>
        </row>
        <row r="53">
          <cell r="A53" t="str">
            <v>Net open forex position (sum of on- and off- balance sheet exposure) (in percent of capital)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</row>
        <row r="54">
          <cell r="A54" t="str">
            <v>Ratio of gross notional off-balance sheet exposure to capital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</row>
        <row r="56">
          <cell r="A56" t="str">
            <v>Memo item:</v>
          </cell>
        </row>
        <row r="57">
          <cell r="A57" t="str">
            <v>Nominal GDP in billions of U.S. dollars</v>
          </cell>
          <cell r="B57">
            <v>20.217357897053152</v>
          </cell>
          <cell r="C57">
            <v>20.887244248114019</v>
          </cell>
          <cell r="D57">
            <v>24.237343290661691</v>
          </cell>
          <cell r="E57">
            <v>32.692979392245896</v>
          </cell>
        </row>
        <row r="59">
          <cell r="A59" t="str">
            <v>1/ Staff projection, or actual data for period specified in column G</v>
          </cell>
        </row>
        <row r="60">
          <cell r="A60" t="str">
            <v>2/  General government.</v>
          </cell>
        </row>
      </sheetData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DFCA8-73B3-40C9-A554-CEF95A210C70}">
  <sheetPr codeName="Sheet1"/>
  <dimension ref="A1:H146"/>
  <sheetViews>
    <sheetView showGridLines="0" tabSelected="1" workbookViewId="0">
      <selection sqref="A1:H1"/>
    </sheetView>
  </sheetViews>
  <sheetFormatPr defaultRowHeight="15" x14ac:dyDescent="0.25"/>
  <cols>
    <col min="1" max="1" width="71.42578125" customWidth="1"/>
  </cols>
  <sheetData>
    <row r="1" spans="1:8" ht="21" x14ac:dyDescent="0.25">
      <c r="A1" s="1182" t="s">
        <v>547</v>
      </c>
      <c r="B1" s="1182"/>
      <c r="C1" s="1182"/>
      <c r="D1" s="1182"/>
      <c r="E1" s="1182"/>
      <c r="F1" s="1182"/>
      <c r="G1" s="1182"/>
      <c r="H1" s="1182"/>
    </row>
    <row r="2" spans="1:8" x14ac:dyDescent="0.25">
      <c r="A2" s="326" t="s">
        <v>352</v>
      </c>
    </row>
    <row r="3" spans="1:8" x14ac:dyDescent="0.25">
      <c r="A3" s="326"/>
    </row>
    <row r="4" spans="1:8" ht="12.75" customHeight="1" x14ac:dyDescent="0.25">
      <c r="A4" s="432" t="s">
        <v>565</v>
      </c>
    </row>
    <row r="5" spans="1:8" ht="12.75" customHeight="1" x14ac:dyDescent="0.25">
      <c r="A5" s="432" t="s">
        <v>566</v>
      </c>
    </row>
    <row r="6" spans="1:8" ht="12.75" customHeight="1" x14ac:dyDescent="0.25">
      <c r="A6" s="432" t="s">
        <v>567</v>
      </c>
    </row>
    <row r="7" spans="1:8" ht="12.75" customHeight="1" x14ac:dyDescent="0.25">
      <c r="A7" s="432" t="s">
        <v>568</v>
      </c>
    </row>
    <row r="8" spans="1:8" ht="12.75" customHeight="1" x14ac:dyDescent="0.25">
      <c r="A8" s="432" t="s">
        <v>569</v>
      </c>
    </row>
    <row r="9" spans="1:8" ht="12.75" customHeight="1" x14ac:dyDescent="0.25">
      <c r="A9" s="432" t="s">
        <v>570</v>
      </c>
    </row>
    <row r="10" spans="1:8" ht="12.75" customHeight="1" x14ac:dyDescent="0.25">
      <c r="A10" s="432" t="s">
        <v>571</v>
      </c>
    </row>
    <row r="11" spans="1:8" ht="12.75" customHeight="1" x14ac:dyDescent="0.25">
      <c r="A11" s="432" t="s">
        <v>1116</v>
      </c>
    </row>
    <row r="12" spans="1:8" ht="12.75" customHeight="1" x14ac:dyDescent="0.25">
      <c r="A12" s="432" t="s">
        <v>572</v>
      </c>
    </row>
    <row r="13" spans="1:8" ht="12.75" customHeight="1" x14ac:dyDescent="0.25">
      <c r="A13" s="432" t="s">
        <v>573</v>
      </c>
    </row>
    <row r="14" spans="1:8" ht="12.75" customHeight="1" x14ac:dyDescent="0.25">
      <c r="A14" s="432" t="s">
        <v>574</v>
      </c>
    </row>
    <row r="15" spans="1:8" ht="12.75" customHeight="1" x14ac:dyDescent="0.25">
      <c r="A15" s="432" t="s">
        <v>348</v>
      </c>
    </row>
    <row r="16" spans="1:8" ht="12.75" customHeight="1" x14ac:dyDescent="0.25">
      <c r="A16" s="432" t="s">
        <v>349</v>
      </c>
    </row>
    <row r="17" spans="1:1" ht="12.75" customHeight="1" x14ac:dyDescent="0.25">
      <c r="A17" s="432" t="s">
        <v>575</v>
      </c>
    </row>
    <row r="18" spans="1:1" ht="12.75" customHeight="1" x14ac:dyDescent="0.25">
      <c r="A18" s="432" t="s">
        <v>350</v>
      </c>
    </row>
    <row r="19" spans="1:1" ht="12.75" customHeight="1" x14ac:dyDescent="0.25">
      <c r="A19" s="432" t="s">
        <v>351</v>
      </c>
    </row>
    <row r="20" spans="1:1" ht="12.75" customHeight="1" x14ac:dyDescent="0.25">
      <c r="A20" s="432" t="s">
        <v>714</v>
      </c>
    </row>
    <row r="21" spans="1:1" ht="12.75" customHeight="1" x14ac:dyDescent="0.25">
      <c r="A21" s="432" t="s">
        <v>717</v>
      </c>
    </row>
    <row r="22" spans="1:1" ht="12.75" customHeight="1" x14ac:dyDescent="0.25">
      <c r="A22" s="432" t="s">
        <v>576</v>
      </c>
    </row>
    <row r="23" spans="1:1" ht="12.75" customHeight="1" x14ac:dyDescent="0.25">
      <c r="A23" s="432" t="s">
        <v>577</v>
      </c>
    </row>
    <row r="24" spans="1:1" ht="12.75" customHeight="1" x14ac:dyDescent="0.25">
      <c r="A24" s="432" t="s">
        <v>578</v>
      </c>
    </row>
    <row r="25" spans="1:1" ht="12.75" customHeight="1" x14ac:dyDescent="0.25">
      <c r="A25" s="432" t="s">
        <v>579</v>
      </c>
    </row>
    <row r="26" spans="1:1" ht="12.75" customHeight="1" x14ac:dyDescent="0.25">
      <c r="A26" s="432" t="s">
        <v>580</v>
      </c>
    </row>
    <row r="27" spans="1:1" ht="12.75" customHeight="1" x14ac:dyDescent="0.25">
      <c r="A27" s="432" t="s">
        <v>581</v>
      </c>
    </row>
    <row r="28" spans="1:1" ht="12.75" customHeight="1" x14ac:dyDescent="0.25">
      <c r="A28" s="432" t="s">
        <v>582</v>
      </c>
    </row>
    <row r="29" spans="1:1" ht="12.75" customHeight="1" x14ac:dyDescent="0.25">
      <c r="A29" s="432" t="s">
        <v>1126</v>
      </c>
    </row>
    <row r="30" spans="1:1" ht="12.75" customHeight="1" x14ac:dyDescent="0.25">
      <c r="A30" s="432" t="s">
        <v>583</v>
      </c>
    </row>
    <row r="31" spans="1:1" ht="12.75" customHeight="1" x14ac:dyDescent="0.25">
      <c r="A31" s="432" t="s">
        <v>584</v>
      </c>
    </row>
    <row r="32" spans="1:1" ht="12.75" customHeight="1" x14ac:dyDescent="0.25">
      <c r="A32" s="432" t="s">
        <v>585</v>
      </c>
    </row>
    <row r="33" spans="1:1" ht="12.75" customHeight="1" x14ac:dyDescent="0.25">
      <c r="A33" s="432" t="s">
        <v>586</v>
      </c>
    </row>
    <row r="34" spans="1:1" ht="12.75" customHeight="1" x14ac:dyDescent="0.25">
      <c r="A34" s="432" t="s">
        <v>587</v>
      </c>
    </row>
    <row r="35" spans="1:1" ht="12.75" customHeight="1" x14ac:dyDescent="0.25">
      <c r="A35" s="432" t="s">
        <v>588</v>
      </c>
    </row>
    <row r="36" spans="1:1" ht="12.75" customHeight="1" x14ac:dyDescent="0.25">
      <c r="A36" s="432" t="s">
        <v>589</v>
      </c>
    </row>
    <row r="37" spans="1:1" ht="12.75" customHeight="1" x14ac:dyDescent="0.25">
      <c r="A37" s="432" t="s">
        <v>590</v>
      </c>
    </row>
    <row r="38" spans="1:1" ht="12.75" customHeight="1" x14ac:dyDescent="0.25">
      <c r="A38" s="432" t="s">
        <v>591</v>
      </c>
    </row>
    <row r="39" spans="1:1" ht="12.75" customHeight="1" x14ac:dyDescent="0.25">
      <c r="A39" s="432" t="s">
        <v>592</v>
      </c>
    </row>
    <row r="40" spans="1:1" ht="12.75" customHeight="1" x14ac:dyDescent="0.25">
      <c r="A40" s="432" t="s">
        <v>593</v>
      </c>
    </row>
    <row r="41" spans="1:1" ht="12.75" customHeight="1" x14ac:dyDescent="0.25">
      <c r="A41" s="432" t="s">
        <v>594</v>
      </c>
    </row>
    <row r="42" spans="1:1" ht="12.75" customHeight="1" x14ac:dyDescent="0.25">
      <c r="A42" s="432" t="s">
        <v>595</v>
      </c>
    </row>
    <row r="43" spans="1:1" ht="12.75" customHeight="1" x14ac:dyDescent="0.25">
      <c r="A43" s="432" t="s">
        <v>596</v>
      </c>
    </row>
    <row r="44" spans="1:1" ht="12.75" customHeight="1" x14ac:dyDescent="0.25">
      <c r="A44" s="432" t="s">
        <v>597</v>
      </c>
    </row>
    <row r="45" spans="1:1" ht="12.75" customHeight="1" x14ac:dyDescent="0.25">
      <c r="A45" s="432" t="s">
        <v>598</v>
      </c>
    </row>
    <row r="46" spans="1:1" ht="12.75" customHeight="1" x14ac:dyDescent="0.25">
      <c r="A46" s="432" t="s">
        <v>599</v>
      </c>
    </row>
    <row r="47" spans="1:1" ht="12.75" customHeight="1" x14ac:dyDescent="0.25">
      <c r="A47" s="432" t="s">
        <v>600</v>
      </c>
    </row>
    <row r="48" spans="1:1" ht="12.75" customHeight="1" x14ac:dyDescent="0.25">
      <c r="A48" s="432" t="s">
        <v>601</v>
      </c>
    </row>
    <row r="49" spans="1:1" ht="12.75" customHeight="1" x14ac:dyDescent="0.25">
      <c r="A49" s="432" t="s">
        <v>602</v>
      </c>
    </row>
    <row r="50" spans="1:1" ht="12.75" customHeight="1" x14ac:dyDescent="0.25">
      <c r="A50" s="432" t="s">
        <v>603</v>
      </c>
    </row>
    <row r="51" spans="1:1" ht="12.75" customHeight="1" x14ac:dyDescent="0.25">
      <c r="A51" s="432" t="s">
        <v>604</v>
      </c>
    </row>
    <row r="52" spans="1:1" ht="12.75" customHeight="1" x14ac:dyDescent="0.25">
      <c r="A52" s="432" t="s">
        <v>605</v>
      </c>
    </row>
    <row r="53" spans="1:1" ht="12.75" customHeight="1" x14ac:dyDescent="0.25">
      <c r="A53" s="432" t="s">
        <v>606</v>
      </c>
    </row>
    <row r="54" spans="1:1" ht="12.75" customHeight="1" x14ac:dyDescent="0.25">
      <c r="A54" s="433"/>
    </row>
    <row r="55" spans="1:1" ht="12.75" customHeight="1" x14ac:dyDescent="0.25">
      <c r="A55" s="432" t="s">
        <v>607</v>
      </c>
    </row>
    <row r="56" spans="1:1" ht="12.75" customHeight="1" x14ac:dyDescent="0.25">
      <c r="A56" s="432" t="s">
        <v>608</v>
      </c>
    </row>
    <row r="57" spans="1:1" ht="12.75" customHeight="1" x14ac:dyDescent="0.25">
      <c r="A57" s="432" t="s">
        <v>609</v>
      </c>
    </row>
    <row r="58" spans="1:1" ht="12.75" customHeight="1" x14ac:dyDescent="0.25">
      <c r="A58" s="432" t="s">
        <v>346</v>
      </c>
    </row>
    <row r="59" spans="1:1" ht="12.75" customHeight="1" x14ac:dyDescent="0.25">
      <c r="A59" s="432" t="s">
        <v>347</v>
      </c>
    </row>
    <row r="60" spans="1:1" ht="12.75" customHeight="1" x14ac:dyDescent="0.25">
      <c r="A60" s="432" t="s">
        <v>610</v>
      </c>
    </row>
    <row r="61" spans="1:1" ht="12.75" customHeight="1" x14ac:dyDescent="0.25">
      <c r="A61" s="432" t="s">
        <v>611</v>
      </c>
    </row>
    <row r="62" spans="1:1" ht="12.75" customHeight="1" x14ac:dyDescent="0.25">
      <c r="A62" s="432" t="s">
        <v>740</v>
      </c>
    </row>
    <row r="63" spans="1:1" ht="12.75" customHeight="1" x14ac:dyDescent="0.25">
      <c r="A63" s="432" t="s">
        <v>612</v>
      </c>
    </row>
    <row r="64" spans="1:1" ht="12.75" customHeight="1" x14ac:dyDescent="0.25">
      <c r="A64" s="432" t="s">
        <v>920</v>
      </c>
    </row>
    <row r="65" spans="1:1" ht="12.75" customHeight="1" x14ac:dyDescent="0.25">
      <c r="A65" s="432" t="s">
        <v>613</v>
      </c>
    </row>
    <row r="66" spans="1:1" ht="12.75" customHeight="1" x14ac:dyDescent="0.25">
      <c r="A66" s="432" t="s">
        <v>614</v>
      </c>
    </row>
    <row r="67" spans="1:1" ht="12.75" customHeight="1" x14ac:dyDescent="0.25">
      <c r="A67" s="432" t="s">
        <v>923</v>
      </c>
    </row>
    <row r="68" spans="1:1" ht="12.75" customHeight="1" x14ac:dyDescent="0.25">
      <c r="A68" s="432" t="s">
        <v>615</v>
      </c>
    </row>
    <row r="69" spans="1:1" ht="12.75" customHeight="1" x14ac:dyDescent="0.25">
      <c r="A69" s="432" t="s">
        <v>616</v>
      </c>
    </row>
    <row r="70" spans="1:1" ht="12.75" customHeight="1" x14ac:dyDescent="0.25">
      <c r="A70" s="432" t="s">
        <v>617</v>
      </c>
    </row>
    <row r="71" spans="1:1" ht="12.75" customHeight="1" x14ac:dyDescent="0.25">
      <c r="A71" s="432" t="s">
        <v>618</v>
      </c>
    </row>
    <row r="72" spans="1:1" ht="12.75" customHeight="1" x14ac:dyDescent="0.25">
      <c r="A72" s="432" t="s">
        <v>619</v>
      </c>
    </row>
    <row r="73" spans="1:1" ht="12.75" customHeight="1" x14ac:dyDescent="0.25">
      <c r="A73" s="432" t="s">
        <v>620</v>
      </c>
    </row>
    <row r="74" spans="1:1" ht="12.75" customHeight="1" x14ac:dyDescent="0.25">
      <c r="A74" s="432" t="s">
        <v>621</v>
      </c>
    </row>
    <row r="75" spans="1:1" ht="12.75" customHeight="1" x14ac:dyDescent="0.25">
      <c r="A75" s="432" t="s">
        <v>622</v>
      </c>
    </row>
    <row r="76" spans="1:1" ht="12.75" customHeight="1" x14ac:dyDescent="0.25">
      <c r="A76" s="432" t="s">
        <v>623</v>
      </c>
    </row>
    <row r="77" spans="1:1" ht="12.75" customHeight="1" x14ac:dyDescent="0.25">
      <c r="A77" s="432" t="s">
        <v>624</v>
      </c>
    </row>
    <row r="78" spans="1:1" ht="12.75" customHeight="1" x14ac:dyDescent="0.25">
      <c r="A78" s="432" t="s">
        <v>625</v>
      </c>
    </row>
    <row r="79" spans="1:1" ht="12.75" customHeight="1" x14ac:dyDescent="0.25">
      <c r="A79" s="432" t="s">
        <v>626</v>
      </c>
    </row>
    <row r="80" spans="1:1" ht="12.75" customHeight="1" x14ac:dyDescent="0.25">
      <c r="A80" s="432" t="s">
        <v>627</v>
      </c>
    </row>
    <row r="81" spans="1:1" ht="12.75" customHeight="1" x14ac:dyDescent="0.25">
      <c r="A81" s="432" t="s">
        <v>628</v>
      </c>
    </row>
    <row r="82" spans="1:1" ht="12.75" customHeight="1" x14ac:dyDescent="0.25">
      <c r="A82" s="432" t="s">
        <v>629</v>
      </c>
    </row>
    <row r="83" spans="1:1" ht="12.75" customHeight="1" x14ac:dyDescent="0.25">
      <c r="A83" s="432" t="s">
        <v>630</v>
      </c>
    </row>
    <row r="84" spans="1:1" ht="12.75" customHeight="1" x14ac:dyDescent="0.25">
      <c r="A84" s="432" t="s">
        <v>631</v>
      </c>
    </row>
    <row r="85" spans="1:1" ht="12.75" customHeight="1" x14ac:dyDescent="0.25">
      <c r="A85" s="432" t="s">
        <v>632</v>
      </c>
    </row>
    <row r="86" spans="1:1" ht="12.75" customHeight="1" x14ac:dyDescent="0.25">
      <c r="A86" s="432" t="s">
        <v>633</v>
      </c>
    </row>
    <row r="87" spans="1:1" ht="12.75" customHeight="1" x14ac:dyDescent="0.25">
      <c r="A87" s="432" t="s">
        <v>634</v>
      </c>
    </row>
    <row r="88" spans="1:1" ht="12.75" customHeight="1" x14ac:dyDescent="0.25">
      <c r="A88" s="432" t="s">
        <v>635</v>
      </c>
    </row>
    <row r="89" spans="1:1" ht="12.75" customHeight="1" x14ac:dyDescent="0.25">
      <c r="A89" s="432" t="s">
        <v>636</v>
      </c>
    </row>
    <row r="90" spans="1:1" ht="12.75" customHeight="1" x14ac:dyDescent="0.25">
      <c r="A90" s="432" t="s">
        <v>637</v>
      </c>
    </row>
    <row r="91" spans="1:1" ht="12.75" customHeight="1" x14ac:dyDescent="0.25">
      <c r="A91" s="432" t="s">
        <v>638</v>
      </c>
    </row>
    <row r="92" spans="1:1" ht="12.75" customHeight="1" x14ac:dyDescent="0.25">
      <c r="A92" s="432" t="s">
        <v>1132</v>
      </c>
    </row>
    <row r="93" spans="1:1" ht="12.75" customHeight="1" x14ac:dyDescent="0.25">
      <c r="A93" s="432"/>
    </row>
    <row r="94" spans="1:1" x14ac:dyDescent="0.25">
      <c r="A94" s="434"/>
    </row>
    <row r="95" spans="1:1" x14ac:dyDescent="0.25">
      <c r="A95" s="434"/>
    </row>
    <row r="96" spans="1:1" x14ac:dyDescent="0.25">
      <c r="A96" s="434"/>
    </row>
    <row r="97" spans="1:2" x14ac:dyDescent="0.25">
      <c r="A97" s="28"/>
      <c r="B97" s="28"/>
    </row>
    <row r="98" spans="1:2" x14ac:dyDescent="0.25">
      <c r="A98" s="28"/>
      <c r="B98" s="28"/>
    </row>
    <row r="99" spans="1:2" x14ac:dyDescent="0.25">
      <c r="A99" s="28"/>
      <c r="B99" s="28"/>
    </row>
    <row r="100" spans="1:2" x14ac:dyDescent="0.25">
      <c r="A100" s="28"/>
      <c r="B100" s="28"/>
    </row>
    <row r="101" spans="1:2" x14ac:dyDescent="0.25">
      <c r="A101" s="28"/>
      <c r="B101" s="28"/>
    </row>
    <row r="102" spans="1:2" x14ac:dyDescent="0.25">
      <c r="A102" s="28"/>
      <c r="B102" s="28"/>
    </row>
    <row r="103" spans="1:2" x14ac:dyDescent="0.25">
      <c r="A103" s="28"/>
      <c r="B103" s="28"/>
    </row>
    <row r="104" spans="1:2" x14ac:dyDescent="0.25">
      <c r="A104" s="28"/>
      <c r="B104" s="28"/>
    </row>
    <row r="105" spans="1:2" x14ac:dyDescent="0.25">
      <c r="A105" s="28"/>
      <c r="B105" s="28"/>
    </row>
    <row r="106" spans="1:2" x14ac:dyDescent="0.25">
      <c r="A106" s="28"/>
      <c r="B106" s="28"/>
    </row>
    <row r="107" spans="1:2" x14ac:dyDescent="0.25">
      <c r="A107" s="28"/>
      <c r="B107" s="28"/>
    </row>
    <row r="108" spans="1:2" x14ac:dyDescent="0.25">
      <c r="A108" s="28"/>
      <c r="B108" s="28"/>
    </row>
    <row r="109" spans="1:2" x14ac:dyDescent="0.25">
      <c r="A109" s="28"/>
      <c r="B109" s="28"/>
    </row>
    <row r="110" spans="1:2" x14ac:dyDescent="0.25">
      <c r="A110" s="28"/>
      <c r="B110" s="28"/>
    </row>
    <row r="111" spans="1:2" x14ac:dyDescent="0.25">
      <c r="A111" s="28"/>
      <c r="B111" s="28"/>
    </row>
    <row r="112" spans="1:2" x14ac:dyDescent="0.25">
      <c r="A112" s="28"/>
      <c r="B112" s="28"/>
    </row>
    <row r="113" spans="1:2" x14ac:dyDescent="0.25">
      <c r="A113" s="28"/>
      <c r="B113" s="28"/>
    </row>
    <row r="114" spans="1:2" x14ac:dyDescent="0.25">
      <c r="A114" s="28"/>
      <c r="B114" s="28"/>
    </row>
    <row r="115" spans="1:2" x14ac:dyDescent="0.25">
      <c r="A115" s="28"/>
      <c r="B115" s="28"/>
    </row>
    <row r="116" spans="1:2" x14ac:dyDescent="0.25">
      <c r="A116" s="28"/>
      <c r="B116" s="28"/>
    </row>
    <row r="117" spans="1:2" x14ac:dyDescent="0.25">
      <c r="A117" s="28"/>
      <c r="B117" s="28"/>
    </row>
    <row r="118" spans="1:2" x14ac:dyDescent="0.25">
      <c r="A118" s="28"/>
      <c r="B118" s="28"/>
    </row>
    <row r="119" spans="1:2" x14ac:dyDescent="0.25">
      <c r="A119" s="28"/>
      <c r="B119" s="28"/>
    </row>
    <row r="120" spans="1:2" x14ac:dyDescent="0.25">
      <c r="A120" s="28"/>
      <c r="B120" s="28"/>
    </row>
    <row r="121" spans="1:2" x14ac:dyDescent="0.25">
      <c r="A121" s="28"/>
      <c r="B121" s="28"/>
    </row>
    <row r="122" spans="1:2" x14ac:dyDescent="0.25">
      <c r="A122" s="28"/>
      <c r="B122" s="28"/>
    </row>
    <row r="123" spans="1:2" x14ac:dyDescent="0.25">
      <c r="A123" s="28"/>
      <c r="B123" s="28"/>
    </row>
    <row r="124" spans="1:2" x14ac:dyDescent="0.25">
      <c r="A124" s="28"/>
      <c r="B124" s="28"/>
    </row>
    <row r="125" spans="1:2" x14ac:dyDescent="0.25">
      <c r="A125" s="28"/>
      <c r="B125" s="28"/>
    </row>
    <row r="126" spans="1:2" x14ac:dyDescent="0.25">
      <c r="A126" s="28"/>
      <c r="B126" s="28"/>
    </row>
    <row r="127" spans="1:2" x14ac:dyDescent="0.25">
      <c r="A127" s="28"/>
      <c r="B127" s="28"/>
    </row>
    <row r="128" spans="1:2" x14ac:dyDescent="0.25">
      <c r="A128" s="28"/>
      <c r="B128" s="28"/>
    </row>
    <row r="129" spans="1:2" x14ac:dyDescent="0.25">
      <c r="A129" s="28"/>
      <c r="B129" s="28"/>
    </row>
    <row r="130" spans="1:2" x14ac:dyDescent="0.25">
      <c r="A130" s="28"/>
      <c r="B130" s="28"/>
    </row>
    <row r="131" spans="1:2" x14ac:dyDescent="0.25">
      <c r="A131" s="28"/>
      <c r="B131" s="28"/>
    </row>
    <row r="132" spans="1:2" x14ac:dyDescent="0.25">
      <c r="A132" s="28"/>
      <c r="B132" s="28"/>
    </row>
    <row r="133" spans="1:2" x14ac:dyDescent="0.25">
      <c r="A133" s="28"/>
      <c r="B133" s="28"/>
    </row>
    <row r="134" spans="1:2" x14ac:dyDescent="0.25">
      <c r="A134" s="28"/>
      <c r="B134" s="28"/>
    </row>
    <row r="135" spans="1:2" x14ac:dyDescent="0.25">
      <c r="A135" s="28"/>
      <c r="B135" s="28"/>
    </row>
    <row r="136" spans="1:2" x14ac:dyDescent="0.25">
      <c r="A136" s="28"/>
      <c r="B136" s="28"/>
    </row>
    <row r="137" spans="1:2" x14ac:dyDescent="0.25">
      <c r="A137" s="28"/>
      <c r="B137" s="28"/>
    </row>
    <row r="138" spans="1:2" x14ac:dyDescent="0.25">
      <c r="A138" s="28"/>
      <c r="B138" s="28"/>
    </row>
    <row r="139" spans="1:2" x14ac:dyDescent="0.25">
      <c r="A139" s="28"/>
      <c r="B139" s="28"/>
    </row>
    <row r="140" spans="1:2" x14ac:dyDescent="0.25">
      <c r="A140" s="28"/>
      <c r="B140" s="28"/>
    </row>
    <row r="141" spans="1:2" x14ac:dyDescent="0.25">
      <c r="A141" s="28"/>
      <c r="B141" s="28"/>
    </row>
    <row r="142" spans="1:2" x14ac:dyDescent="0.25">
      <c r="A142" s="28"/>
      <c r="B142" s="28"/>
    </row>
    <row r="143" spans="1:2" x14ac:dyDescent="0.25">
      <c r="A143" s="28"/>
      <c r="B143" s="28"/>
    </row>
    <row r="144" spans="1:2" x14ac:dyDescent="0.25">
      <c r="A144" s="28"/>
      <c r="B144" s="28"/>
    </row>
    <row r="145" spans="1:2" x14ac:dyDescent="0.25">
      <c r="A145" s="28"/>
      <c r="B145" s="28"/>
    </row>
    <row r="146" spans="1:2" x14ac:dyDescent="0.25">
      <c r="A146" s="28"/>
      <c r="B146" s="28"/>
    </row>
  </sheetData>
  <mergeCells count="1">
    <mergeCell ref="A1:H1"/>
  </mergeCells>
  <hyperlinks>
    <hyperlink ref="A4" location="'T01'!A1" display="Tab 1: Ciele v oblasti salda verejnej správy" xr:uid="{C8961598-995A-44BD-B0E7-B8BBB862AA53}"/>
    <hyperlink ref="A5" location="'T02'!A1" display="Tab 2: Ciele v oblasti dlhu verejnej správy" xr:uid="{F7A56418-45BC-46F8-8510-8A5C4345FCAA}"/>
    <hyperlink ref="A6" location="'T03'!A1" display="Tab 3: Štrukturálne saldo podľa MF SR" xr:uid="{6ABBC129-A4AE-4E34-BA53-8A8C34B1778C}"/>
    <hyperlink ref="A8" location="'T05'!A1" display="Tab 5: Potreba opatrení na splnenie cieľa" xr:uid="{23C58379-D013-4C46-B804-0B44D741D9B4}"/>
    <hyperlink ref="A7" location="'T04'!A1" display="Tab 4: Výdavkové pravidlo podľa MF SR" xr:uid="{6E4E3FE7-3DF0-4859-B32B-BE626753973B}"/>
    <hyperlink ref="A34" location="'T31'!A1" display="Tab 31: Odhad rizík v samosprávach" xr:uid="{9318E405-A326-432D-91B6-DE8608AFD980}"/>
    <hyperlink ref="A17" location="'T14'!A1" display="Tab 14: Zmena štrukturálneho salda VS v rokoch 2018 až 2022 podľa RRZ" xr:uid="{AF2D6165-6BFB-4FEE-B84C-5BC510B30B25}"/>
    <hyperlink ref="A18" location="'T15'!A1" display="Tab 15: Výdavkové pravidlo" xr:uid="{06891803-BE5E-41DE-8689-51606DB00F2F}"/>
    <hyperlink ref="A49" location="'T46'!A1" display="Tab 46: Bilancia príjmov a výdavkov verejnej správy" xr:uid="{19CCF5DA-A6ED-4720-9345-0C896D7B01B3}"/>
    <hyperlink ref="A50" location="'T47'!A1" display="Tab 47: Bilancia príjmov a výdavkov verejnej správy" xr:uid="{26F20F08-7615-4893-BCF0-53580477E1F7}"/>
    <hyperlink ref="A51" location="'T48'!A1" display="Tab 48: Hospodárenie subjektov verejnej správy" xr:uid="{8F466170-FC08-47A2-98AE-E104F4512C6B}"/>
    <hyperlink ref="A55" location="'G01'!A1" display="Graf 1: Porovnanie NRVS 2020-2022 voči NPC scenáru" xr:uid="{24ACF1FE-6E12-4641-AE73-A9223A32960A}"/>
    <hyperlink ref="A56" location="'G02'!A1" display="Graf 2: Opatrenia v NRVS 2020-2022" xr:uid="{27306C73-EAA6-407A-B660-D9D0D3D344EE}"/>
    <hyperlink ref="A57" location="'G03'!A1" display="Graf 3: Opatrenia na dosiahnutie rozpočtových schodkov" xr:uid="{9EE40156-E6C0-4AB6-BFF0-01E4F687F98B}"/>
    <hyperlink ref="A58" location="'G04'!A1" display="Graf 4: Porovnanie rozpočtových cieľov – saldo rozpočtu" xr:uid="{5ACD1019-2730-4A19-9014-57388FD714DF}"/>
    <hyperlink ref="A59" location="'G05'!A1" display="Graf 5: Zmeny v prognóze hrubého dlhu" xr:uid="{B6BD13B3-429D-4C13-891B-EDA833CAE0CD}"/>
    <hyperlink ref="A77" location="'G23'!A1" display="Graf 23: Saldo VS v rokoch 2017 až 2022" xr:uid="{FB89CD7C-23A1-4FCE-A2C4-AB4A09A12698}"/>
    <hyperlink ref="A78" location="'G24'!A1" display="Graf 24: Štrukturálne saldo VS v rokoch 2017 až 2022" xr:uid="{4098EF6D-B182-4971-82A4-2B822BA7A404}"/>
    <hyperlink ref="A79" location="'G25'!A1" display="Graf 25: Štrukturálne saldo v rokoch 1999 až 2022 podľa RRZ" xr:uid="{A8117F23-2CE2-4CA0-93AC-46CE05483DF1}"/>
    <hyperlink ref="A80" location="'G26'!A1" display="Graf 26: Fiškálny impulz v rokoch 2018-2022" xr:uid="{4AA7446A-97AB-4DD4-9120-5F0DB4771E6E}"/>
    <hyperlink ref="A81" location="'G27'!A1" display="Graf 27: Predpokladané čerpanie EÚ príjmov v rokoch 2018-2022" xr:uid="{3AEE55C0-CE95-41A9-9848-6BF4DBF38EF4}"/>
    <hyperlink ref="A48" location="'T45'!A1" display="Tab 45: Jednorazové vplyvy v rokoch 2018-2022" xr:uid="{CEACDE30-613B-4841-9F6A-A230209D74AA}"/>
    <hyperlink ref="A21" location="'T18'!A1" display="Tab 18: Prognózy Výboru pre makroekonomické prognózy" xr:uid="{F9661DCB-4D50-4CAC-AC9C-8E366F3B6C2A}"/>
    <hyperlink ref="A20" location="'T17'!A1" display="Tab 17: Prognózy Výboru pre makroekonomické prognózy" xr:uid="{5C32E041-8835-434F-BF65-3D7112202069}"/>
    <hyperlink ref="A22" location="'T19'!A1" display="Tab 19: Riziká prognózy rastu základní rozhodujúcich pre rozpočtové príjmy" xr:uid="{CA29D0F7-6537-4BA2-B3AE-C97E7149DF23}"/>
    <hyperlink ref="A9" location="'T06'!A1" display="Tab 6: Prognózy domácich a medzinárodných inštitúcií" xr:uid="{2C960984-AC46-4589-A883-F15130C0FFF4}"/>
    <hyperlink ref="A10" location="'T07'!A1" display="Tab 7: Významné negatívne makroekonomické riziká podľa RRZ" xr:uid="{DB988EA8-E26C-4B29-9DED-70419A1B272B}"/>
    <hyperlink ref="A61" location="'G07'!A1" display="Graf 7: Stagnácia svetového obchodu a priemyselnej výroby" xr:uid="{AAB4E93E-8348-42F3-9548-DFA638961CE3}"/>
    <hyperlink ref="A62" location="'G08'!A1" display="Graf 8: Zvýšené politické riziká a uvoľnené finančné podmienky" xr:uid="{9DCC2320-9188-4251-9268-947D4F9B8885}"/>
    <hyperlink ref="A63" location="'G09'!A1" display="Graf 9: Náznaky stagnácie zahraničného obchodu SR" xr:uid="{660BD7B9-02F1-4058-93C2-C7FE1156F40C}"/>
    <hyperlink ref="A64" location="'G10'!A1" display="Graf 10: Neistota odhadov produkčnej medzery a jej aktuálna prognóza (% HDP)" xr:uid="{EC29CF49-16C2-4AC2-96A2-157BF9915E37}"/>
    <hyperlink ref="A65" location="'G11'!A1" display="Graf 11: Revízia spotreby domácností podľa ŠÚ SR" xr:uid="{47BB9EC4-0FA3-4DCA-9D47-F19448A59EBD}"/>
    <hyperlink ref="A66" location="'G12'!A1" display="Graf 12: Pozitívne riziko rastu spotreby domácností" xr:uid="{C9146DAA-08D1-45F4-AF8B-C9E4C17CEAC9}"/>
    <hyperlink ref="A67" location="'G13'!A1" display="Graf 13: Riziká prognózy rastu HDP VpMP na základe hist. odchýlok " xr:uid="{8082A9FB-681A-45D6-83AA-F2F28EF4DAFA}"/>
    <hyperlink ref="A68" location="'G14'!A1" display="Graf 14: Riziká prognózy rastu HDP z pohľadu minulého roka – NRVS 2019-2021" xr:uid="{644B1B42-353C-4475-8418-6C2A408761DA}"/>
    <hyperlink ref="A84" location="'G30'!A1" display="Graf 30: Chyby prognózy rastu vývozu na obdobie t+1" xr:uid="{D91636CA-276A-4B27-8DF7-5ECEBFF5D662}"/>
    <hyperlink ref="A85" location="'G31'!A1" display="Graf 31: Chyby prognózy rastu spotreby verejnej správy na obdobie t+1" xr:uid="{1B9C9447-920C-41D6-A29B-B4450C50E873}"/>
    <hyperlink ref="A86" location="'G32'!A1" display="Graf 32: Makroekonomické riziko vplývajúce na saldo verejnej správy" xr:uid="{320A81E9-04C1-4784-B183-2302C5D907DD}"/>
    <hyperlink ref="A87" location="'G33'!A1" display="Graf 33: Makroekonomické riziko vplývajúce na dlh verejnej správy" xr:uid="{84D045C4-E7C4-470B-8001-F02C4826DE49}"/>
    <hyperlink ref="A88" location="'G34'!A1" display="Graf 34: Daňové základne" xr:uid="{62D4741D-1A90-46B5-ABED-F2DD8CBCC50C}"/>
    <hyperlink ref="A89" location="'G35'!A1" display="Graf 35: Daňové príjmy" xr:uid="{15C15834-8C55-41E6-BA3D-E9A0FCD5CD43}"/>
    <hyperlink ref="A82" location="'G28,G29'!A1" display="Graf 28: Vplyv na dlhodobú udržateľnosť – scenár rozpočtu" xr:uid="{6EA84F82-70BC-4086-9C8C-25D57B210937}"/>
    <hyperlink ref="A83" location="'G28,G29'!A1" display="Graf 29: Vplyv na dlhodobú udržateľnosť – scenár rizík*" xr:uid="{919AD738-5029-4D2B-97EB-3AE857E3F6D8}"/>
    <hyperlink ref="A12" location="'T09'!A1" display="Tab 9: Daňové príjmy v NRVS 2020-2022" xr:uid="{7346B199-9E4D-402D-B225-94A84A4A87E6}"/>
    <hyperlink ref="A13" location="'T10'!A1" display="Tab 10: Riziká a zdroje krytia pre splnenie rozpočtovaného cieľa v roku 2019" xr:uid="{6C97B5C9-F2BA-44B2-A8C3-8D0C143DBAEF}"/>
    <hyperlink ref="A14" location="'T11'!A1" display="Tab 11: Riziká a zdroje ich krytia v rokoch 2020 až 2022" xr:uid="{1805598C-CBFF-4B44-96B9-A76EC826B8A3}"/>
    <hyperlink ref="A15" location="'T12'!A1" display="Tab 12: Predpoklady vývoja hrubého dlhu verejnej správy" xr:uid="{DACF80E2-2BEC-40AA-8B5F-9527D1208EE2}"/>
    <hyperlink ref="A16" location="'T13'!A1" display="Tab 13: Veľkosť opatrení v návrhu rozpočtu" xr:uid="{1BB6AD86-326D-4C2F-B3A5-A54659BF75D6}"/>
    <hyperlink ref="A19" location="'T16'!A1" display="Tab 16: Rozdiely vo výdavkovom pravidle" xr:uid="{639FFD09-42C8-4C0B-8C3D-B86B53EEFAAD}"/>
    <hyperlink ref="A23" location="'T20'!A1" display="Tab 20: Prehľad rizík a rezerv rozpočtu na rok 2019" xr:uid="{DE659B58-EAD9-4313-AD93-BB52E09907B5}"/>
    <hyperlink ref="A24" location="'T21'!A1" display="Tab 21: Dividendy v rokoch 2019 až 2022" xr:uid="{D4B68077-C848-4708-B5FF-C5FC5D5C25F5}"/>
    <hyperlink ref="A25" location="'T22'!A1" display="Tab 22: Odhad príjmov z emisných kvót v rokoch 2019 až 2022" xr:uid="{357CA848-83D4-461F-83A9-EB565A23DA8F}"/>
    <hyperlink ref="A26" location="'T23'!A1" display="Tab 23: Odhad rizika z príjmov z emisných kvót" xr:uid="{2D13DF8D-1669-4A02-BE51-C7FA9B136DD1}"/>
    <hyperlink ref="A27" location="'T24'!A1" display="Tab 24: Odhad rizika z výdavkov nemocenského poistenia" xr:uid="{5B7E8B77-4F7E-4915-8652-8A64DFA3AF22}"/>
    <hyperlink ref="A28" location="'T25'!A1" display="Tab 25: Odhad rizika z výdavkov poistenia v nezamestnanosti" xr:uid="{FD2CA44C-A908-4CFE-AE02-33DE5E1690FA}"/>
    <hyperlink ref="A53" location="'T49, T50'!A1" display="Tab 50: Výdavky podľa odhadu RRZ" xr:uid="{A240809E-A48A-4003-A6A8-8CA73BD9EBDB}"/>
    <hyperlink ref="A52" location="'T49, T50'!A1" display="Tab 49: Príjmy podľa odhadu RRZ" xr:uid="{A6321DC9-FC7B-4F1E-8A2B-7BBCBA70A926}"/>
    <hyperlink ref="A47" location="'T44'!A1" display="Tab 44: Porovnanie skutočného vývoja položiek voči rozpočtu" xr:uid="{2C1D1F97-3A77-443E-AD57-1FC280658D40}"/>
    <hyperlink ref="A46" location="'T43'!A1" display="Tab 43: Prehľad vývoja dlhu do roku 2022" xr:uid="{616805B7-F751-40AD-B701-95B61E81902D}"/>
    <hyperlink ref="A45" location="'T42'!A1" display="Tab 42: Zmeny v hotovosti bez vplyvu na čisté bohatstvo" xr:uid="{F2C2703B-6104-47E1-A912-7DAAB57C4B13}"/>
    <hyperlink ref="A44" location="'T41'!A1" display="Tab 41: Príspevky k medziročnej zmene salda v NPC scenári" xr:uid="{4C9D73AA-D9BE-4663-87D2-4E945BE28479}"/>
    <hyperlink ref="A43" location="'T40'!A1" display="Tab 40: Porovnanie NPC scenára vývoja verejných financií RRZ" xr:uid="{1608D596-6E50-41F5-BF9E-BF3C9D4D673B}"/>
    <hyperlink ref="A42" location="'T39'!A1" display="Tab 39: Predpoklady čerpania fondov EÚ v NPC scenári RRZ" xr:uid="{B125D5D0-EE6C-498F-B3F4-F3A125513321}"/>
    <hyperlink ref="A41" location="'T38'!A1" display="Tab 38: Zoznam jednorazových a dočasných vplyvov v NPC scenári" xr:uid="{99F0E3EA-BF5F-47A1-B6F7-DB7FAC6E7DBA}"/>
    <hyperlink ref="A40" location="'T37'!A1" display="Tab 37: Prehľad zmien v porovnaní s odhadom MF SR na rok 2019" xr:uid="{FE25B10C-CAB6-4FB4-9785-558D23B30CFA}"/>
    <hyperlink ref="A39" location="'T36'!A1" display="Tab 36: Legislatívne opatrenia schválené v priebehu roka 2019" xr:uid="{5731107F-E39A-4B25-999B-BE365414A29F}"/>
    <hyperlink ref="A38" location="'T35'!A1" display="Tab 35: Odhad rizika voči návrhu rozpočtu" xr:uid="{6C02236F-9B2D-4A6D-B27C-7254B4579F4C}"/>
    <hyperlink ref="A37" location="'T34'!A1" display="Tab 34: Hospodárenie nemocníc" xr:uid="{D770FEF2-88B2-4955-BBEE-6EFE75BB83FE}"/>
    <hyperlink ref="A36" location="'T33'!A1" display="Tab 33: Vývoj nerozdelených ziskov súkromných zdravotných poisťovní" xr:uid="{9965B229-38B8-4915-ABBF-8EF53897AAC8}"/>
    <hyperlink ref="A35" location="'T32'!A1" display="Tab 32: Vývoj výdavkov na zdravotnú starostlivosť podľa RRZ" xr:uid="{348F71CE-1A61-419F-95EC-C776FD619653}"/>
    <hyperlink ref="A33" location="'T30'!A1" display="Tab 30: Odhad rizika pri kapitálových transferoch štátneho rozpočtu" xr:uid="{CD5CD5A0-A835-49FF-864B-8A9320376814}"/>
    <hyperlink ref="A32" location="'T29'!A1" display="Tab 29: Odhad rizika pri investíciách štátneho rozpočtu" xr:uid="{A319255B-94EF-4FFD-924C-C9926F377033}"/>
    <hyperlink ref="A31" location="'T28'!A1" display="Tab 28: Riziká vo výdavkoch štátneho rozpočtu na bežné transfery" xr:uid="{C232391A-F580-47E6-B5A6-680596A7F42D}"/>
    <hyperlink ref="A30" location="'T27'!A1" display="Tab 27: Riziká vo výdavkoch štátneho rozpočtu na tovary a služby" xr:uid="{ED2E3623-3C91-4058-966D-B9E8331CBC97}"/>
    <hyperlink ref="A29" location="'T26'!A1" display="Tab 26: Riziká v mzdových výdavkoch štátneho rozpočtu" xr:uid="{9EE34202-97C5-4DAF-B4D0-7AD9ACA8E0C9}"/>
    <hyperlink ref="A60" location="'G06'!A1" display="Graf 6: Zmeny v príjmoch a výdavkoch roku 2020" xr:uid="{5CD047B1-56F0-4A22-9D6B-F39F2BA5AF90}"/>
    <hyperlink ref="A69" location="'G15'!A1" display="Graf 15: Príspevky k medziročnej zmene salda v NPC scenári" xr:uid="{8F89B545-581E-4559-B5D5-CF3492875585}"/>
    <hyperlink ref="A70" location="'G16'!A1" display="Graf 16: Vplyvy opatrení zapracovaných v návrhu rozpočtu v roku 2020" xr:uid="{7EB02585-D25F-4058-BD4C-490F8F410209}"/>
    <hyperlink ref="A71" location="'G17'!A1" display="Graf 17: Porovnanie prognózy dlhu MF SR s NPC scenárom RRZ" xr:uid="{37AE1F5C-2F29-4C62-8172-66085547422B}"/>
    <hyperlink ref="A72" location="'G18'!A1" display="Graf 18: Príspevky k medziročnej zmene dlhu v prognóze MF SR" xr:uid="{FD4336DB-043F-4202-A894-D883FBF6EFF6}"/>
    <hyperlink ref="A73" location="'G19'!A1" display="Graf 19: Vplyv neočakávaných vplyvov a ostatných položiek na saldo rozpočtu" xr:uid="{C8A02D19-8F6C-42C2-B54C-E3A6E91B89E0}"/>
    <hyperlink ref="A74" location="'G20'!A1" display="Graf 20: Odhadované saldo rozpočtu po zohľadnení nerozpočtovaných vplyvov" xr:uid="{0B1847FA-ED46-4FFA-97D2-C86412908B22}"/>
    <hyperlink ref="A75" location="'G21'!A1" display="Graf 21: Vývoj hrubého dlhu VS" xr:uid="{B486495E-F179-4AC3-AD49-F3A1231F79F2}"/>
    <hyperlink ref="A76" location="'G22'!A1" display="Graf 22: Medziročná zmena dlhu" xr:uid="{7709D7CF-97E3-4409-A4FA-4CBD97D9B090}"/>
    <hyperlink ref="A90" location="'G35'!A1" display="Graf 35: Riziká v investíciách ŠR" xr:uid="{D7EE64CC-CEAB-47D1-9DB3-12AD49C466E5}"/>
    <hyperlink ref="A91" location="'G36'!A1" display="Graf 36: Riziká v kapitálových transferoch ŠR" xr:uid="{CAE8B84B-5559-4AA7-9D9E-5655FFAE6A00}"/>
    <hyperlink ref="A11" location="'T08'!A1" display="Tab 8: Daňové príjmy v NRVS 2020-2022" xr:uid="{9AB7F5D1-A7A7-470D-A6F2-A4CE4811CF21}"/>
    <hyperlink ref="A92" location="'G37'!A1" display="Graf 37: Riziká v kapitálových transferoch ŠR " xr:uid="{510A010A-2962-4223-B0DE-2152D03F9C30}"/>
  </hyperlinks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B814E-426F-4BC8-9C11-DCF3C58A70F8}">
  <dimension ref="A1:D48"/>
  <sheetViews>
    <sheetView showGridLines="0" workbookViewId="0">
      <selection activeCell="E27" sqref="E27"/>
    </sheetView>
  </sheetViews>
  <sheetFormatPr defaultColWidth="9.140625" defaultRowHeight="15" x14ac:dyDescent="0.25"/>
  <cols>
    <col min="1" max="1" width="44.28515625" style="327" bestFit="1" customWidth="1"/>
    <col min="2" max="2" width="19.42578125" style="327" bestFit="1" customWidth="1"/>
    <col min="3" max="3" width="18" style="327" bestFit="1" customWidth="1"/>
    <col min="4" max="16384" width="9.140625" style="327"/>
  </cols>
  <sheetData>
    <row r="1" spans="1:4" ht="15.75" thickBot="1" x14ac:dyDescent="0.3">
      <c r="A1" s="1209" t="s">
        <v>926</v>
      </c>
      <c r="B1" s="1209"/>
      <c r="C1" s="1209"/>
    </row>
    <row r="2" spans="1:4" x14ac:dyDescent="0.25">
      <c r="A2" s="1005"/>
      <c r="B2" s="1206" t="s">
        <v>353</v>
      </c>
      <c r="C2" s="1207"/>
      <c r="D2" s="1023"/>
    </row>
    <row r="3" spans="1:4" ht="24" x14ac:dyDescent="0.25">
      <c r="A3" s="1005"/>
      <c r="B3" s="1026" t="s">
        <v>927</v>
      </c>
      <c r="C3" s="1025" t="s">
        <v>928</v>
      </c>
      <c r="D3" s="1024"/>
    </row>
    <row r="4" spans="1:4" x14ac:dyDescent="0.25">
      <c r="A4" s="1007" t="s">
        <v>354</v>
      </c>
      <c r="B4" s="1018">
        <v>-1194.8278509757781</v>
      </c>
      <c r="C4" s="1019">
        <v>-555.0332719757879</v>
      </c>
    </row>
    <row r="5" spans="1:4" ht="15.75" thickBot="1" x14ac:dyDescent="0.3">
      <c r="A5" s="1007" t="s">
        <v>15</v>
      </c>
      <c r="B5" s="1020">
        <v>-1.27</v>
      </c>
      <c r="C5" s="1009">
        <v>-0.59</v>
      </c>
    </row>
    <row r="6" spans="1:4" ht="15.75" thickBot="1" x14ac:dyDescent="0.3">
      <c r="A6" s="1010" t="s">
        <v>355</v>
      </c>
      <c r="B6" s="1028">
        <v>-174.64499999998588</v>
      </c>
      <c r="C6" s="1029">
        <v>-5.8429999999898428</v>
      </c>
    </row>
    <row r="7" spans="1:4" x14ac:dyDescent="0.25">
      <c r="A7" s="1010" t="s">
        <v>356</v>
      </c>
      <c r="B7" s="1030">
        <v>-454.74220630525156</v>
      </c>
      <c r="C7" s="1031">
        <v>-208.49406130525199</v>
      </c>
    </row>
    <row r="8" spans="1:4" x14ac:dyDescent="0.25">
      <c r="A8" s="1011" t="s">
        <v>16</v>
      </c>
      <c r="B8" s="1032">
        <v>-181.80747400000007</v>
      </c>
      <c r="C8" s="1033">
        <v>-165.08759000000009</v>
      </c>
    </row>
    <row r="9" spans="1:4" x14ac:dyDescent="0.25">
      <c r="A9" s="1011" t="s">
        <v>929</v>
      </c>
      <c r="B9" s="1032">
        <v>3.1609581777460107</v>
      </c>
      <c r="C9" s="1033">
        <v>-41.952829822254046</v>
      </c>
    </row>
    <row r="10" spans="1:4" x14ac:dyDescent="0.25">
      <c r="A10" s="1011" t="s">
        <v>930</v>
      </c>
      <c r="B10" s="1032">
        <v>-18.414195990000024</v>
      </c>
      <c r="C10" s="1033">
        <v>-18.414195990000024</v>
      </c>
    </row>
    <row r="11" spans="1:4" x14ac:dyDescent="0.25">
      <c r="A11" s="1011" t="s">
        <v>931</v>
      </c>
      <c r="B11" s="1034">
        <v>-107.26499526160958</v>
      </c>
      <c r="C11" s="1035">
        <v>17.567069738390373</v>
      </c>
    </row>
    <row r="12" spans="1:4" ht="15.75" thickBot="1" x14ac:dyDescent="0.3">
      <c r="A12" s="1012" t="s">
        <v>932</v>
      </c>
      <c r="B12" s="1036">
        <v>-150.416499231388</v>
      </c>
      <c r="C12" s="1037">
        <v>-0.60651523138799179</v>
      </c>
    </row>
    <row r="13" spans="1:4" x14ac:dyDescent="0.25">
      <c r="A13" s="1013" t="s">
        <v>933</v>
      </c>
      <c r="B13" s="1030">
        <v>-220.09815686000002</v>
      </c>
      <c r="C13" s="1029">
        <v>-10.958863859999838</v>
      </c>
    </row>
    <row r="14" spans="1:4" x14ac:dyDescent="0.25">
      <c r="A14" s="1011" t="s">
        <v>365</v>
      </c>
      <c r="B14" s="1032">
        <v>-145.20614052999917</v>
      </c>
      <c r="C14" s="1033">
        <v>-20.88927952999984</v>
      </c>
    </row>
    <row r="15" spans="1:4" ht="15.75" thickBot="1" x14ac:dyDescent="0.3">
      <c r="A15" s="1012" t="s">
        <v>366</v>
      </c>
      <c r="B15" s="1038">
        <v>-74.892016329999933</v>
      </c>
      <c r="C15" s="1039">
        <v>9.9304156700002295</v>
      </c>
    </row>
    <row r="16" spans="1:4" x14ac:dyDescent="0.25">
      <c r="A16" s="1013" t="s">
        <v>934</v>
      </c>
      <c r="B16" s="1030">
        <v>114.0892112579952</v>
      </c>
      <c r="C16" s="1029">
        <v>33.139816257995108</v>
      </c>
    </row>
    <row r="17" spans="1:3" x14ac:dyDescent="0.25">
      <c r="A17" s="1011" t="s">
        <v>359</v>
      </c>
      <c r="B17" s="1032">
        <v>67.004951000000005</v>
      </c>
      <c r="C17" s="1033">
        <v>7.3373900000000276</v>
      </c>
    </row>
    <row r="18" spans="1:3" x14ac:dyDescent="0.25">
      <c r="A18" s="1011" t="s">
        <v>357</v>
      </c>
      <c r="B18" s="1032">
        <v>-157.89460256503241</v>
      </c>
      <c r="C18" s="1033">
        <v>-31.150017565032385</v>
      </c>
    </row>
    <row r="19" spans="1:3" x14ac:dyDescent="0.25">
      <c r="A19" s="1011" t="s">
        <v>358</v>
      </c>
      <c r="B19" s="1032">
        <v>212.76593600000001</v>
      </c>
      <c r="C19" s="1033">
        <v>62.439517000000002</v>
      </c>
    </row>
    <row r="20" spans="1:3" x14ac:dyDescent="0.25">
      <c r="A20" s="1011" t="s">
        <v>360</v>
      </c>
      <c r="B20" s="1034">
        <v>-7.7870731769726369</v>
      </c>
      <c r="C20" s="1035">
        <v>-5.4870731769726371</v>
      </c>
    </row>
    <row r="21" spans="1:3" ht="15.75" thickBot="1" x14ac:dyDescent="0.3">
      <c r="A21" s="1012" t="s">
        <v>361</v>
      </c>
      <c r="B21" s="1036">
        <v>-36.93026927509527</v>
      </c>
      <c r="C21" s="1037">
        <v>-350.99510827509403</v>
      </c>
    </row>
    <row r="22" spans="1:3" x14ac:dyDescent="0.25">
      <c r="A22" s="1013" t="s">
        <v>935</v>
      </c>
      <c r="B22" s="1030">
        <v>218.32327400000003</v>
      </c>
      <c r="C22" s="1029">
        <v>79.897024999999999</v>
      </c>
    </row>
    <row r="23" spans="1:3" x14ac:dyDescent="0.25">
      <c r="A23" s="1011" t="s">
        <v>936</v>
      </c>
      <c r="B23" s="1032">
        <v>23.973864999999478</v>
      </c>
      <c r="C23" s="1033">
        <v>-0.58263899999974456</v>
      </c>
    </row>
    <row r="24" spans="1:3" x14ac:dyDescent="0.25">
      <c r="A24" s="1011" t="s">
        <v>362</v>
      </c>
      <c r="B24" s="1032">
        <v>30.767158655220555</v>
      </c>
      <c r="C24" s="1033">
        <v>-43.138598344779439</v>
      </c>
    </row>
    <row r="25" spans="1:3" x14ac:dyDescent="0.25">
      <c r="A25" s="1011" t="s">
        <v>363</v>
      </c>
      <c r="B25" s="1034">
        <v>-206.6144800513232</v>
      </c>
      <c r="C25" s="1035">
        <v>-117.94131405132282</v>
      </c>
    </row>
    <row r="26" spans="1:3" x14ac:dyDescent="0.25">
      <c r="A26" s="1011" t="s">
        <v>937</v>
      </c>
      <c r="B26" s="1032">
        <v>-103.38008687899068</v>
      </c>
      <c r="C26" s="1033">
        <v>-269.22958187899047</v>
      </c>
    </row>
    <row r="27" spans="1:3" ht="15.75" thickBot="1" x14ac:dyDescent="0.3">
      <c r="A27" s="1012" t="s">
        <v>364</v>
      </c>
      <c r="B27" s="1038">
        <v>-243.5119636019117</v>
      </c>
      <c r="C27" s="1039">
        <v>-199.40849060191249</v>
      </c>
    </row>
    <row r="28" spans="1:3" x14ac:dyDescent="0.25">
      <c r="A28" s="1013" t="s">
        <v>938</v>
      </c>
      <c r="B28" s="1030">
        <v>-232.87702478220172</v>
      </c>
      <c r="C28" s="1029">
        <v>-202.8177097822022</v>
      </c>
    </row>
    <row r="29" spans="1:3" x14ac:dyDescent="0.25">
      <c r="A29" s="1011" t="s">
        <v>369</v>
      </c>
      <c r="B29" s="1032">
        <v>-10.634938819709987</v>
      </c>
      <c r="C29" s="1033">
        <v>3.4092191802897105</v>
      </c>
    </row>
    <row r="30" spans="1:3" ht="15.75" thickBot="1" x14ac:dyDescent="0.3">
      <c r="A30" s="1012" t="s">
        <v>370</v>
      </c>
      <c r="B30" s="1038">
        <v>-190.951166177706</v>
      </c>
      <c r="C30" s="1039">
        <v>56.176797822293338</v>
      </c>
    </row>
    <row r="31" spans="1:3" x14ac:dyDescent="0.25">
      <c r="A31" s="1013" t="s">
        <v>939</v>
      </c>
      <c r="B31" s="1030">
        <v>-77.121655470000405</v>
      </c>
      <c r="C31" s="1029">
        <v>95.777553529998841</v>
      </c>
    </row>
    <row r="32" spans="1:3" x14ac:dyDescent="0.25">
      <c r="A32" s="1011" t="s">
        <v>18</v>
      </c>
      <c r="B32" s="1032">
        <v>-50</v>
      </c>
      <c r="C32" s="1033">
        <v>-39.64</v>
      </c>
    </row>
    <row r="33" spans="1:3" x14ac:dyDescent="0.25">
      <c r="A33" s="1011" t="s">
        <v>940</v>
      </c>
      <c r="B33" s="1034">
        <v>-110.02786896107868</v>
      </c>
      <c r="C33" s="1035">
        <v>-54.589778961079141</v>
      </c>
    </row>
    <row r="34" spans="1:3" x14ac:dyDescent="0.25">
      <c r="A34" s="1014" t="s">
        <v>367</v>
      </c>
      <c r="B34" s="1032">
        <v>84.602636595000007</v>
      </c>
      <c r="C34" s="1033">
        <v>84.602636595000007</v>
      </c>
    </row>
    <row r="35" spans="1:3" x14ac:dyDescent="0.25">
      <c r="A35" s="1014" t="s">
        <v>941</v>
      </c>
      <c r="B35" s="1032">
        <v>-38.404278341627105</v>
      </c>
      <c r="C35" s="1033">
        <v>-29.973613341626674</v>
      </c>
    </row>
    <row r="36" spans="1:3" ht="15.75" thickBot="1" x14ac:dyDescent="0.3">
      <c r="A36" s="1012" t="s">
        <v>942</v>
      </c>
      <c r="B36" s="1038">
        <v>7.2902981472925887</v>
      </c>
      <c r="C36" s="1039">
        <v>141.75523614729164</v>
      </c>
    </row>
    <row r="37" spans="1:3" x14ac:dyDescent="0.25">
      <c r="A37" s="1013" t="s">
        <v>943</v>
      </c>
      <c r="B37" s="1030">
        <v>-65.387684399711048</v>
      </c>
      <c r="C37" s="1029">
        <v>-26.753884399712121</v>
      </c>
    </row>
    <row r="38" spans="1:3" x14ac:dyDescent="0.25">
      <c r="A38" s="1011" t="s">
        <v>20</v>
      </c>
      <c r="B38" s="1032">
        <v>16.422045519999756</v>
      </c>
      <c r="C38" s="1033">
        <v>16.422046519999924</v>
      </c>
    </row>
    <row r="39" spans="1:3" x14ac:dyDescent="0.25">
      <c r="A39" s="1011" t="s">
        <v>371</v>
      </c>
      <c r="B39" s="1034">
        <v>26.45291546999994</v>
      </c>
      <c r="C39" s="1035">
        <v>27.076526469999973</v>
      </c>
    </row>
    <row r="40" spans="1:3" x14ac:dyDescent="0.25">
      <c r="A40" s="1022" t="s">
        <v>944</v>
      </c>
      <c r="B40" s="1034">
        <v>29.377650895321935</v>
      </c>
      <c r="C40" s="1035">
        <v>29.377218895321917</v>
      </c>
    </row>
    <row r="41" spans="1:3" x14ac:dyDescent="0.25">
      <c r="A41" s="1011" t="s">
        <v>343</v>
      </c>
      <c r="B41" s="1034">
        <v>20.872817701079192</v>
      </c>
      <c r="C41" s="1035">
        <v>20.872386701079087</v>
      </c>
    </row>
    <row r="42" spans="1:3" x14ac:dyDescent="0.25">
      <c r="A42" s="1011" t="s">
        <v>945</v>
      </c>
      <c r="B42" s="1034">
        <v>-38.385572233778987</v>
      </c>
      <c r="C42" s="1035">
        <v>8.3599327662209788</v>
      </c>
    </row>
    <row r="43" spans="1:3" x14ac:dyDescent="0.25">
      <c r="A43" s="1011" t="s">
        <v>946</v>
      </c>
      <c r="B43" s="1034">
        <v>-8.4187228034529511</v>
      </c>
      <c r="C43" s="1035">
        <v>25.158528196547021</v>
      </c>
    </row>
    <row r="44" spans="1:3" x14ac:dyDescent="0.25">
      <c r="A44" s="1011" t="s">
        <v>947</v>
      </c>
      <c r="B44" s="1034">
        <v>19.9609752166667</v>
      </c>
      <c r="C44" s="1035">
        <v>21.100988216666707</v>
      </c>
    </row>
    <row r="45" spans="1:3" x14ac:dyDescent="0.25">
      <c r="A45" s="1011" t="s">
        <v>948</v>
      </c>
      <c r="B45" s="1034">
        <v>6.3958727811680216</v>
      </c>
      <c r="C45" s="1035">
        <v>20.141492781168154</v>
      </c>
    </row>
    <row r="46" spans="1:3" ht="15.75" thickBot="1" x14ac:dyDescent="0.3">
      <c r="A46" s="1011" t="s">
        <v>949</v>
      </c>
      <c r="B46" s="1036">
        <v>4.6713058688602302</v>
      </c>
      <c r="C46" s="1037">
        <v>-10.405694131138617</v>
      </c>
    </row>
    <row r="47" spans="1:3" ht="15.75" thickBot="1" x14ac:dyDescent="0.3">
      <c r="A47" s="1015" t="s">
        <v>372</v>
      </c>
      <c r="B47" s="1021">
        <v>-1</v>
      </c>
      <c r="C47" s="1016">
        <v>-16</v>
      </c>
    </row>
    <row r="48" spans="1:3" ht="27.75" customHeight="1" x14ac:dyDescent="0.25">
      <c r="A48" s="1208" t="s">
        <v>950</v>
      </c>
      <c r="B48" s="1208"/>
      <c r="C48" s="1027" t="s">
        <v>24</v>
      </c>
    </row>
  </sheetData>
  <mergeCells count="3">
    <mergeCell ref="B2:C2"/>
    <mergeCell ref="A48:B48"/>
    <mergeCell ref="A1:C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165FA-258F-4931-9392-03A4A1C7F69C}">
  <sheetPr codeName="Sheet3">
    <pageSetUpPr fitToPage="1"/>
  </sheetPr>
  <dimension ref="A1:G51"/>
  <sheetViews>
    <sheetView showGridLines="0" workbookViewId="0">
      <selection sqref="A1:D1"/>
    </sheetView>
  </sheetViews>
  <sheetFormatPr defaultRowHeight="15" x14ac:dyDescent="0.25"/>
  <cols>
    <col min="1" max="1" width="47.85546875" customWidth="1"/>
    <col min="2" max="2" width="9.28515625" bestFit="1" customWidth="1"/>
    <col min="3" max="3" width="9" customWidth="1"/>
    <col min="4" max="4" width="9.42578125" bestFit="1" customWidth="1"/>
    <col min="7" max="7" width="10.7109375" customWidth="1"/>
  </cols>
  <sheetData>
    <row r="1" spans="1:7" ht="15.75" thickBot="1" x14ac:dyDescent="0.3">
      <c r="A1" s="1210" t="s">
        <v>951</v>
      </c>
      <c r="B1" s="1210"/>
      <c r="C1" s="1210"/>
      <c r="D1" s="1210"/>
      <c r="G1" s="28"/>
    </row>
    <row r="2" spans="1:7" x14ac:dyDescent="0.25">
      <c r="A2" s="1005"/>
      <c r="B2" s="289">
        <v>2020</v>
      </c>
      <c r="C2" s="1006">
        <v>2021</v>
      </c>
      <c r="D2" s="1017">
        <v>2022</v>
      </c>
    </row>
    <row r="3" spans="1:7" x14ac:dyDescent="0.25">
      <c r="A3" s="1040" t="s">
        <v>952</v>
      </c>
      <c r="B3" s="1047">
        <v>-480.40899999999965</v>
      </c>
      <c r="C3" s="1047">
        <v>-770.12399999998888</v>
      </c>
      <c r="D3" s="1048">
        <v>-1246.0320000000065</v>
      </c>
    </row>
    <row r="4" spans="1:7" x14ac:dyDescent="0.25">
      <c r="A4" s="1040" t="s">
        <v>953</v>
      </c>
      <c r="B4" s="1043">
        <v>-0.48999973042359962</v>
      </c>
      <c r="C4" s="1043">
        <v>-0.74809290338502887</v>
      </c>
      <c r="D4" s="1044">
        <v>-1.1511791652195746</v>
      </c>
      <c r="F4" s="28"/>
    </row>
    <row r="5" spans="1:7" x14ac:dyDescent="0.25">
      <c r="A5" s="1007" t="s">
        <v>354</v>
      </c>
      <c r="B5" s="1049">
        <v>-1290.091531489147</v>
      </c>
      <c r="C5" s="1049">
        <v>-1308.4748851037291</v>
      </c>
      <c r="D5" s="1050">
        <v>-1411.6730560866308</v>
      </c>
      <c r="F5" s="29"/>
    </row>
    <row r="6" spans="1:7" ht="15.75" thickBot="1" x14ac:dyDescent="0.3">
      <c r="A6" s="1007" t="s">
        <v>15</v>
      </c>
      <c r="B6" s="1045">
        <v>-1.315803284788637</v>
      </c>
      <c r="C6" s="1045">
        <v>-1.2710036263081053</v>
      </c>
      <c r="D6" s="1046">
        <v>-1.3041764048490794</v>
      </c>
      <c r="E6" s="31"/>
      <c r="F6" s="28"/>
    </row>
    <row r="7" spans="1:7" ht="15.75" thickBot="1" x14ac:dyDescent="0.3">
      <c r="A7" s="1010" t="s">
        <v>355</v>
      </c>
      <c r="B7" s="1051">
        <v>-98.685916952119442</v>
      </c>
      <c r="C7" s="1051">
        <v>-66.562094745808281</v>
      </c>
      <c r="D7" s="1029">
        <v>48.731644881569082</v>
      </c>
      <c r="E7" s="32"/>
      <c r="F7" s="28"/>
    </row>
    <row r="8" spans="1:7" x14ac:dyDescent="0.25">
      <c r="A8" s="1010" t="s">
        <v>356</v>
      </c>
      <c r="B8" s="1052">
        <v>-230.82239203331528</v>
      </c>
      <c r="C8" s="1052">
        <v>-103.09722589760395</v>
      </c>
      <c r="D8" s="1031">
        <v>-185.59908503960878</v>
      </c>
      <c r="E8" s="32"/>
      <c r="F8" s="28"/>
      <c r="G8" s="30"/>
    </row>
    <row r="9" spans="1:7" x14ac:dyDescent="0.25">
      <c r="A9" s="1011" t="s">
        <v>954</v>
      </c>
      <c r="B9" s="1053">
        <v>-67.366513876647559</v>
      </c>
      <c r="C9" s="1053">
        <v>-71.18176559939991</v>
      </c>
      <c r="D9" s="1033">
        <v>-64.459679029626727</v>
      </c>
      <c r="E9" s="32"/>
      <c r="F9" s="28"/>
      <c r="G9" s="33"/>
    </row>
    <row r="10" spans="1:7" x14ac:dyDescent="0.25">
      <c r="A10" s="1011" t="s">
        <v>955</v>
      </c>
      <c r="B10" s="1053">
        <v>-39.828588673333321</v>
      </c>
      <c r="C10" s="1053">
        <v>-32.338588673333327</v>
      </c>
      <c r="D10" s="1033">
        <v>-32.016588673333324</v>
      </c>
      <c r="E10" s="34"/>
      <c r="F10" s="28"/>
    </row>
    <row r="11" spans="1:7" x14ac:dyDescent="0.25">
      <c r="A11" s="1011" t="s">
        <v>956</v>
      </c>
      <c r="B11" s="1053">
        <v>-104.4829287692948</v>
      </c>
      <c r="C11" s="1053">
        <v>11.958312063571356</v>
      </c>
      <c r="D11" s="1033">
        <v>-85.950101205940172</v>
      </c>
      <c r="E11" s="34"/>
      <c r="F11" s="28"/>
    </row>
    <row r="12" spans="1:7" x14ac:dyDescent="0.25">
      <c r="A12" s="1011" t="s">
        <v>957</v>
      </c>
      <c r="B12" s="1054">
        <v>-31.696387468005511</v>
      </c>
      <c r="C12" s="1054">
        <v>-29.556372786094357</v>
      </c>
      <c r="D12" s="1035">
        <v>-27.188846101787306</v>
      </c>
      <c r="E12" s="34"/>
      <c r="F12" s="28"/>
    </row>
    <row r="13" spans="1:7" ht="15.75" thickBot="1" x14ac:dyDescent="0.3">
      <c r="A13" s="1012" t="s">
        <v>958</v>
      </c>
      <c r="B13" s="1055">
        <v>12.552026753966135</v>
      </c>
      <c r="C13" s="1055">
        <v>18.021189097652229</v>
      </c>
      <c r="D13" s="1037">
        <v>24.016129971078943</v>
      </c>
      <c r="E13" s="28"/>
      <c r="F13" s="28"/>
    </row>
    <row r="14" spans="1:7" x14ac:dyDescent="0.25">
      <c r="A14" s="1013" t="s">
        <v>933</v>
      </c>
      <c r="B14" s="1051">
        <v>-246.11400441961632</v>
      </c>
      <c r="C14" s="1051">
        <v>-270.56057600031818</v>
      </c>
      <c r="D14" s="1029">
        <v>-287.78451099839185</v>
      </c>
      <c r="E14" s="28"/>
      <c r="F14" s="28"/>
    </row>
    <row r="15" spans="1:7" x14ac:dyDescent="0.25">
      <c r="A15" s="1011" t="s">
        <v>366</v>
      </c>
      <c r="B15" s="1053">
        <v>-160.63618201660756</v>
      </c>
      <c r="C15" s="1053">
        <v>-162.52971937286566</v>
      </c>
      <c r="D15" s="1033">
        <v>-156.91862845642027</v>
      </c>
      <c r="E15" s="28"/>
      <c r="F15" s="28"/>
    </row>
    <row r="16" spans="1:7" ht="15.75" thickBot="1" x14ac:dyDescent="0.3">
      <c r="A16" s="1012" t="s">
        <v>365</v>
      </c>
      <c r="B16" s="1056">
        <v>-85.477822403008304</v>
      </c>
      <c r="C16" s="1056">
        <v>-108.03085662745184</v>
      </c>
      <c r="D16" s="1039">
        <v>-130.86588254197113</v>
      </c>
      <c r="E16" s="28"/>
      <c r="F16" s="28"/>
    </row>
    <row r="17" spans="1:7" x14ac:dyDescent="0.25">
      <c r="A17" s="1013" t="s">
        <v>934</v>
      </c>
      <c r="B17" s="1051">
        <v>63.179144824761579</v>
      </c>
      <c r="C17" s="1051">
        <v>132.74971547599671</v>
      </c>
      <c r="D17" s="1029">
        <v>101.46967989507357</v>
      </c>
      <c r="E17" s="28"/>
      <c r="F17" s="28"/>
    </row>
    <row r="18" spans="1:7" x14ac:dyDescent="0.25">
      <c r="A18" s="1011" t="s">
        <v>359</v>
      </c>
      <c r="B18" s="1053">
        <v>94.560486999999966</v>
      </c>
      <c r="C18" s="1053">
        <v>114.40191622830309</v>
      </c>
      <c r="D18" s="1033">
        <v>121.07416080536905</v>
      </c>
      <c r="E18" s="28"/>
      <c r="F18" s="28"/>
    </row>
    <row r="19" spans="1:7" x14ac:dyDescent="0.25">
      <c r="A19" s="1011" t="s">
        <v>357</v>
      </c>
      <c r="B19" s="1053">
        <v>-155.84168477786579</v>
      </c>
      <c r="C19" s="1053">
        <v>-61.048727738301523</v>
      </c>
      <c r="D19" s="1033">
        <v>-100.86511185683821</v>
      </c>
      <c r="E19" s="28"/>
      <c r="F19" s="28"/>
    </row>
    <row r="20" spans="1:7" x14ac:dyDescent="0.25">
      <c r="A20" s="1011" t="s">
        <v>358</v>
      </c>
      <c r="B20" s="1053">
        <v>0</v>
      </c>
      <c r="C20" s="1053">
        <v>0</v>
      </c>
      <c r="D20" s="1033">
        <v>0</v>
      </c>
      <c r="E20" s="28"/>
      <c r="F20" s="28"/>
      <c r="G20" s="33"/>
    </row>
    <row r="21" spans="1:7" x14ac:dyDescent="0.25">
      <c r="A21" s="1011" t="s">
        <v>360</v>
      </c>
      <c r="B21" s="1054">
        <v>128.27359300000001</v>
      </c>
      <c r="C21" s="1054">
        <v>81.494764000000004</v>
      </c>
      <c r="D21" s="1035">
        <v>81.691764000000006</v>
      </c>
      <c r="E21" s="28"/>
      <c r="F21" s="28"/>
      <c r="G21" s="33"/>
    </row>
    <row r="22" spans="1:7" ht="15.75" thickBot="1" x14ac:dyDescent="0.3">
      <c r="A22" s="1012" t="s">
        <v>361</v>
      </c>
      <c r="B22" s="1055">
        <v>-3.8132503973727103</v>
      </c>
      <c r="C22" s="1055">
        <v>-2.0982370140047619</v>
      </c>
      <c r="D22" s="1037">
        <v>-0.43113305345712727</v>
      </c>
      <c r="E22" s="28"/>
      <c r="F22" s="28"/>
      <c r="G22" s="33"/>
    </row>
    <row r="23" spans="1:7" x14ac:dyDescent="0.25">
      <c r="A23" s="1013" t="s">
        <v>935</v>
      </c>
      <c r="B23" s="1051">
        <v>-423.19137765826599</v>
      </c>
      <c r="C23" s="1051">
        <v>-634.24646663292697</v>
      </c>
      <c r="D23" s="1029">
        <v>-866.65255153040562</v>
      </c>
      <c r="E23" s="28"/>
      <c r="F23" s="28"/>
      <c r="G23" s="33"/>
    </row>
    <row r="24" spans="1:7" ht="14.25" customHeight="1" x14ac:dyDescent="0.25">
      <c r="A24" s="1011" t="s">
        <v>936</v>
      </c>
      <c r="B24" s="1053">
        <v>271.08142499999997</v>
      </c>
      <c r="C24" s="1053">
        <v>277.846564</v>
      </c>
      <c r="D24" s="1033">
        <v>275.29206399999998</v>
      </c>
      <c r="E24" s="28"/>
      <c r="F24" s="28"/>
      <c r="G24" s="33"/>
    </row>
    <row r="25" spans="1:7" ht="14.25" customHeight="1" x14ac:dyDescent="0.25">
      <c r="A25" s="1011" t="s">
        <v>362</v>
      </c>
      <c r="B25" s="1053">
        <v>-23.99235935866227</v>
      </c>
      <c r="C25" s="1053">
        <v>-137.36513594302141</v>
      </c>
      <c r="D25" s="1033">
        <v>-138.27167301876216</v>
      </c>
      <c r="E25" s="28"/>
      <c r="F25" s="28"/>
      <c r="G25" s="33"/>
    </row>
    <row r="26" spans="1:7" ht="14.25" customHeight="1" x14ac:dyDescent="0.25">
      <c r="A26" s="1011" t="s">
        <v>363</v>
      </c>
      <c r="B26" s="1054">
        <v>-88.048274539373779</v>
      </c>
      <c r="C26" s="1054">
        <v>-41.27567967769869</v>
      </c>
      <c r="D26" s="1035">
        <v>25.740952452581269</v>
      </c>
      <c r="E26" s="28"/>
      <c r="F26" s="28"/>
      <c r="G26" s="33"/>
    </row>
    <row r="27" spans="1:7" ht="14.25" customHeight="1" x14ac:dyDescent="0.25">
      <c r="A27" s="1011" t="s">
        <v>937</v>
      </c>
      <c r="B27" s="1053">
        <v>-139.16806192185027</v>
      </c>
      <c r="C27" s="1053">
        <v>-258.2053237245417</v>
      </c>
      <c r="D27" s="1033">
        <v>-408.91506435068811</v>
      </c>
      <c r="E27" s="28"/>
      <c r="F27" s="28"/>
      <c r="G27" s="33"/>
    </row>
    <row r="28" spans="1:7" ht="14.25" customHeight="1" thickBot="1" x14ac:dyDescent="0.3">
      <c r="A28" s="1012" t="s">
        <v>17</v>
      </c>
      <c r="B28" s="1056">
        <v>-443.06410683838089</v>
      </c>
      <c r="C28" s="1056">
        <v>-475.24689128766204</v>
      </c>
      <c r="D28" s="1039">
        <v>-620.49883061353898</v>
      </c>
      <c r="E28" s="28"/>
      <c r="F28" s="28"/>
      <c r="G28" s="33"/>
    </row>
    <row r="29" spans="1:7" ht="14.25" customHeight="1" x14ac:dyDescent="0.25">
      <c r="A29" s="1013" t="s">
        <v>938</v>
      </c>
      <c r="B29" s="1051">
        <v>-215.00404378968778</v>
      </c>
      <c r="C29" s="1051">
        <v>-49.923071904268909</v>
      </c>
      <c r="D29" s="1029">
        <v>77.782850201495421</v>
      </c>
      <c r="E29" s="28"/>
      <c r="F29" s="28"/>
      <c r="G29" s="33"/>
    </row>
    <row r="30" spans="1:7" ht="14.25" customHeight="1" x14ac:dyDescent="0.25">
      <c r="A30" s="1011" t="s">
        <v>369</v>
      </c>
      <c r="B30" s="1053">
        <v>-195.42727658913145</v>
      </c>
      <c r="C30" s="1053">
        <v>-69.053483146893086</v>
      </c>
      <c r="D30" s="1033">
        <v>38.263405418052571</v>
      </c>
      <c r="E30" s="28"/>
      <c r="F30" s="28"/>
      <c r="G30" s="33"/>
    </row>
    <row r="31" spans="1:7" ht="14.25" customHeight="1" thickBot="1" x14ac:dyDescent="0.3">
      <c r="A31" s="1012" t="s">
        <v>370</v>
      </c>
      <c r="B31" s="1056">
        <v>-19.57676720055656</v>
      </c>
      <c r="C31" s="1056">
        <v>19.130411242624064</v>
      </c>
      <c r="D31" s="1039">
        <v>39.51944478344285</v>
      </c>
      <c r="E31" s="28"/>
      <c r="F31" s="28"/>
      <c r="G31" s="33"/>
    </row>
    <row r="32" spans="1:7" x14ac:dyDescent="0.25">
      <c r="A32" s="1013" t="s">
        <v>939</v>
      </c>
      <c r="B32" s="1051">
        <v>-137.53407818548112</v>
      </c>
      <c r="C32" s="1051">
        <v>-229.19934019720949</v>
      </c>
      <c r="D32" s="1029">
        <v>-168.14119165688044</v>
      </c>
      <c r="E32" s="28"/>
      <c r="F32" s="28"/>
      <c r="G32" s="33"/>
    </row>
    <row r="33" spans="1:7" ht="15" customHeight="1" x14ac:dyDescent="0.25">
      <c r="A33" s="1011" t="s">
        <v>18</v>
      </c>
      <c r="B33" s="1053">
        <v>-12.801828760549142</v>
      </c>
      <c r="C33" s="1053">
        <v>-147.03419421548915</v>
      </c>
      <c r="D33" s="1033">
        <v>-91.074093266603086</v>
      </c>
      <c r="E33" s="28"/>
      <c r="F33" s="28"/>
      <c r="G33" s="33"/>
    </row>
    <row r="34" spans="1:7" ht="30.2" customHeight="1" x14ac:dyDescent="0.25">
      <c r="A34" s="1011" t="s">
        <v>368</v>
      </c>
      <c r="B34" s="1054">
        <v>-50</v>
      </c>
      <c r="C34" s="1054">
        <v>-50</v>
      </c>
      <c r="D34" s="1035">
        <v>-50</v>
      </c>
      <c r="E34" s="34"/>
      <c r="F34" s="28"/>
      <c r="G34" s="33"/>
    </row>
    <row r="35" spans="1:7" ht="15" customHeight="1" x14ac:dyDescent="0.25">
      <c r="A35" s="1014" t="s">
        <v>367</v>
      </c>
      <c r="B35" s="1053">
        <v>-133.36157839993226</v>
      </c>
      <c r="C35" s="1053">
        <v>-88.793498956720512</v>
      </c>
      <c r="D35" s="1033">
        <v>-81.695428365277209</v>
      </c>
      <c r="E35" s="34"/>
      <c r="F35" s="28"/>
      <c r="G35" s="33"/>
    </row>
    <row r="36" spans="1:7" x14ac:dyDescent="0.25">
      <c r="A36" s="1014" t="s">
        <v>941</v>
      </c>
      <c r="B36" s="1053">
        <v>84.602636595000007</v>
      </c>
      <c r="C36" s="1053">
        <v>84.602636595000007</v>
      </c>
      <c r="D36" s="1033">
        <v>84.602636595000007</v>
      </c>
      <c r="E36" s="38"/>
    </row>
    <row r="37" spans="1:7" ht="15.75" thickBot="1" x14ac:dyDescent="0.3">
      <c r="A37" s="1012" t="s">
        <v>942</v>
      </c>
      <c r="B37" s="1056">
        <v>-25.973307620000014</v>
      </c>
      <c r="C37" s="1056">
        <v>-27.974283620000278</v>
      </c>
      <c r="D37" s="1039">
        <v>-29.974306619999879</v>
      </c>
    </row>
    <row r="38" spans="1:7" x14ac:dyDescent="0.25">
      <c r="A38" s="1013" t="s">
        <v>943</v>
      </c>
      <c r="B38" s="1051">
        <v>1.2736151141638175</v>
      </c>
      <c r="C38" s="1051">
        <v>-75.28693380912182</v>
      </c>
      <c r="D38" s="1029">
        <v>-93.749115055748803</v>
      </c>
    </row>
    <row r="39" spans="1:7" x14ac:dyDescent="0.25">
      <c r="A39" s="1011" t="s">
        <v>20</v>
      </c>
      <c r="B39" s="1053">
        <v>-50.634604790532393</v>
      </c>
      <c r="C39" s="1053">
        <v>-55.005938327327556</v>
      </c>
      <c r="D39" s="1033">
        <v>-53.12982259322888</v>
      </c>
    </row>
    <row r="40" spans="1:7" x14ac:dyDescent="0.25">
      <c r="A40" s="1011" t="s">
        <v>371</v>
      </c>
      <c r="B40" s="1054">
        <v>8.581564987347889</v>
      </c>
      <c r="C40" s="1054">
        <v>-2.6411826257823394</v>
      </c>
      <c r="D40" s="1035">
        <v>-14.610974070239786</v>
      </c>
    </row>
    <row r="41" spans="1:7" x14ac:dyDescent="0.25">
      <c r="A41" s="1011" t="s">
        <v>944</v>
      </c>
      <c r="B41" s="1054">
        <v>-24.824117431722019</v>
      </c>
      <c r="C41" s="1054">
        <v>-46.110057778882748</v>
      </c>
      <c r="D41" s="1035">
        <v>-46.554304394863564</v>
      </c>
    </row>
    <row r="42" spans="1:7" x14ac:dyDescent="0.25">
      <c r="A42" s="1011" t="s">
        <v>343</v>
      </c>
      <c r="B42" s="1054">
        <v>23.308726937138445</v>
      </c>
      <c r="C42" s="1054">
        <v>12.298590436315202</v>
      </c>
      <c r="D42" s="1035">
        <v>-0.34563987366439619</v>
      </c>
    </row>
    <row r="43" spans="1:7" x14ac:dyDescent="0.25">
      <c r="A43" s="1011" t="s">
        <v>945</v>
      </c>
      <c r="B43" s="1054">
        <v>-4.4672412647046125</v>
      </c>
      <c r="C43" s="1054">
        <v>5.4937997293120358</v>
      </c>
      <c r="D43" s="1035">
        <v>-2.5742033238493573</v>
      </c>
    </row>
    <row r="44" spans="1:7" x14ac:dyDescent="0.25">
      <c r="A44" s="1011" t="s">
        <v>946</v>
      </c>
      <c r="B44" s="1054">
        <v>-15.988478369382221</v>
      </c>
      <c r="C44" s="1054">
        <v>-45.00341019956214</v>
      </c>
      <c r="D44" s="1035">
        <v>-25.930176553036659</v>
      </c>
    </row>
    <row r="45" spans="1:7" x14ac:dyDescent="0.25">
      <c r="A45" s="1011" t="s">
        <v>947</v>
      </c>
      <c r="B45" s="1054">
        <v>32.736477509875932</v>
      </c>
      <c r="C45" s="1054">
        <v>29.730091069032309</v>
      </c>
      <c r="D45" s="1035">
        <v>41.214600544021614</v>
      </c>
    </row>
    <row r="46" spans="1:7" x14ac:dyDescent="0.25">
      <c r="A46" s="1011" t="s">
        <v>948</v>
      </c>
      <c r="B46" s="1054">
        <v>28.91724290957065</v>
      </c>
      <c r="C46" s="1054">
        <v>31.232961117084187</v>
      </c>
      <c r="D46" s="1035">
        <v>31.591914268805525</v>
      </c>
    </row>
    <row r="47" spans="1:7" ht="15.75" thickBot="1" x14ac:dyDescent="0.3">
      <c r="A47" s="1011" t="s">
        <v>949</v>
      </c>
      <c r="B47" s="1055">
        <v>3.6440446265722386</v>
      </c>
      <c r="C47" s="1055">
        <v>-5.2817872293107726</v>
      </c>
      <c r="D47" s="1037">
        <v>-23.410509059693211</v>
      </c>
    </row>
    <row r="48" spans="1:7" ht="15.75" thickBot="1" x14ac:dyDescent="0.3">
      <c r="A48" s="1015" t="s">
        <v>372</v>
      </c>
      <c r="B48" s="1057">
        <v>-3.1488751520435017</v>
      </c>
      <c r="C48" s="1057">
        <v>-12.306347922559326</v>
      </c>
      <c r="D48" s="1058">
        <v>-37.689377908825122</v>
      </c>
    </row>
    <row r="49" spans="1:4" x14ac:dyDescent="0.25">
      <c r="A49" s="1040" t="s">
        <v>959</v>
      </c>
      <c r="B49" s="1047">
        <v>-1770.4581592016984</v>
      </c>
      <c r="C49" s="1047">
        <v>-2078.5582763817074</v>
      </c>
      <c r="D49" s="1048">
        <v>-2657.6676369053675</v>
      </c>
    </row>
    <row r="50" spans="1:4" ht="15.75" thickBot="1" x14ac:dyDescent="0.3">
      <c r="A50" s="1041" t="s">
        <v>960</v>
      </c>
      <c r="B50" s="1059">
        <v>-1.8058030152122366</v>
      </c>
      <c r="C50" s="1059">
        <v>-2.019096529693134</v>
      </c>
      <c r="D50" s="1060">
        <v>-2.455355570068654</v>
      </c>
    </row>
    <row r="51" spans="1:4" x14ac:dyDescent="0.25">
      <c r="A51" s="1042" t="s">
        <v>22</v>
      </c>
      <c r="B51" s="300"/>
      <c r="C51" s="1211" t="s">
        <v>24</v>
      </c>
      <c r="D51" s="1211"/>
    </row>
  </sheetData>
  <mergeCells count="2">
    <mergeCell ref="A1:D1"/>
    <mergeCell ref="C51:D51"/>
  </mergeCells>
  <pageMargins left="0.7" right="0.7" top="0.75" bottom="0.75" header="0.3" footer="0.3"/>
  <pageSetup paperSize="9" scale="4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AFFC8-FF2B-40EC-90E2-7A5BF79B748F}">
  <sheetPr>
    <pageSetUpPr fitToPage="1"/>
  </sheetPr>
  <dimension ref="A1:I18"/>
  <sheetViews>
    <sheetView showGridLines="0" workbookViewId="0">
      <selection activeCell="A18" sqref="A18"/>
    </sheetView>
  </sheetViews>
  <sheetFormatPr defaultRowHeight="15" x14ac:dyDescent="0.25"/>
  <cols>
    <col min="1" max="1" width="55" customWidth="1"/>
  </cols>
  <sheetData>
    <row r="1" spans="1:9" x14ac:dyDescent="0.25">
      <c r="A1" s="1212" t="s">
        <v>803</v>
      </c>
      <c r="B1" s="1212"/>
      <c r="C1" s="1212"/>
      <c r="D1" s="1212"/>
      <c r="E1" s="1212"/>
      <c r="F1" s="1212"/>
      <c r="G1" s="1212"/>
    </row>
    <row r="2" spans="1:9" x14ac:dyDescent="0.25">
      <c r="A2" s="42"/>
      <c r="B2" s="42">
        <v>2017</v>
      </c>
      <c r="C2" s="42">
        <f>B2+1</f>
        <v>2018</v>
      </c>
      <c r="D2" s="42">
        <f t="shared" ref="D2:G2" si="0">C2+1</f>
        <v>2019</v>
      </c>
      <c r="E2" s="42">
        <f t="shared" si="0"/>
        <v>2020</v>
      </c>
      <c r="F2" s="42">
        <f t="shared" si="0"/>
        <v>2021</v>
      </c>
      <c r="G2" s="42">
        <f t="shared" si="0"/>
        <v>2022</v>
      </c>
    </row>
    <row r="3" spans="1:9" x14ac:dyDescent="0.25">
      <c r="A3" s="47" t="s">
        <v>25</v>
      </c>
      <c r="B3" s="48">
        <v>43369.530000157065</v>
      </c>
      <c r="C3" s="48">
        <v>44321.851999868421</v>
      </c>
      <c r="D3" s="48">
        <v>45095.42385710399</v>
      </c>
      <c r="E3" s="48">
        <v>45894.903535397447</v>
      </c>
      <c r="F3" s="48">
        <v>47251.613640325028</v>
      </c>
      <c r="G3" s="48">
        <v>48483.74342502431</v>
      </c>
      <c r="I3" s="28"/>
    </row>
    <row r="4" spans="1:9" x14ac:dyDescent="0.25">
      <c r="A4" s="49" t="s">
        <v>15</v>
      </c>
      <c r="B4" s="50">
        <v>51.314563934068957</v>
      </c>
      <c r="C4" s="50">
        <v>49.399641109515521</v>
      </c>
      <c r="D4" s="50">
        <v>47.929271056701097</v>
      </c>
      <c r="E4" s="50">
        <v>46.811114479548465</v>
      </c>
      <c r="F4" s="50">
        <v>45.899856938871956</v>
      </c>
      <c r="G4" s="50">
        <v>44.792951715022703</v>
      </c>
    </row>
    <row r="5" spans="1:9" x14ac:dyDescent="0.25">
      <c r="A5" s="45" t="s">
        <v>26</v>
      </c>
      <c r="B5" s="51"/>
      <c r="C5" s="51"/>
      <c r="D5" s="51">
        <f>SUM(D6:D10)</f>
        <v>220.13423101104479</v>
      </c>
      <c r="E5" s="51">
        <f t="shared" ref="E5:G5" si="1">SUM(E6:E10)</f>
        <v>1169.7066477611613</v>
      </c>
      <c r="F5" s="51">
        <f t="shared" si="1"/>
        <v>2028.4842216308134</v>
      </c>
      <c r="G5" s="51">
        <f t="shared" si="1"/>
        <v>2645.4809367814282</v>
      </c>
    </row>
    <row r="6" spans="1:9" x14ac:dyDescent="0.25">
      <c r="A6" s="52" t="s">
        <v>804</v>
      </c>
      <c r="B6" s="51"/>
      <c r="C6" s="51"/>
      <c r="D6" s="51">
        <v>0</v>
      </c>
      <c r="E6" s="51">
        <v>0</v>
      </c>
      <c r="F6" s="51">
        <v>770.125</v>
      </c>
      <c r="G6" s="51">
        <v>1246.0330000000099</v>
      </c>
    </row>
    <row r="7" spans="1:9" x14ac:dyDescent="0.25">
      <c r="A7" s="52" t="s">
        <v>805</v>
      </c>
      <c r="B7" s="51"/>
      <c r="C7" s="51"/>
      <c r="D7" s="53">
        <v>35.22</v>
      </c>
      <c r="E7" s="53">
        <v>0</v>
      </c>
      <c r="F7" s="53">
        <v>0</v>
      </c>
      <c r="G7" s="53">
        <v>0</v>
      </c>
    </row>
    <row r="8" spans="1:9" x14ac:dyDescent="0.25">
      <c r="A8" s="52" t="s">
        <v>806</v>
      </c>
      <c r="B8" s="51"/>
      <c r="C8" s="51"/>
      <c r="D8" s="53">
        <v>-370.57136626138799</v>
      </c>
      <c r="E8" s="53">
        <v>-121.51929943312501</v>
      </c>
      <c r="F8" s="53">
        <v>-60.010687936428624</v>
      </c>
      <c r="G8" s="53">
        <v>-47.909101205940189</v>
      </c>
    </row>
    <row r="9" spans="1:9" x14ac:dyDescent="0.25">
      <c r="A9" s="52" t="s">
        <v>807</v>
      </c>
      <c r="B9" s="51"/>
      <c r="C9" s="51"/>
      <c r="D9" s="53">
        <v>555.48559727243276</v>
      </c>
      <c r="E9" s="53">
        <v>1290.335917877994</v>
      </c>
      <c r="F9" s="53">
        <v>1308.6850381417753</v>
      </c>
      <c r="G9" s="53">
        <v>1411.7842053982313</v>
      </c>
    </row>
    <row r="10" spans="1:9" x14ac:dyDescent="0.25">
      <c r="A10" s="52" t="s">
        <v>27</v>
      </c>
      <c r="B10" s="51"/>
      <c r="C10" s="51"/>
      <c r="D10" s="51">
        <v>0</v>
      </c>
      <c r="E10" s="51">
        <v>0.8900293162923848</v>
      </c>
      <c r="F10" s="51">
        <v>9.6848714254668664</v>
      </c>
      <c r="G10" s="51">
        <v>35.572832589127287</v>
      </c>
    </row>
    <row r="11" spans="1:9" x14ac:dyDescent="0.25">
      <c r="A11" s="45" t="s">
        <v>28</v>
      </c>
      <c r="B11" s="51">
        <v>43369.530000157065</v>
      </c>
      <c r="C11" s="51">
        <v>44321.851999868421</v>
      </c>
      <c r="D11" s="51">
        <f t="shared" ref="D11:G11" si="2">C11+(D3-C3)+D5</f>
        <v>45315.558088115031</v>
      </c>
      <c r="E11" s="51">
        <f>D11+(E3-D3)+E5</f>
        <v>47284.744414169647</v>
      </c>
      <c r="F11" s="51">
        <f t="shared" si="2"/>
        <v>50669.938740728045</v>
      </c>
      <c r="G11" s="51">
        <f t="shared" si="2"/>
        <v>54547.549462208757</v>
      </c>
      <c r="H11" s="24"/>
    </row>
    <row r="12" spans="1:9" x14ac:dyDescent="0.25">
      <c r="A12" s="49" t="s">
        <v>15</v>
      </c>
      <c r="B12" s="50">
        <v>51.314563934068957</v>
      </c>
      <c r="C12" s="50">
        <v>49.399641109515521</v>
      </c>
      <c r="D12" s="50">
        <v>48.163238770596408</v>
      </c>
      <c r="E12" s="50">
        <v>48.228701084439848</v>
      </c>
      <c r="F12" s="50">
        <v>49.22039185802555</v>
      </c>
      <c r="G12" s="50">
        <v>50.395154677194867</v>
      </c>
      <c r="H12" s="36"/>
    </row>
    <row r="13" spans="1:9" x14ac:dyDescent="0.25">
      <c r="A13" s="928" t="s">
        <v>808</v>
      </c>
      <c r="B13" s="929">
        <v>0.98035223351527723</v>
      </c>
      <c r="C13" s="929">
        <v>0.96523495827843631</v>
      </c>
      <c r="D13" s="929">
        <v>0.40431209276476832</v>
      </c>
      <c r="E13" s="929">
        <v>0.75188442555301893</v>
      </c>
      <c r="F13" s="929">
        <v>1.2762219635530425</v>
      </c>
      <c r="G13" s="929">
        <v>1.6583750599611191</v>
      </c>
    </row>
    <row r="14" spans="1:9" x14ac:dyDescent="0.25">
      <c r="A14" s="930" t="s">
        <v>30</v>
      </c>
      <c r="B14" s="931"/>
      <c r="C14" s="932">
        <v>49</v>
      </c>
      <c r="D14" s="932">
        <v>48</v>
      </c>
      <c r="E14" s="932">
        <v>47</v>
      </c>
      <c r="F14" s="932">
        <v>46</v>
      </c>
      <c r="G14" s="932">
        <v>45</v>
      </c>
    </row>
    <row r="15" spans="1:9" ht="44.45" customHeight="1" x14ac:dyDescent="0.25">
      <c r="A15" s="1184" t="s">
        <v>809</v>
      </c>
      <c r="B15" s="1184"/>
      <c r="C15" s="1184"/>
      <c r="D15" s="1184"/>
      <c r="E15" s="1184"/>
      <c r="F15" s="1184"/>
      <c r="G15" s="1184"/>
    </row>
    <row r="16" spans="1:9" ht="15" customHeight="1" x14ac:dyDescent="0.25">
      <c r="A16" s="1184" t="s">
        <v>810</v>
      </c>
      <c r="B16" s="1184"/>
      <c r="C16" s="1184"/>
      <c r="D16" s="1184"/>
      <c r="E16" s="1213" t="s">
        <v>29</v>
      </c>
      <c r="F16" s="1213"/>
      <c r="G16" s="1213"/>
    </row>
    <row r="17" spans="1:7" x14ac:dyDescent="0.25">
      <c r="A17" s="45"/>
      <c r="B17" s="45"/>
      <c r="C17" s="45"/>
      <c r="D17" s="45"/>
      <c r="E17" s="45"/>
      <c r="F17" s="45"/>
      <c r="G17" s="45"/>
    </row>
    <row r="18" spans="1:7" x14ac:dyDescent="0.25">
      <c r="A18" s="45"/>
      <c r="B18" s="45"/>
      <c r="C18" s="45"/>
      <c r="D18" s="45"/>
      <c r="E18" s="45"/>
      <c r="F18" s="45"/>
      <c r="G18" s="45"/>
    </row>
  </sheetData>
  <mergeCells count="4">
    <mergeCell ref="A1:G1"/>
    <mergeCell ref="A15:G15"/>
    <mergeCell ref="A16:D16"/>
    <mergeCell ref="E16:G16"/>
  </mergeCells>
  <pageMargins left="0.7" right="0.7" top="0.75" bottom="0.75" header="0.3" footer="0.3"/>
  <pageSetup paperSize="9" scale="9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CE26F-579E-4701-9CC9-2BC5A141A55B}">
  <sheetPr codeName="Sheet7"/>
  <dimension ref="A1:G8"/>
  <sheetViews>
    <sheetView showGridLines="0" workbookViewId="0"/>
  </sheetViews>
  <sheetFormatPr defaultRowHeight="15" x14ac:dyDescent="0.25"/>
  <cols>
    <col min="1" max="1" width="31.28515625" customWidth="1"/>
  </cols>
  <sheetData>
    <row r="1" spans="1:7" x14ac:dyDescent="0.25">
      <c r="A1" s="56" t="s">
        <v>812</v>
      </c>
      <c r="B1" s="67"/>
      <c r="C1" s="69"/>
      <c r="D1" s="69"/>
      <c r="E1" s="69"/>
      <c r="F1" s="67"/>
      <c r="G1" s="58"/>
    </row>
    <row r="2" spans="1:7" x14ac:dyDescent="0.25">
      <c r="A2" s="57"/>
      <c r="B2" s="57">
        <v>2019</v>
      </c>
      <c r="C2" s="57">
        <v>2020</v>
      </c>
      <c r="D2" s="57">
        <v>2021</v>
      </c>
      <c r="E2" s="57">
        <v>2022</v>
      </c>
      <c r="F2" s="67"/>
      <c r="G2" s="58"/>
    </row>
    <row r="3" spans="1:7" x14ac:dyDescent="0.25">
      <c r="A3" s="58" t="s">
        <v>41</v>
      </c>
      <c r="B3" s="67">
        <v>-1.2699128030806988</v>
      </c>
      <c r="C3" s="70">
        <v>-1.2283815599736989</v>
      </c>
      <c r="D3" s="70">
        <v>-1.2855855983879423</v>
      </c>
      <c r="E3" s="70">
        <v>-1.675834343308388</v>
      </c>
      <c r="F3" s="58"/>
      <c r="G3" s="58"/>
    </row>
    <row r="4" spans="1:7" x14ac:dyDescent="0.25">
      <c r="A4" s="58" t="s">
        <v>42</v>
      </c>
      <c r="B4" s="67">
        <v>-0.67613913425088989</v>
      </c>
      <c r="C4" s="67">
        <v>-0.48738775467127698</v>
      </c>
      <c r="D4" s="67">
        <v>0</v>
      </c>
      <c r="E4" s="67">
        <v>0</v>
      </c>
      <c r="F4" s="58"/>
      <c r="G4" s="58"/>
    </row>
    <row r="5" spans="1:7" x14ac:dyDescent="0.25">
      <c r="A5" s="65" t="s">
        <v>43</v>
      </c>
      <c r="B5" s="66">
        <f>B4-B3</f>
        <v>0.59377366882980886</v>
      </c>
      <c r="C5" s="66">
        <f t="shared" ref="C5:E5" si="0">C4-C3</f>
        <v>0.74099380530242187</v>
      </c>
      <c r="D5" s="66">
        <f t="shared" si="0"/>
        <v>1.2855855983879423</v>
      </c>
      <c r="E5" s="66">
        <f t="shared" si="0"/>
        <v>1.675834343308388</v>
      </c>
      <c r="F5" s="58"/>
      <c r="G5" s="58"/>
    </row>
    <row r="6" spans="1:7" x14ac:dyDescent="0.25">
      <c r="A6" s="59" t="s">
        <v>44</v>
      </c>
      <c r="B6" s="60">
        <v>0.59015044146856455</v>
      </c>
      <c r="C6" s="60">
        <v>1.3160329848888959</v>
      </c>
      <c r="D6" s="60">
        <v>1.2712466601878483</v>
      </c>
      <c r="E6" s="60">
        <v>1.3043131011990967</v>
      </c>
      <c r="F6" s="58"/>
      <c r="G6" s="58"/>
    </row>
    <row r="7" spans="1:7" ht="33.75" customHeight="1" x14ac:dyDescent="0.25">
      <c r="A7" s="1214" t="s">
        <v>813</v>
      </c>
      <c r="B7" s="1214"/>
      <c r="C7" s="1214"/>
      <c r="D7" s="1214"/>
      <c r="E7" s="1214"/>
      <c r="F7" s="58"/>
      <c r="G7" s="58"/>
    </row>
    <row r="8" spans="1:7" x14ac:dyDescent="0.25">
      <c r="A8" s="58"/>
      <c r="B8" s="58"/>
      <c r="C8" s="58"/>
      <c r="D8" s="58"/>
      <c r="E8" s="58"/>
      <c r="F8" s="58"/>
      <c r="G8" s="58"/>
    </row>
  </sheetData>
  <mergeCells count="1">
    <mergeCell ref="A7:E7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968F8-C0B7-4DD1-9135-64D53AD60F18}">
  <sheetPr>
    <pageSetUpPr fitToPage="1"/>
  </sheetPr>
  <dimension ref="A1:R22"/>
  <sheetViews>
    <sheetView showGridLines="0" zoomScale="110" zoomScaleNormal="110" workbookViewId="0"/>
  </sheetViews>
  <sheetFormatPr defaultColWidth="9.140625" defaultRowHeight="12.75" x14ac:dyDescent="0.2"/>
  <cols>
    <col min="1" max="1" width="44.5703125" style="485" customWidth="1"/>
    <col min="2" max="6" width="9.140625" style="485"/>
    <col min="7" max="7" width="9.140625" style="486"/>
    <col min="8" max="16384" width="9.140625" style="485"/>
  </cols>
  <sheetData>
    <row r="1" spans="1:18" ht="15" customHeight="1" x14ac:dyDescent="0.2">
      <c r="A1" s="484" t="s">
        <v>814</v>
      </c>
    </row>
    <row r="2" spans="1:18" ht="15" customHeight="1" x14ac:dyDescent="0.2">
      <c r="A2" s="487"/>
      <c r="B2" s="488">
        <v>2018</v>
      </c>
      <c r="C2" s="488">
        <v>2019</v>
      </c>
      <c r="D2" s="488">
        <v>2020</v>
      </c>
      <c r="E2" s="488">
        <v>2021</v>
      </c>
      <c r="F2" s="488">
        <v>2022</v>
      </c>
      <c r="G2" s="489"/>
      <c r="H2" s="490"/>
    </row>
    <row r="3" spans="1:18" ht="15" customHeight="1" x14ac:dyDescent="0.2">
      <c r="A3" s="491" t="s">
        <v>373</v>
      </c>
      <c r="B3" s="492">
        <v>-1.0601754327303532</v>
      </c>
      <c r="C3" s="492">
        <v>-1.2699128030807063</v>
      </c>
      <c r="D3" s="492">
        <v>-1.8058025026501736</v>
      </c>
      <c r="E3" s="492">
        <v>-2.01909590024442</v>
      </c>
      <c r="F3" s="492">
        <v>-2.4553547497573458</v>
      </c>
      <c r="G3" s="492"/>
      <c r="H3" s="493"/>
    </row>
    <row r="4" spans="1:18" ht="15" customHeight="1" x14ac:dyDescent="0.2">
      <c r="A4" s="494" t="s">
        <v>385</v>
      </c>
      <c r="B4" s="495">
        <v>0.48611223465202769</v>
      </c>
      <c r="C4" s="495">
        <v>0.41878787891486902</v>
      </c>
      <c r="D4" s="495">
        <v>8.7755496385857265E-2</v>
      </c>
      <c r="E4" s="495">
        <v>-5.738922258160345E-2</v>
      </c>
      <c r="F4" s="495">
        <v>-0.30049851043988962</v>
      </c>
      <c r="G4" s="495"/>
    </row>
    <row r="5" spans="1:18" ht="15" customHeight="1" x14ac:dyDescent="0.2">
      <c r="A5" s="494" t="s">
        <v>386</v>
      </c>
      <c r="B5" s="495">
        <v>1.1833818515176349E-2</v>
      </c>
      <c r="C5" s="495">
        <v>-6.1517244356155227E-3</v>
      </c>
      <c r="D5" s="495">
        <v>-5.9035472293488111E-3</v>
      </c>
      <c r="E5" s="495">
        <v>-5.6224190349230124E-3</v>
      </c>
      <c r="F5" s="495">
        <v>-5.3473924703746579E-3</v>
      </c>
      <c r="G5" s="495"/>
    </row>
    <row r="6" spans="1:18" ht="15" customHeight="1" x14ac:dyDescent="0.2">
      <c r="A6" s="496" t="s">
        <v>378</v>
      </c>
      <c r="B6" s="497">
        <f t="shared" ref="B6" si="0">B3-B4-B5</f>
        <v>-1.5581214858975572</v>
      </c>
      <c r="C6" s="497">
        <f>C3-C4-C5</f>
        <v>-1.6825489575599599</v>
      </c>
      <c r="D6" s="497">
        <f>D3-D4-D5</f>
        <v>-1.8876544518066822</v>
      </c>
      <c r="E6" s="497">
        <f>E3-E4-E5</f>
        <v>-1.9560842586278935</v>
      </c>
      <c r="F6" s="497">
        <f>F3-F4-F5</f>
        <v>-2.1495088468470813</v>
      </c>
      <c r="G6" s="497"/>
      <c r="I6" s="498"/>
      <c r="J6" s="498"/>
      <c r="K6" s="498"/>
      <c r="L6" s="498"/>
      <c r="M6" s="498"/>
      <c r="N6" s="498"/>
      <c r="O6" s="498"/>
      <c r="P6" s="498"/>
      <c r="Q6" s="498"/>
      <c r="R6" s="498"/>
    </row>
    <row r="7" spans="1:18" ht="15" customHeight="1" x14ac:dyDescent="0.2">
      <c r="A7" s="499" t="s">
        <v>387</v>
      </c>
      <c r="B7" s="500">
        <v>-0.28552676569934654</v>
      </c>
      <c r="C7" s="500">
        <f t="shared" ref="C7:F7" si="1">C6-B6</f>
        <v>-0.12442747166240276</v>
      </c>
      <c r="D7" s="500">
        <f t="shared" si="1"/>
        <v>-0.20510549424672231</v>
      </c>
      <c r="E7" s="500">
        <f t="shared" si="1"/>
        <v>-6.8429806821211248E-2</v>
      </c>
      <c r="F7" s="500">
        <f t="shared" si="1"/>
        <v>-0.19342458821918784</v>
      </c>
      <c r="G7" s="500"/>
      <c r="H7" s="501">
        <f>SUM(D7:F7)</f>
        <v>-0.4669598892871214</v>
      </c>
    </row>
    <row r="8" spans="1:18" ht="15" customHeight="1" x14ac:dyDescent="0.2">
      <c r="A8" s="502" t="s">
        <v>388</v>
      </c>
      <c r="B8" s="503">
        <v>-1.0598410628504016</v>
      </c>
      <c r="C8" s="503">
        <v>-1.2750443683117079</v>
      </c>
      <c r="D8" s="503">
        <v>-1.2333448902593664</v>
      </c>
      <c r="E8" s="503">
        <v>-1.2904848928963544</v>
      </c>
      <c r="F8" s="503">
        <v>-1.6806531233470769</v>
      </c>
      <c r="G8" s="504"/>
      <c r="H8" s="505"/>
    </row>
    <row r="9" spans="1:18" ht="15" customHeight="1" x14ac:dyDescent="0.2">
      <c r="A9" s="506" t="s">
        <v>389</v>
      </c>
      <c r="B9" s="495">
        <v>-1.5577871160176056</v>
      </c>
      <c r="C9" s="495">
        <v>-1.6876805227909615</v>
      </c>
      <c r="D9" s="495">
        <v>-1.3151968394158751</v>
      </c>
      <c r="E9" s="495">
        <v>-1.2274732512798279</v>
      </c>
      <c r="F9" s="495">
        <v>-1.3748072204368127</v>
      </c>
      <c r="G9" s="495"/>
      <c r="H9" s="505"/>
    </row>
    <row r="10" spans="1:18" ht="15" customHeight="1" x14ac:dyDescent="0.2">
      <c r="A10" s="496" t="s">
        <v>390</v>
      </c>
      <c r="B10" s="504"/>
      <c r="C10" s="504">
        <f t="shared" ref="C10:F10" si="2">C9-B9</f>
        <v>-0.12989340677335592</v>
      </c>
      <c r="D10" s="504">
        <f t="shared" si="2"/>
        <v>0.37248368337508642</v>
      </c>
      <c r="E10" s="504">
        <f t="shared" si="2"/>
        <v>8.7723588136047193E-2</v>
      </c>
      <c r="F10" s="504">
        <f t="shared" si="2"/>
        <v>-0.14733396915698482</v>
      </c>
      <c r="G10" s="504"/>
      <c r="H10" s="501">
        <f>SUM(D10:F10)</f>
        <v>0.31287330235414879</v>
      </c>
    </row>
    <row r="11" spans="1:18" ht="15" customHeight="1" x14ac:dyDescent="0.2">
      <c r="A11" s="507" t="s">
        <v>391</v>
      </c>
      <c r="B11" s="508"/>
      <c r="C11" s="508">
        <f t="shared" ref="C11:F11" si="3">C3-C8</f>
        <v>5.1315652310015558E-3</v>
      </c>
      <c r="D11" s="508">
        <f t="shared" si="3"/>
        <v>-0.57245761239080717</v>
      </c>
      <c r="E11" s="508">
        <f t="shared" si="3"/>
        <v>-0.72861100734806561</v>
      </c>
      <c r="F11" s="508">
        <f t="shared" si="3"/>
        <v>-0.77470162641026885</v>
      </c>
      <c r="G11" s="508"/>
      <c r="H11" s="501"/>
    </row>
    <row r="12" spans="1:18" ht="15" customHeight="1" x14ac:dyDescent="0.2">
      <c r="A12" s="509" t="s">
        <v>392</v>
      </c>
      <c r="B12" s="510"/>
      <c r="C12" s="510">
        <f t="shared" ref="C12:F12" si="4">C7-C10</f>
        <v>5.4659351109531684E-3</v>
      </c>
      <c r="D12" s="510">
        <f t="shared" si="4"/>
        <v>-0.57758917762180872</v>
      </c>
      <c r="E12" s="510">
        <f t="shared" si="4"/>
        <v>-0.15615339495725844</v>
      </c>
      <c r="F12" s="510">
        <f t="shared" si="4"/>
        <v>-4.609061906220302E-2</v>
      </c>
      <c r="G12" s="511"/>
      <c r="H12" s="501">
        <f>SUM(D12:F12)</f>
        <v>-0.77983319164127018</v>
      </c>
    </row>
    <row r="13" spans="1:18" ht="15" customHeight="1" x14ac:dyDescent="0.2">
      <c r="A13" s="506" t="s">
        <v>393</v>
      </c>
      <c r="B13" s="512">
        <v>4.7682189971999842E-2</v>
      </c>
      <c r="C13" s="512">
        <f t="shared" ref="C13:F13" si="5">SUM(C14:C16)</f>
        <v>3.9684203834757154E-2</v>
      </c>
      <c r="D13" s="512">
        <f t="shared" si="5"/>
        <v>8.6233688809128198E-2</v>
      </c>
      <c r="E13" s="512">
        <f t="shared" si="5"/>
        <v>-9.3249119674765096E-2</v>
      </c>
      <c r="F13" s="512">
        <f t="shared" si="5"/>
        <v>-1.1516926295468272E-2</v>
      </c>
      <c r="G13" s="512"/>
      <c r="H13" s="501"/>
    </row>
    <row r="14" spans="1:18" ht="15" customHeight="1" x14ac:dyDescent="0.2">
      <c r="A14" s="513" t="s">
        <v>394</v>
      </c>
      <c r="B14" s="495">
        <v>-6.4054576890070145E-2</v>
      </c>
      <c r="C14" s="495">
        <v>-7.6042304195692634E-2</v>
      </c>
      <c r="D14" s="495">
        <v>-4.6580219294478989E-2</v>
      </c>
      <c r="E14" s="495">
        <v>-0.15182694621739673</v>
      </c>
      <c r="F14" s="495">
        <v>-4.2987457936088158E-2</v>
      </c>
      <c r="G14" s="495"/>
      <c r="H14" s="505"/>
    </row>
    <row r="15" spans="1:18" ht="15" customHeight="1" x14ac:dyDescent="0.2">
      <c r="A15" s="513" t="s">
        <v>395</v>
      </c>
      <c r="B15" s="495">
        <v>1.7885767870148367E-2</v>
      </c>
      <c r="C15" s="495">
        <v>6.8403482109512248E-3</v>
      </c>
      <c r="D15" s="495">
        <v>-2.3337685676086822E-2</v>
      </c>
      <c r="E15" s="495">
        <v>-2.2542747161516302E-2</v>
      </c>
      <c r="F15" s="495">
        <v>8.8713774158979686E-3</v>
      </c>
      <c r="G15" s="495"/>
      <c r="H15" s="505"/>
    </row>
    <row r="16" spans="1:18" ht="15" customHeight="1" x14ac:dyDescent="0.2">
      <c r="A16" s="514" t="s">
        <v>396</v>
      </c>
      <c r="B16" s="515">
        <v>9.3850998991921619E-2</v>
      </c>
      <c r="C16" s="515">
        <v>0.10888615981949856</v>
      </c>
      <c r="D16" s="515">
        <v>0.15615159377969401</v>
      </c>
      <c r="E16" s="515">
        <v>8.1120573704147936E-2</v>
      </c>
      <c r="F16" s="515">
        <v>2.2599154224721918E-2</v>
      </c>
      <c r="G16" s="515"/>
      <c r="H16" s="505"/>
    </row>
    <row r="17" spans="1:8" ht="15" customHeight="1" x14ac:dyDescent="0.2">
      <c r="A17" s="516" t="s">
        <v>653</v>
      </c>
      <c r="B17" s="515">
        <v>0</v>
      </c>
      <c r="C17" s="515">
        <v>0</v>
      </c>
      <c r="D17" s="515">
        <v>0</v>
      </c>
      <c r="E17" s="515">
        <v>0</v>
      </c>
      <c r="F17" s="515">
        <v>0</v>
      </c>
      <c r="G17" s="515"/>
      <c r="H17" s="505"/>
    </row>
    <row r="18" spans="1:8" ht="24" x14ac:dyDescent="0.2">
      <c r="A18" s="517" t="s">
        <v>397</v>
      </c>
      <c r="B18" s="518">
        <v>-0.3332089556713464</v>
      </c>
      <c r="C18" s="518">
        <f t="shared" ref="C18:F18" si="6">C7-C13</f>
        <v>-0.16411167549715991</v>
      </c>
      <c r="D18" s="518">
        <f t="shared" si="6"/>
        <v>-0.29133918305585049</v>
      </c>
      <c r="E18" s="518">
        <f t="shared" si="6"/>
        <v>2.4819312853553849E-2</v>
      </c>
      <c r="F18" s="518">
        <f t="shared" si="6"/>
        <v>-0.18190766192371957</v>
      </c>
      <c r="G18" s="511"/>
      <c r="H18" s="505"/>
    </row>
    <row r="19" spans="1:8" s="522" customFormat="1" ht="24" x14ac:dyDescent="0.2">
      <c r="A19" s="519" t="s">
        <v>398</v>
      </c>
      <c r="B19" s="520"/>
      <c r="C19" s="520">
        <f t="shared" ref="C19:F19" si="7">C12-C17</f>
        <v>5.4659351109531684E-3</v>
      </c>
      <c r="D19" s="520">
        <f t="shared" si="7"/>
        <v>-0.57758917762180872</v>
      </c>
      <c r="E19" s="520">
        <f t="shared" si="7"/>
        <v>-0.15615339495725844</v>
      </c>
      <c r="F19" s="520">
        <f t="shared" si="7"/>
        <v>-4.609061906220302E-2</v>
      </c>
      <c r="G19" s="521"/>
      <c r="H19" s="501">
        <f>SUM(D19:F19)</f>
        <v>-0.77983319164127018</v>
      </c>
    </row>
    <row r="20" spans="1:8" s="522" customFormat="1" ht="24.75" customHeight="1" x14ac:dyDescent="0.2">
      <c r="A20" s="1215" t="s">
        <v>654</v>
      </c>
      <c r="B20" s="1215"/>
      <c r="E20" s="1216" t="s">
        <v>399</v>
      </c>
      <c r="F20" s="1216"/>
      <c r="G20" s="523"/>
    </row>
    <row r="21" spans="1:8" s="522" customFormat="1" x14ac:dyDescent="0.2">
      <c r="A21" s="524"/>
      <c r="B21" s="512"/>
      <c r="C21" s="512"/>
    </row>
    <row r="22" spans="1:8" s="522" customFormat="1" x14ac:dyDescent="0.2">
      <c r="A22" s="524"/>
      <c r="B22" s="512"/>
      <c r="C22" s="512"/>
    </row>
  </sheetData>
  <mergeCells count="2">
    <mergeCell ref="A20:B20"/>
    <mergeCell ref="E20:F20"/>
  </mergeCells>
  <pageMargins left="0.7" right="0.7" top="0.75" bottom="0.75" header="0.3" footer="0.3"/>
  <pageSetup paperSize="9" scale="7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79307-5F4A-4668-8E05-0FA027509825}">
  <dimension ref="A1:M31"/>
  <sheetViews>
    <sheetView showGridLines="0" zoomScale="110" zoomScaleNormal="110" workbookViewId="0">
      <selection activeCell="A2" sqref="A2"/>
    </sheetView>
  </sheetViews>
  <sheetFormatPr defaultColWidth="9.140625" defaultRowHeight="12.75" x14ac:dyDescent="0.2"/>
  <cols>
    <col min="1" max="1" width="68" style="485" customWidth="1"/>
    <col min="2" max="16384" width="9.140625" style="485"/>
  </cols>
  <sheetData>
    <row r="1" spans="1:13" ht="15" x14ac:dyDescent="0.25">
      <c r="A1" s="117" t="s">
        <v>815</v>
      </c>
      <c r="B1" s="117"/>
      <c r="C1" s="118"/>
      <c r="D1" s="119"/>
      <c r="E1" s="119"/>
      <c r="F1" s="119"/>
      <c r="G1" s="119"/>
      <c r="H1" s="119"/>
      <c r="I1" s="119"/>
      <c r="J1" s="119"/>
      <c r="K1" s="119"/>
      <c r="L1" s="119"/>
    </row>
    <row r="2" spans="1:13" ht="15" x14ac:dyDescent="0.25">
      <c r="A2" s="120"/>
      <c r="B2" s="121">
        <v>2018</v>
      </c>
      <c r="C2" s="121">
        <v>2019</v>
      </c>
      <c r="D2" s="121">
        <v>2020</v>
      </c>
      <c r="E2" s="121">
        <v>2021</v>
      </c>
      <c r="F2" s="121">
        <v>2022</v>
      </c>
      <c r="H2" s="119"/>
      <c r="I2" s="119"/>
      <c r="J2" s="119"/>
      <c r="K2" s="119"/>
      <c r="L2" s="119"/>
    </row>
    <row r="3" spans="1:13" ht="15" x14ac:dyDescent="0.25">
      <c r="A3" s="525" t="s">
        <v>107</v>
      </c>
      <c r="B3" s="122">
        <v>37520.800000000003</v>
      </c>
      <c r="C3" s="122">
        <v>39937.94708431109</v>
      </c>
      <c r="D3" s="122">
        <v>42211.42185172232</v>
      </c>
      <c r="E3" s="122">
        <v>44195.91346900152</v>
      </c>
      <c r="F3" s="122">
        <v>46833.427586356353</v>
      </c>
      <c r="I3" s="526"/>
      <c r="J3" s="526"/>
      <c r="K3" s="526"/>
      <c r="L3" s="526"/>
      <c r="M3" s="526"/>
    </row>
    <row r="4" spans="1:13" ht="15" x14ac:dyDescent="0.25">
      <c r="A4" s="527" t="s">
        <v>108</v>
      </c>
      <c r="B4" s="123">
        <v>1207.2</v>
      </c>
      <c r="C4" s="123">
        <v>1163.502434399235</v>
      </c>
      <c r="D4" s="123">
        <v>1059.3192006164179</v>
      </c>
      <c r="E4" s="123">
        <v>1028.7769401866799</v>
      </c>
      <c r="F4" s="123">
        <v>1057.2276446629799</v>
      </c>
      <c r="I4" s="526"/>
      <c r="J4" s="526"/>
      <c r="K4" s="526"/>
      <c r="L4" s="526"/>
      <c r="M4" s="526"/>
    </row>
    <row r="5" spans="1:13" ht="15" x14ac:dyDescent="0.25">
      <c r="A5" s="527" t="s">
        <v>109</v>
      </c>
      <c r="B5" s="123">
        <v>955.95969309999998</v>
      </c>
      <c r="C5" s="123">
        <v>1152.5023188140101</v>
      </c>
      <c r="D5" s="123">
        <v>1180.7603590850879</v>
      </c>
      <c r="E5" s="123">
        <v>1317.3100075388904</v>
      </c>
      <c r="F5" s="123">
        <v>1642.2966730658998</v>
      </c>
      <c r="I5" s="526"/>
      <c r="J5" s="526"/>
      <c r="K5" s="526"/>
      <c r="L5" s="526"/>
      <c r="M5" s="526"/>
    </row>
    <row r="6" spans="1:13" ht="15" x14ac:dyDescent="0.25">
      <c r="A6" s="528" t="s">
        <v>110</v>
      </c>
      <c r="B6" s="123">
        <v>747.64067088779996</v>
      </c>
      <c r="C6" s="123">
        <v>853.613075548913</v>
      </c>
      <c r="D6" s="123">
        <v>888.13174523538305</v>
      </c>
      <c r="E6" s="123">
        <v>1012.2156965058937</v>
      </c>
      <c r="F6" s="123">
        <v>1320.9673945456573</v>
      </c>
      <c r="I6" s="526"/>
      <c r="J6" s="526"/>
      <c r="K6" s="526"/>
      <c r="L6" s="526"/>
      <c r="M6" s="526"/>
    </row>
    <row r="7" spans="1:13" ht="15" x14ac:dyDescent="0.25">
      <c r="A7" s="527" t="s">
        <v>111</v>
      </c>
      <c r="B7" s="123">
        <v>2605.4593291122001</v>
      </c>
      <c r="C7" s="123">
        <v>2524.8669576375305</v>
      </c>
      <c r="D7" s="123">
        <v>2438.7823452242073</v>
      </c>
      <c r="E7" s="123">
        <v>2841.6509772479649</v>
      </c>
      <c r="F7" s="123">
        <v>3831.2106535480752</v>
      </c>
      <c r="I7" s="526"/>
      <c r="J7" s="526"/>
      <c r="K7" s="526"/>
      <c r="L7" s="526"/>
      <c r="M7" s="526"/>
    </row>
    <row r="8" spans="1:13" ht="15" x14ac:dyDescent="0.25">
      <c r="A8" s="529" t="s">
        <v>112</v>
      </c>
      <c r="B8" s="123">
        <v>2501.9397072859001</v>
      </c>
      <c r="C8" s="123">
        <v>2447.4069485827827</v>
      </c>
      <c r="D8" s="123">
        <v>2495.0063993988342</v>
      </c>
      <c r="E8" s="123">
        <v>2602.6899023054757</v>
      </c>
      <c r="F8" s="123">
        <v>2909.1277334144443</v>
      </c>
      <c r="I8" s="526"/>
      <c r="J8" s="526"/>
      <c r="K8" s="526"/>
      <c r="L8" s="526"/>
      <c r="M8" s="526"/>
    </row>
    <row r="9" spans="1:13" ht="15" x14ac:dyDescent="0.25">
      <c r="A9" s="529" t="s">
        <v>113</v>
      </c>
      <c r="B9" s="123">
        <v>38.363255687807943</v>
      </c>
      <c r="C9" s="123">
        <v>59.784012940099323</v>
      </c>
      <c r="D9" s="123">
        <v>114.28184436704871</v>
      </c>
      <c r="E9" s="123">
        <v>85.907027901735773</v>
      </c>
      <c r="F9" s="123">
        <v>0</v>
      </c>
      <c r="I9" s="526"/>
      <c r="J9" s="526"/>
      <c r="K9" s="526"/>
      <c r="L9" s="526"/>
      <c r="M9" s="526"/>
    </row>
    <row r="10" spans="1:13" ht="15" x14ac:dyDescent="0.25">
      <c r="A10" s="530" t="s">
        <v>655</v>
      </c>
      <c r="B10" s="123">
        <v>5.7880000000000003</v>
      </c>
      <c r="C10" s="123">
        <v>5.7880000000000003</v>
      </c>
      <c r="D10" s="123">
        <v>5.7880000000000003</v>
      </c>
      <c r="E10" s="123">
        <v>5.7880000000000003</v>
      </c>
      <c r="F10" s="123">
        <v>5.7880000000000003</v>
      </c>
      <c r="I10" s="526"/>
      <c r="J10" s="526"/>
      <c r="K10" s="526"/>
      <c r="L10" s="526"/>
      <c r="M10" s="526"/>
    </row>
    <row r="11" spans="1:13" ht="15" x14ac:dyDescent="0.25">
      <c r="A11" s="124" t="s">
        <v>114</v>
      </c>
      <c r="B11" s="125">
        <f t="shared" ref="B11:F11" si="0">B3-B4-B5-B7+B8-B9-B10</f>
        <v>35209.969429385899</v>
      </c>
      <c r="C11" s="125">
        <f t="shared" si="0"/>
        <v>37478.910309102997</v>
      </c>
      <c r="D11" s="125">
        <f t="shared" si="0"/>
        <v>39907.496501828398</v>
      </c>
      <c r="E11" s="125">
        <f t="shared" si="0"/>
        <v>41519.17041843172</v>
      </c>
      <c r="F11" s="125">
        <f t="shared" si="0"/>
        <v>43206.032348493842</v>
      </c>
      <c r="I11" s="526"/>
      <c r="J11" s="526"/>
      <c r="K11" s="526"/>
      <c r="L11" s="526"/>
      <c r="M11" s="526"/>
    </row>
    <row r="12" spans="1:13" ht="15" x14ac:dyDescent="0.25">
      <c r="A12" s="126" t="s">
        <v>115</v>
      </c>
      <c r="B12" s="123">
        <v>1970.3928464666606</v>
      </c>
      <c r="C12" s="123">
        <f t="shared" ref="C12:F12" si="1">C11-B11</f>
        <v>2268.9408797170981</v>
      </c>
      <c r="D12" s="123">
        <f t="shared" si="1"/>
        <v>2428.5861927254009</v>
      </c>
      <c r="E12" s="123">
        <f t="shared" si="1"/>
        <v>1611.6739166033221</v>
      </c>
      <c r="F12" s="123">
        <f t="shared" si="1"/>
        <v>1686.8619300621212</v>
      </c>
      <c r="I12" s="526"/>
      <c r="J12" s="526"/>
      <c r="K12" s="526"/>
      <c r="L12" s="526"/>
      <c r="M12" s="526"/>
    </row>
    <row r="13" spans="1:13" ht="24" x14ac:dyDescent="0.25">
      <c r="A13" s="127" t="s">
        <v>116</v>
      </c>
      <c r="B13" s="123">
        <v>-196.60577234571224</v>
      </c>
      <c r="C13" s="123">
        <v>-59.073914668554607</v>
      </c>
      <c r="D13" s="123">
        <v>-167.66064654041276</v>
      </c>
      <c r="E13" s="123">
        <v>-53.971820891485201</v>
      </c>
      <c r="F13" s="123">
        <v>38.415476525920063</v>
      </c>
      <c r="I13" s="526"/>
      <c r="J13" s="526"/>
      <c r="K13" s="526"/>
      <c r="L13" s="526"/>
      <c r="M13" s="526"/>
    </row>
    <row r="14" spans="1:13" ht="15" x14ac:dyDescent="0.25">
      <c r="A14" s="128" t="s">
        <v>117</v>
      </c>
      <c r="B14" s="129">
        <v>6.5193328001835154</v>
      </c>
      <c r="C14" s="129">
        <f t="shared" ref="C14:F14" si="2">((C12-C13)/B11)*100</f>
        <v>6.6118057814691378</v>
      </c>
      <c r="D14" s="129">
        <f t="shared" si="2"/>
        <v>6.9272207165404946</v>
      </c>
      <c r="E14" s="129">
        <f t="shared" si="2"/>
        <v>4.1737665438835387</v>
      </c>
      <c r="F14" s="129">
        <f t="shared" si="2"/>
        <v>3.9703260853314202</v>
      </c>
      <c r="I14" s="526"/>
      <c r="J14" s="526"/>
      <c r="K14" s="526"/>
      <c r="L14" s="526"/>
      <c r="M14" s="526"/>
    </row>
    <row r="15" spans="1:13" ht="15" x14ac:dyDescent="0.25">
      <c r="A15" s="128" t="s">
        <v>118</v>
      </c>
      <c r="B15" s="132">
        <v>2.0413338122304197</v>
      </c>
      <c r="C15" s="132">
        <v>2.369617290671556</v>
      </c>
      <c r="D15" s="132">
        <v>1.9013460118835184</v>
      </c>
      <c r="E15" s="132">
        <v>2.1781759694366087</v>
      </c>
      <c r="F15" s="132">
        <v>2.3725050484840295</v>
      </c>
      <c r="I15" s="526"/>
      <c r="J15" s="526"/>
      <c r="K15" s="526"/>
      <c r="L15" s="526"/>
      <c r="M15" s="526"/>
    </row>
    <row r="16" spans="1:13" ht="15" x14ac:dyDescent="0.25">
      <c r="A16" s="134" t="s">
        <v>119</v>
      </c>
      <c r="B16" s="130">
        <f t="shared" ref="B16:F16" si="3">(((1+B14/100)/(1+B15/100))-1)*100</f>
        <v>4.3884167529534723</v>
      </c>
      <c r="C16" s="130">
        <f t="shared" si="3"/>
        <v>4.1439917458635955</v>
      </c>
      <c r="D16" s="130">
        <f t="shared" si="3"/>
        <v>4.932098447522848</v>
      </c>
      <c r="E16" s="130">
        <f t="shared" si="3"/>
        <v>1.9530497148861237</v>
      </c>
      <c r="F16" s="130">
        <f t="shared" si="3"/>
        <v>1.560791187136279</v>
      </c>
      <c r="I16" s="526"/>
      <c r="J16" s="526"/>
      <c r="K16" s="526"/>
      <c r="L16" s="526"/>
      <c r="M16" s="526"/>
    </row>
    <row r="17" spans="1:13" ht="15" x14ac:dyDescent="0.25">
      <c r="A17" s="148" t="s">
        <v>120</v>
      </c>
      <c r="B17" s="149">
        <v>3.1135378214906195</v>
      </c>
      <c r="C17" s="149">
        <v>2.8573241828119489</v>
      </c>
      <c r="D17" s="149">
        <v>2.77321772574739</v>
      </c>
      <c r="E17" s="149">
        <v>2.8335526833644264</v>
      </c>
      <c r="F17" s="149">
        <v>2.953399043435101</v>
      </c>
      <c r="I17" s="526"/>
      <c r="J17" s="526"/>
      <c r="K17" s="526"/>
      <c r="L17" s="526"/>
      <c r="M17" s="526"/>
    </row>
    <row r="18" spans="1:13" ht="15" x14ac:dyDescent="0.25">
      <c r="A18" s="531" t="s">
        <v>656</v>
      </c>
      <c r="B18" s="532">
        <v>-0.48533380530395742</v>
      </c>
      <c r="C18" s="532">
        <v>-0.50650256835580332</v>
      </c>
      <c r="D18" s="532">
        <v>-0.88462935061174164</v>
      </c>
      <c r="E18" s="532">
        <v>0.3738517030114884</v>
      </c>
      <c r="F18" s="532">
        <v>0.59895437782043914</v>
      </c>
      <c r="H18" s="533">
        <f>SUM(C18:F18)</f>
        <v>-0.41832583813561741</v>
      </c>
      <c r="I18" s="526"/>
      <c r="J18" s="526"/>
      <c r="K18" s="526"/>
      <c r="L18" s="526"/>
      <c r="M18" s="526"/>
    </row>
    <row r="19" spans="1:13" ht="15" x14ac:dyDescent="0.25">
      <c r="A19" s="534" t="s">
        <v>130</v>
      </c>
      <c r="B19" s="150">
        <v>3353.1</v>
      </c>
      <c r="C19" s="150">
        <v>3378.4800331864435</v>
      </c>
      <c r="D19" s="150">
        <v>3326.9140904595902</v>
      </c>
      <c r="E19" s="150">
        <v>3853.8666737538583</v>
      </c>
      <c r="F19" s="150">
        <v>5152.1780480937323</v>
      </c>
      <c r="H19" s="535"/>
      <c r="I19" s="526"/>
      <c r="J19" s="526"/>
      <c r="K19" s="526"/>
      <c r="L19" s="526"/>
      <c r="M19" s="526"/>
    </row>
    <row r="20" spans="1:13" ht="15" x14ac:dyDescent="0.25">
      <c r="A20" s="536"/>
      <c r="E20" s="537" t="s">
        <v>125</v>
      </c>
      <c r="H20" s="119"/>
      <c r="I20" s="526"/>
      <c r="J20" s="526"/>
      <c r="K20" s="526"/>
      <c r="L20" s="526"/>
      <c r="M20" s="526"/>
    </row>
    <row r="21" spans="1:13" ht="15" x14ac:dyDescent="0.25">
      <c r="H21" s="119"/>
      <c r="I21" s="526"/>
      <c r="J21" s="526"/>
      <c r="K21" s="526"/>
      <c r="L21" s="526"/>
      <c r="M21" s="526"/>
    </row>
    <row r="22" spans="1:13" ht="15" x14ac:dyDescent="0.25">
      <c r="H22" s="119"/>
      <c r="I22" s="526"/>
      <c r="J22" s="526"/>
      <c r="K22" s="526"/>
      <c r="L22" s="526"/>
      <c r="M22" s="526"/>
    </row>
    <row r="23" spans="1:13" s="540" customFormat="1" x14ac:dyDescent="0.2">
      <c r="A23" s="538"/>
      <c r="B23" s="539"/>
      <c r="C23" s="539"/>
      <c r="D23" s="539"/>
      <c r="E23" s="539"/>
      <c r="F23" s="539"/>
      <c r="G23" s="539"/>
      <c r="H23" s="539"/>
    </row>
    <row r="24" spans="1:13" s="540" customFormat="1" x14ac:dyDescent="0.2">
      <c r="A24" s="541"/>
      <c r="B24" s="538"/>
      <c r="C24" s="538"/>
      <c r="D24" s="538"/>
      <c r="E24" s="538"/>
      <c r="F24" s="538"/>
      <c r="G24" s="538"/>
      <c r="H24" s="542"/>
    </row>
    <row r="25" spans="1:13" s="540" customFormat="1" x14ac:dyDescent="0.2"/>
    <row r="26" spans="1:13" s="540" customFormat="1" x14ac:dyDescent="0.2">
      <c r="B26" s="543"/>
      <c r="C26" s="543"/>
      <c r="D26" s="543"/>
      <c r="E26" s="543"/>
      <c r="F26" s="543"/>
      <c r="G26" s="543"/>
      <c r="H26" s="543"/>
    </row>
    <row r="27" spans="1:13" s="540" customFormat="1" x14ac:dyDescent="0.2"/>
    <row r="28" spans="1:13" s="540" customFormat="1" x14ac:dyDescent="0.2">
      <c r="B28" s="544"/>
      <c r="C28" s="544"/>
      <c r="D28" s="544"/>
      <c r="E28" s="544"/>
      <c r="F28" s="544"/>
      <c r="G28" s="544"/>
      <c r="H28" s="544"/>
    </row>
    <row r="29" spans="1:13" s="540" customFormat="1" x14ac:dyDescent="0.2"/>
    <row r="30" spans="1:13" s="540" customFormat="1" x14ac:dyDescent="0.2"/>
    <row r="31" spans="1:13" s="540" customForma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F37F-25C8-49B1-A00B-F81965CC24D9}">
  <dimension ref="A1:F13"/>
  <sheetViews>
    <sheetView showGridLines="0" workbookViewId="0">
      <selection sqref="A1:E1"/>
    </sheetView>
  </sheetViews>
  <sheetFormatPr defaultColWidth="9.140625" defaultRowHeight="12.75" x14ac:dyDescent="0.2"/>
  <cols>
    <col min="1" max="1" width="38.28515625" style="116" customWidth="1"/>
    <col min="2" max="16384" width="9.140625" style="116"/>
  </cols>
  <sheetData>
    <row r="1" spans="1:6" ht="15" x14ac:dyDescent="0.25">
      <c r="A1" s="1217" t="s">
        <v>811</v>
      </c>
      <c r="B1" s="1217"/>
      <c r="C1" s="1217"/>
      <c r="D1" s="1217"/>
      <c r="E1" s="1217"/>
      <c r="F1" s="119"/>
    </row>
    <row r="2" spans="1:6" ht="15" x14ac:dyDescent="0.25">
      <c r="A2" s="135"/>
      <c r="B2" s="136">
        <v>2019</v>
      </c>
      <c r="C2" s="136">
        <v>2020</v>
      </c>
      <c r="D2" s="136">
        <v>2021</v>
      </c>
      <c r="E2" s="136">
        <v>2022</v>
      </c>
      <c r="F2" s="137"/>
    </row>
    <row r="3" spans="1:6" ht="15" x14ac:dyDescent="0.25">
      <c r="A3" s="138" t="s">
        <v>121</v>
      </c>
      <c r="B3" s="131"/>
      <c r="C3" s="131"/>
      <c r="D3" s="131"/>
      <c r="E3" s="139"/>
      <c r="F3" s="119"/>
    </row>
    <row r="4" spans="1:6" ht="15" x14ac:dyDescent="0.25">
      <c r="A4" s="133" t="s">
        <v>122</v>
      </c>
      <c r="B4" s="140">
        <v>2.369617290671556</v>
      </c>
      <c r="C4" s="140">
        <v>1.9013460118835184</v>
      </c>
      <c r="D4" s="140">
        <v>2.1781759694366087</v>
      </c>
      <c r="E4" s="140">
        <v>2.3725050484840295</v>
      </c>
      <c r="F4" s="119"/>
    </row>
    <row r="5" spans="1:6" ht="15" x14ac:dyDescent="0.25">
      <c r="A5" s="141" t="s">
        <v>123</v>
      </c>
      <c r="B5" s="142">
        <v>2.8573241828119489</v>
      </c>
      <c r="C5" s="142">
        <v>2.77321772574739</v>
      </c>
      <c r="D5" s="142">
        <v>2.8335526833644264</v>
      </c>
      <c r="E5" s="142">
        <v>2.953399043435101</v>
      </c>
      <c r="F5" s="143"/>
    </row>
    <row r="6" spans="1:6" ht="15" x14ac:dyDescent="0.25">
      <c r="A6" s="138" t="s">
        <v>124</v>
      </c>
      <c r="B6" s="131"/>
      <c r="C6" s="131"/>
      <c r="D6" s="131"/>
      <c r="E6" s="139"/>
      <c r="F6" s="143"/>
    </row>
    <row r="7" spans="1:6" ht="15" x14ac:dyDescent="0.25">
      <c r="A7" s="133" t="s">
        <v>122</v>
      </c>
      <c r="B7" s="140">
        <v>2.5215278300000001</v>
      </c>
      <c r="C7" s="140">
        <v>2.4725442609999999</v>
      </c>
      <c r="D7" s="140">
        <v>2.1781759694366132</v>
      </c>
      <c r="E7" s="140">
        <v>2.3725050484840526</v>
      </c>
      <c r="F7" s="143"/>
    </row>
    <row r="8" spans="1:6" ht="15" x14ac:dyDescent="0.25">
      <c r="A8" s="141" t="s">
        <v>123</v>
      </c>
      <c r="B8" s="142">
        <v>2.9</v>
      </c>
      <c r="C8" s="142">
        <v>3.2772813675909962</v>
      </c>
      <c r="D8" s="142">
        <v>2.8523076781139758</v>
      </c>
      <c r="E8" s="142">
        <v>2.9198905112789721</v>
      </c>
      <c r="F8" s="143"/>
    </row>
    <row r="9" spans="1:6" ht="15" x14ac:dyDescent="0.25">
      <c r="A9" s="144" t="s">
        <v>126</v>
      </c>
      <c r="F9" s="119"/>
    </row>
    <row r="10" spans="1:6" ht="15" x14ac:dyDescent="0.25">
      <c r="A10" s="133" t="s">
        <v>122</v>
      </c>
      <c r="B10" s="933">
        <f>B4-B7</f>
        <v>-0.15191053932844412</v>
      </c>
      <c r="C10" s="933">
        <f t="shared" ref="C10:E11" si="0">C4-C7</f>
        <v>-0.57119824911648154</v>
      </c>
      <c r="D10" s="933">
        <f t="shared" si="0"/>
        <v>-4.4408920985006262E-15</v>
      </c>
      <c r="E10" s="933">
        <f t="shared" si="0"/>
        <v>-2.3092638912203256E-14</v>
      </c>
      <c r="F10" s="119"/>
    </row>
    <row r="11" spans="1:6" ht="15" x14ac:dyDescent="0.25">
      <c r="A11" s="141" t="s">
        <v>123</v>
      </c>
      <c r="B11" s="934">
        <f>B5-B8</f>
        <v>-4.2675817188051024E-2</v>
      </c>
      <c r="C11" s="934">
        <f t="shared" si="0"/>
        <v>-0.50406364184360619</v>
      </c>
      <c r="D11" s="934">
        <f t="shared" si="0"/>
        <v>-1.8754994749549336E-2</v>
      </c>
      <c r="E11" s="934">
        <f t="shared" si="0"/>
        <v>3.3508532156128812E-2</v>
      </c>
      <c r="F11" s="119"/>
    </row>
    <row r="12" spans="1:6" ht="15" x14ac:dyDescent="0.25">
      <c r="A12" s="145" t="s">
        <v>127</v>
      </c>
      <c r="B12" s="935">
        <f t="shared" ref="B12:E12" si="1">(((1+B4/100)*(1+B5/100))/((1+B7/100)*(1+B8/100))-1)*100</f>
        <v>-0.18958592843185684</v>
      </c>
      <c r="C12" s="935">
        <f t="shared" si="1"/>
        <v>-1.0427635956157477</v>
      </c>
      <c r="D12" s="935">
        <f t="shared" si="1"/>
        <v>-1.8234879870904219E-2</v>
      </c>
      <c r="E12" s="935">
        <f t="shared" si="1"/>
        <v>3.2557877772365629E-2</v>
      </c>
      <c r="F12" s="119"/>
    </row>
    <row r="13" spans="1:6" ht="15" x14ac:dyDescent="0.25">
      <c r="A13" s="146" t="s">
        <v>128</v>
      </c>
      <c r="E13" s="147" t="s">
        <v>24</v>
      </c>
      <c r="F13" s="119"/>
    </row>
  </sheetData>
  <mergeCells count="1">
    <mergeCell ref="A1:E1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A9F1-7250-44B3-B2CD-D7C349780849}">
  <sheetPr codeName="Sheet10"/>
  <dimension ref="A1:E8"/>
  <sheetViews>
    <sheetView showGridLines="0" workbookViewId="0">
      <selection activeCell="H20" sqref="H20"/>
    </sheetView>
  </sheetViews>
  <sheetFormatPr defaultRowHeight="15" x14ac:dyDescent="0.25"/>
  <cols>
    <col min="1" max="1" width="34.140625" customWidth="1"/>
    <col min="2" max="2" width="22.5703125" customWidth="1"/>
    <col min="3" max="5" width="13.5703125" customWidth="1"/>
  </cols>
  <sheetData>
    <row r="1" spans="1:5" x14ac:dyDescent="0.25">
      <c r="A1" s="1212" t="s">
        <v>816</v>
      </c>
      <c r="B1" s="1212"/>
      <c r="C1" s="1212"/>
      <c r="D1" s="1212"/>
      <c r="E1" s="1212"/>
    </row>
    <row r="2" spans="1:5" x14ac:dyDescent="0.25">
      <c r="A2" s="152"/>
      <c r="B2" s="152"/>
      <c r="C2" s="153" t="s">
        <v>131</v>
      </c>
      <c r="D2" s="153" t="s">
        <v>132</v>
      </c>
      <c r="E2" s="153" t="s">
        <v>133</v>
      </c>
    </row>
    <row r="3" spans="1:5" ht="24" x14ac:dyDescent="0.25">
      <c r="A3" s="152"/>
      <c r="B3" s="152"/>
      <c r="C3" s="159" t="s">
        <v>134</v>
      </c>
      <c r="D3" s="159" t="s">
        <v>135</v>
      </c>
      <c r="E3" s="153"/>
    </row>
    <row r="4" spans="1:5" x14ac:dyDescent="0.25">
      <c r="A4" s="1218" t="s">
        <v>136</v>
      </c>
      <c r="B4" s="158" t="s">
        <v>137</v>
      </c>
      <c r="C4" s="818">
        <v>43495</v>
      </c>
      <c r="D4" s="818">
        <v>43628</v>
      </c>
      <c r="E4" s="818">
        <v>43719</v>
      </c>
    </row>
    <row r="5" spans="1:5" x14ac:dyDescent="0.25">
      <c r="A5" s="1219"/>
      <c r="B5" s="157" t="s">
        <v>138</v>
      </c>
      <c r="C5" s="936">
        <v>43500</v>
      </c>
      <c r="D5" s="936">
        <v>43635</v>
      </c>
      <c r="E5" s="937">
        <v>43727</v>
      </c>
    </row>
    <row r="6" spans="1:5" x14ac:dyDescent="0.25">
      <c r="A6" s="1218" t="s">
        <v>139</v>
      </c>
      <c r="B6" s="158" t="s">
        <v>140</v>
      </c>
      <c r="C6" s="818">
        <v>43503</v>
      </c>
      <c r="D6" s="818">
        <v>43636</v>
      </c>
      <c r="E6" s="818">
        <v>43727</v>
      </c>
    </row>
    <row r="7" spans="1:5" x14ac:dyDescent="0.25">
      <c r="A7" s="1219"/>
      <c r="B7" s="157" t="s">
        <v>138</v>
      </c>
      <c r="C7" s="936">
        <v>43508</v>
      </c>
      <c r="D7" s="936">
        <v>43643</v>
      </c>
      <c r="E7" s="937">
        <v>43734</v>
      </c>
    </row>
    <row r="8" spans="1:5" x14ac:dyDescent="0.25">
      <c r="A8" s="155"/>
      <c r="B8" s="154"/>
      <c r="C8" s="156"/>
      <c r="D8" s="156"/>
      <c r="E8" s="26" t="s">
        <v>141</v>
      </c>
    </row>
  </sheetData>
  <mergeCells count="3">
    <mergeCell ref="A1:E1"/>
    <mergeCell ref="A4:A5"/>
    <mergeCell ref="A6:A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7F2CB-2252-4D60-A11C-84DF322F01F4}">
  <sheetPr>
    <pageSetUpPr fitToPage="1"/>
  </sheetPr>
  <dimension ref="A1:I26"/>
  <sheetViews>
    <sheetView showGridLines="0" workbookViewId="0">
      <selection sqref="A1:I1"/>
    </sheetView>
  </sheetViews>
  <sheetFormatPr defaultColWidth="9.140625" defaultRowHeight="12.75" x14ac:dyDescent="0.2"/>
  <cols>
    <col min="1" max="1" width="31.42578125" style="372" customWidth="1"/>
    <col min="2" max="2" width="7.7109375" style="372" customWidth="1"/>
    <col min="3" max="6" width="8.28515625" style="372" customWidth="1"/>
    <col min="7" max="9" width="6.42578125" style="372" customWidth="1"/>
    <col min="10" max="16384" width="9.140625" style="372"/>
  </cols>
  <sheetData>
    <row r="1" spans="1:9" ht="14.25" customHeight="1" x14ac:dyDescent="0.2">
      <c r="A1" s="1220" t="s">
        <v>714</v>
      </c>
      <c r="B1" s="1220"/>
      <c r="C1" s="1220"/>
      <c r="D1" s="1220"/>
      <c r="E1" s="1220"/>
      <c r="F1" s="1220"/>
      <c r="G1" s="1220"/>
      <c r="H1" s="1220"/>
      <c r="I1" s="1220"/>
    </row>
    <row r="2" spans="1:9" ht="14.25" customHeight="1" x14ac:dyDescent="0.2">
      <c r="A2" s="380" t="s">
        <v>521</v>
      </c>
      <c r="B2" s="784" t="s">
        <v>504</v>
      </c>
      <c r="C2" s="1221" t="s">
        <v>711</v>
      </c>
      <c r="D2" s="1222"/>
      <c r="E2" s="1222"/>
      <c r="F2" s="1223"/>
      <c r="G2" s="1222" t="s">
        <v>712</v>
      </c>
      <c r="H2" s="1224"/>
      <c r="I2" s="1224"/>
    </row>
    <row r="3" spans="1:9" ht="14.25" customHeight="1" x14ac:dyDescent="0.2">
      <c r="A3" s="381"/>
      <c r="B3" s="784">
        <v>2018</v>
      </c>
      <c r="C3" s="784">
        <v>2019</v>
      </c>
      <c r="D3" s="783">
        <f>C3+1</f>
        <v>2020</v>
      </c>
      <c r="E3" s="783">
        <f t="shared" ref="E3:F3" si="0">D3+1</f>
        <v>2021</v>
      </c>
      <c r="F3" s="785">
        <f t="shared" si="0"/>
        <v>2022</v>
      </c>
      <c r="G3" s="786">
        <f>C3</f>
        <v>2019</v>
      </c>
      <c r="H3" s="786">
        <f t="shared" ref="H3:I3" si="1">D3</f>
        <v>2020</v>
      </c>
      <c r="I3" s="786">
        <f t="shared" si="1"/>
        <v>2021</v>
      </c>
    </row>
    <row r="4" spans="1:9" ht="14.25" customHeight="1" x14ac:dyDescent="0.2">
      <c r="A4" s="377" t="s">
        <v>522</v>
      </c>
      <c r="B4" s="869">
        <v>4.0336667119432263</v>
      </c>
      <c r="C4" s="382">
        <v>2.4392674584721163</v>
      </c>
      <c r="D4" s="382">
        <v>2.259557831390957</v>
      </c>
      <c r="E4" s="382">
        <v>2.7617960700955679</v>
      </c>
      <c r="F4" s="870">
        <v>2.7064739038668462</v>
      </c>
      <c r="G4" s="871">
        <v>-1.6354691115509246</v>
      </c>
      <c r="H4" s="871">
        <v>-2.2399548306943462</v>
      </c>
      <c r="I4" s="871">
        <v>-1.1530922972635471</v>
      </c>
    </row>
    <row r="5" spans="1:9" ht="14.25" customHeight="1" x14ac:dyDescent="0.2">
      <c r="A5" s="377" t="s">
        <v>523</v>
      </c>
      <c r="B5" s="869">
        <v>2.4970895225710592</v>
      </c>
      <c r="C5" s="382">
        <v>2.4862378667651841</v>
      </c>
      <c r="D5" s="382">
        <v>2.0882759966229569</v>
      </c>
      <c r="E5" s="382">
        <v>2.1541577067082596</v>
      </c>
      <c r="F5" s="870">
        <v>2.3329185557470433</v>
      </c>
      <c r="G5" s="871">
        <v>-4.589572116400209E-2</v>
      </c>
      <c r="H5" s="871">
        <v>-0.40976815771929243</v>
      </c>
      <c r="I5" s="871">
        <v>-0.32957264972415246</v>
      </c>
    </row>
    <row r="6" spans="1:9" ht="14.25" customHeight="1" x14ac:dyDescent="0.2">
      <c r="A6" s="377" t="s">
        <v>517</v>
      </c>
      <c r="B6" s="869">
        <v>6.1844863731655551</v>
      </c>
      <c r="C6" s="382">
        <v>7.4037512339585332</v>
      </c>
      <c r="D6" s="382">
        <v>4.6875</v>
      </c>
      <c r="E6" s="382">
        <v>5.0921861281826075</v>
      </c>
      <c r="F6" s="870">
        <v>4.7619047619047672</v>
      </c>
      <c r="G6" s="871">
        <v>1.2192648607929124</v>
      </c>
      <c r="H6" s="871">
        <v>-1.6303677196446209</v>
      </c>
      <c r="I6" s="871">
        <v>-1.1287980872305869</v>
      </c>
    </row>
    <row r="7" spans="1:9" ht="14.25" customHeight="1" x14ac:dyDescent="0.2">
      <c r="A7" s="377" t="s">
        <v>518</v>
      </c>
      <c r="B7" s="869">
        <v>3.5975624944769748</v>
      </c>
      <c r="C7" s="382">
        <v>4.798218248177144</v>
      </c>
      <c r="D7" s="382">
        <v>2.5460553408336972</v>
      </c>
      <c r="E7" s="382">
        <v>2.8760732675312539</v>
      </c>
      <c r="F7" s="870">
        <v>2.3736117765804643</v>
      </c>
      <c r="G7" s="871">
        <v>1.2360639679248164</v>
      </c>
      <c r="H7" s="871">
        <v>-1.1806729073175148</v>
      </c>
      <c r="I7" s="871">
        <v>-0.7706068893900575</v>
      </c>
    </row>
    <row r="8" spans="1:9" ht="14.25" customHeight="1" x14ac:dyDescent="0.2">
      <c r="A8" s="377" t="s">
        <v>713</v>
      </c>
      <c r="B8" s="869">
        <v>1.8679253677047258</v>
      </c>
      <c r="C8" s="382">
        <v>1.0819088320831449</v>
      </c>
      <c r="D8" s="382">
        <v>0.24494223234736712</v>
      </c>
      <c r="E8" s="382">
        <v>0.299786553416026</v>
      </c>
      <c r="F8" s="870">
        <v>0.22108658330781683</v>
      </c>
      <c r="G8" s="871">
        <v>-0.89693999222038023</v>
      </c>
      <c r="H8" s="871">
        <v>-0.89548569953883383</v>
      </c>
      <c r="I8" s="871">
        <v>-0.57141393631212622</v>
      </c>
    </row>
    <row r="9" spans="1:9" ht="14.25" customHeight="1" x14ac:dyDescent="0.2">
      <c r="A9" s="377" t="s">
        <v>524</v>
      </c>
      <c r="B9" s="869">
        <v>6.5549890750182085</v>
      </c>
      <c r="C9" s="382">
        <v>5.7997315397281968</v>
      </c>
      <c r="D9" s="382">
        <v>5.8473549675285579</v>
      </c>
      <c r="E9" s="382">
        <v>5.7886503274996377</v>
      </c>
      <c r="F9" s="870">
        <v>5.6785345993874401</v>
      </c>
      <c r="G9" s="871">
        <v>-1.1021182972255712</v>
      </c>
      <c r="H9" s="871">
        <v>-0.52692431730661049</v>
      </c>
      <c r="I9" s="871">
        <v>-0.13676486586281289</v>
      </c>
    </row>
    <row r="10" spans="1:9" ht="14.25" customHeight="1" x14ac:dyDescent="0.2">
      <c r="A10" s="377" t="s">
        <v>525</v>
      </c>
      <c r="B10" s="869">
        <v>3.868077391514646</v>
      </c>
      <c r="C10" s="382">
        <v>1.6894542228597098</v>
      </c>
      <c r="D10" s="382">
        <v>2.1111794526583516</v>
      </c>
      <c r="E10" s="382">
        <v>2.5198432392619319</v>
      </c>
      <c r="F10" s="870">
        <v>2.0957933358433101</v>
      </c>
      <c r="G10" s="871">
        <v>-1.2695132174429302</v>
      </c>
      <c r="H10" s="871">
        <v>-1.1334770740366151</v>
      </c>
      <c r="I10" s="871">
        <v>-0.30076171804183094</v>
      </c>
    </row>
    <row r="11" spans="1:9" ht="14.25" customHeight="1" x14ac:dyDescent="0.2">
      <c r="A11" s="377" t="s">
        <v>526</v>
      </c>
      <c r="B11" s="869">
        <v>3.6720674811850671</v>
      </c>
      <c r="C11" s="382">
        <v>1.9061886091405134</v>
      </c>
      <c r="D11" s="382">
        <v>3.6269152691642326</v>
      </c>
      <c r="E11" s="382">
        <v>3.3194405465788446</v>
      </c>
      <c r="F11" s="870">
        <v>3.7821603745081145</v>
      </c>
      <c r="G11" s="871">
        <v>-7.6531193163585476</v>
      </c>
      <c r="H11" s="871">
        <v>0.53977267666172057</v>
      </c>
      <c r="I11" s="871">
        <v>0.2984037496869929</v>
      </c>
    </row>
    <row r="12" spans="1:9" ht="14.25" customHeight="1" x14ac:dyDescent="0.2">
      <c r="A12" s="377" t="s">
        <v>527</v>
      </c>
      <c r="B12" s="869">
        <v>5.3733086244334771</v>
      </c>
      <c r="C12" s="382">
        <v>2.7857415455792012</v>
      </c>
      <c r="D12" s="382">
        <v>5.3154818982999563</v>
      </c>
      <c r="E12" s="382">
        <v>4.6149411212360381</v>
      </c>
      <c r="F12" s="870">
        <v>4.1601034448807139</v>
      </c>
      <c r="G12" s="871">
        <v>-4.007706232185515</v>
      </c>
      <c r="H12" s="871">
        <v>-2.626619341067693</v>
      </c>
      <c r="I12" s="871">
        <v>-2.0123443035970245</v>
      </c>
    </row>
    <row r="13" spans="1:9" x14ac:dyDescent="0.2">
      <c r="A13" s="383" t="s">
        <v>528</v>
      </c>
      <c r="B13" s="872">
        <v>6.8634753273218694</v>
      </c>
      <c r="C13" s="384">
        <v>6.1225212488298926</v>
      </c>
      <c r="D13" s="384">
        <v>4.307000818046518</v>
      </c>
      <c r="E13" s="384">
        <v>4.8183054800664795</v>
      </c>
      <c r="F13" s="873">
        <v>4.527920601147283</v>
      </c>
      <c r="G13" s="874">
        <v>-0.58788335926153934</v>
      </c>
      <c r="H13" s="874">
        <v>-2.2215654217223388</v>
      </c>
      <c r="I13" s="874">
        <v>-1.2917869210707273</v>
      </c>
    </row>
    <row r="14" spans="1:9" x14ac:dyDescent="0.2">
      <c r="A14" s="385"/>
      <c r="B14" s="1225"/>
      <c r="C14" s="1225"/>
      <c r="D14" s="1225"/>
      <c r="E14" s="1225"/>
      <c r="F14" s="1225"/>
      <c r="G14" s="1226" t="s">
        <v>214</v>
      </c>
      <c r="H14" s="1226"/>
      <c r="I14" s="1226"/>
    </row>
    <row r="15" spans="1:9" x14ac:dyDescent="0.2">
      <c r="A15" s="379"/>
    </row>
    <row r="17" spans="7:9" x14ac:dyDescent="0.2">
      <c r="G17" s="875"/>
      <c r="H17" s="875"/>
      <c r="I17" s="875"/>
    </row>
    <row r="18" spans="7:9" x14ac:dyDescent="0.2">
      <c r="G18" s="875"/>
      <c r="H18" s="875"/>
      <c r="I18" s="875"/>
    </row>
    <row r="19" spans="7:9" x14ac:dyDescent="0.2">
      <c r="G19" s="875"/>
      <c r="H19" s="875"/>
      <c r="I19" s="875"/>
    </row>
    <row r="20" spans="7:9" x14ac:dyDescent="0.2">
      <c r="G20" s="875"/>
      <c r="H20" s="875"/>
      <c r="I20" s="875"/>
    </row>
    <row r="21" spans="7:9" x14ac:dyDescent="0.2">
      <c r="G21" s="875"/>
      <c r="H21" s="875"/>
      <c r="I21" s="875"/>
    </row>
    <row r="22" spans="7:9" x14ac:dyDescent="0.2">
      <c r="G22" s="875"/>
      <c r="H22" s="875"/>
      <c r="I22" s="875"/>
    </row>
    <row r="23" spans="7:9" x14ac:dyDescent="0.2">
      <c r="G23" s="875"/>
      <c r="H23" s="875"/>
      <c r="I23" s="875"/>
    </row>
    <row r="24" spans="7:9" x14ac:dyDescent="0.2">
      <c r="G24" s="875"/>
      <c r="H24" s="875"/>
      <c r="I24" s="875"/>
    </row>
    <row r="25" spans="7:9" x14ac:dyDescent="0.2">
      <c r="G25" s="875"/>
      <c r="H25" s="875"/>
      <c r="I25" s="875"/>
    </row>
    <row r="26" spans="7:9" x14ac:dyDescent="0.2">
      <c r="G26" s="875"/>
      <c r="H26" s="875"/>
      <c r="I26" s="875"/>
    </row>
  </sheetData>
  <mergeCells count="5">
    <mergeCell ref="A1:I1"/>
    <mergeCell ref="C2:F2"/>
    <mergeCell ref="G2:I2"/>
    <mergeCell ref="B14:F14"/>
    <mergeCell ref="G14:I14"/>
  </mergeCells>
  <conditionalFormatting sqref="G4:I13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{03032D71-51A7-40FF-BCFB-816B5E233F2D}</x14:id>
        </ext>
      </extLst>
    </cfRule>
  </conditionalFormatting>
  <pageMargins left="0.25" right="0.25" top="0.75" bottom="0.75" header="0.3" footer="0.3"/>
  <pageSetup paperSize="9" fitToHeight="0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032D71-51A7-40FF-BCFB-816B5E233F2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G4:I13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4C605-272A-40F3-8D5F-DA6708249EDD}">
  <sheetPr>
    <pageSetUpPr fitToPage="1"/>
  </sheetPr>
  <dimension ref="A1:G17"/>
  <sheetViews>
    <sheetView showGridLines="0" workbookViewId="0">
      <selection sqref="A1:F1"/>
    </sheetView>
  </sheetViews>
  <sheetFormatPr defaultColWidth="9.140625" defaultRowHeight="12.75" x14ac:dyDescent="0.2"/>
  <cols>
    <col min="1" max="1" width="31.42578125" style="372" customWidth="1"/>
    <col min="2" max="3" width="14.28515625" style="372" customWidth="1"/>
    <col min="4" max="4" width="4.7109375" style="372" customWidth="1"/>
    <col min="5" max="6" width="13.5703125" style="372" customWidth="1"/>
    <col min="7" max="7" width="12" style="372" customWidth="1"/>
    <col min="8" max="16384" width="9.140625" style="372"/>
  </cols>
  <sheetData>
    <row r="1" spans="1:7" ht="14.25" customHeight="1" x14ac:dyDescent="0.2">
      <c r="A1" s="1220" t="s">
        <v>717</v>
      </c>
      <c r="B1" s="1220"/>
      <c r="C1" s="1220"/>
      <c r="D1" s="1220"/>
      <c r="E1" s="1220"/>
      <c r="F1" s="1220"/>
    </row>
    <row r="2" spans="1:7" ht="16.5" customHeight="1" x14ac:dyDescent="0.2">
      <c r="A2" s="1228" t="s">
        <v>715</v>
      </c>
      <c r="B2" s="1222" t="s">
        <v>506</v>
      </c>
      <c r="C2" s="1222"/>
      <c r="E2" s="1222" t="s">
        <v>507</v>
      </c>
      <c r="F2" s="1222"/>
    </row>
    <row r="3" spans="1:7" ht="16.5" customHeight="1" x14ac:dyDescent="0.2">
      <c r="A3" s="1228"/>
      <c r="B3" s="1229" t="s">
        <v>508</v>
      </c>
      <c r="C3" s="1229"/>
      <c r="E3" s="1222"/>
      <c r="F3" s="1222"/>
    </row>
    <row r="4" spans="1:7" ht="33.75" customHeight="1" x14ac:dyDescent="0.2">
      <c r="A4" s="1228"/>
      <c r="B4" s="373" t="s">
        <v>505</v>
      </c>
      <c r="C4" s="374" t="s">
        <v>509</v>
      </c>
      <c r="D4" s="375"/>
      <c r="E4" s="376" t="s">
        <v>505</v>
      </c>
      <c r="F4" s="374" t="s">
        <v>509</v>
      </c>
    </row>
    <row r="5" spans="1:7" ht="14.25" customHeight="1" x14ac:dyDescent="0.2">
      <c r="A5" s="377" t="s">
        <v>510</v>
      </c>
      <c r="B5" s="876">
        <v>-9.7457727572514849E-2</v>
      </c>
      <c r="C5" s="876">
        <v>-8.6000579073589115E-2</v>
      </c>
      <c r="D5" s="877"/>
      <c r="E5" s="878">
        <v>1.0731133197400291</v>
      </c>
      <c r="F5" s="878">
        <v>1.1712617034241897</v>
      </c>
      <c r="G5" s="378"/>
    </row>
    <row r="6" spans="1:7" ht="14.25" customHeight="1" x14ac:dyDescent="0.2">
      <c r="A6" s="377" t="s">
        <v>511</v>
      </c>
      <c r="B6" s="876">
        <v>0.19300044307381214</v>
      </c>
      <c r="C6" s="876">
        <v>9.5294071111499346E-2</v>
      </c>
      <c r="D6" s="877"/>
      <c r="E6" s="878">
        <v>1.349612452773467</v>
      </c>
      <c r="F6" s="878">
        <v>1.2228268961722415</v>
      </c>
      <c r="G6" s="378"/>
    </row>
    <row r="7" spans="1:7" ht="14.25" customHeight="1" x14ac:dyDescent="0.2">
      <c r="A7" s="377" t="s">
        <v>512</v>
      </c>
      <c r="B7" s="876">
        <v>-0.5370837147275439</v>
      </c>
      <c r="C7" s="876">
        <v>-1.5394853807655398</v>
      </c>
      <c r="D7" s="877"/>
      <c r="E7" s="878">
        <v>2.0711751829894558</v>
      </c>
      <c r="F7" s="878">
        <v>2.5696489617214557</v>
      </c>
      <c r="G7" s="378"/>
    </row>
    <row r="8" spans="1:7" ht="14.25" customHeight="1" x14ac:dyDescent="0.2">
      <c r="A8" s="377" t="s">
        <v>513</v>
      </c>
      <c r="B8" s="876">
        <v>-0.38988563853812858</v>
      </c>
      <c r="C8" s="876">
        <v>-0.23984417360208471</v>
      </c>
      <c r="D8" s="877"/>
      <c r="E8" s="878">
        <v>5.4154650887363651</v>
      </c>
      <c r="F8" s="878">
        <v>5.3256070396714073</v>
      </c>
      <c r="G8" s="378"/>
    </row>
    <row r="9" spans="1:7" ht="14.25" customHeight="1" x14ac:dyDescent="0.2">
      <c r="A9" s="377" t="s">
        <v>514</v>
      </c>
      <c r="B9" s="876">
        <v>-1.5033613929003464</v>
      </c>
      <c r="C9" s="876">
        <v>-1.3255328638531805</v>
      </c>
      <c r="D9" s="877"/>
      <c r="E9" s="878">
        <v>2.8772205898381116</v>
      </c>
      <c r="F9" s="878">
        <v>3.1144362316773999</v>
      </c>
      <c r="G9" s="378"/>
    </row>
    <row r="10" spans="1:7" ht="14.25" customHeight="1" x14ac:dyDescent="0.2">
      <c r="A10" s="377" t="s">
        <v>515</v>
      </c>
      <c r="B10" s="876">
        <v>-1.2007700340007639</v>
      </c>
      <c r="C10" s="876">
        <v>-1.0749435813496773</v>
      </c>
      <c r="D10" s="877"/>
      <c r="E10" s="878">
        <v>2.3947736379282181</v>
      </c>
      <c r="F10" s="878">
        <v>2.602510063372018</v>
      </c>
      <c r="G10" s="378"/>
    </row>
    <row r="11" spans="1:7" ht="14.25" customHeight="1" x14ac:dyDescent="0.2">
      <c r="A11" s="377" t="s">
        <v>516</v>
      </c>
      <c r="B11" s="876">
        <v>-0.34216678064372147</v>
      </c>
      <c r="C11" s="876">
        <v>-0.2478408161151876</v>
      </c>
      <c r="D11" s="877"/>
      <c r="E11" s="878">
        <v>0.94163497159042475</v>
      </c>
      <c r="F11" s="878">
        <v>0.93323498440363195</v>
      </c>
      <c r="G11" s="378"/>
    </row>
    <row r="12" spans="1:7" ht="14.25" customHeight="1" x14ac:dyDescent="0.2">
      <c r="A12" s="377" t="s">
        <v>517</v>
      </c>
      <c r="B12" s="876">
        <v>0.20309054999626774</v>
      </c>
      <c r="C12" s="876">
        <v>7.7983682434645263E-2</v>
      </c>
      <c r="D12" s="877"/>
      <c r="E12" s="878">
        <v>1.1034242287454601</v>
      </c>
      <c r="F12" s="878">
        <v>1.0893232997825253</v>
      </c>
      <c r="G12" s="378"/>
    </row>
    <row r="13" spans="1:7" ht="14.25" customHeight="1" x14ac:dyDescent="0.2">
      <c r="A13" s="377" t="s">
        <v>518</v>
      </c>
      <c r="B13" s="876">
        <v>-0.31148231295597878</v>
      </c>
      <c r="C13" s="876">
        <v>-0.42933036944222963</v>
      </c>
      <c r="D13" s="877"/>
      <c r="E13" s="878">
        <v>1.3853505844523968</v>
      </c>
      <c r="F13" s="878">
        <v>1.306919214352221</v>
      </c>
      <c r="G13" s="378"/>
    </row>
    <row r="14" spans="1:7" ht="14.25" customHeight="1" x14ac:dyDescent="0.2">
      <c r="A14" s="377" t="s">
        <v>519</v>
      </c>
      <c r="B14" s="876">
        <v>0.22657126839433539</v>
      </c>
      <c r="C14" s="876">
        <v>9.9729838208662575E-2</v>
      </c>
      <c r="D14" s="877"/>
      <c r="E14" s="878">
        <v>0.91447154993823787</v>
      </c>
      <c r="F14" s="878">
        <v>0.93273100630511019</v>
      </c>
      <c r="G14" s="378"/>
    </row>
    <row r="15" spans="1:7" x14ac:dyDescent="0.2">
      <c r="A15" s="377" t="s">
        <v>520</v>
      </c>
      <c r="B15" s="876">
        <v>0.47643928346117648</v>
      </c>
      <c r="C15" s="876">
        <v>0.49092333751231104</v>
      </c>
      <c r="D15" s="877"/>
      <c r="E15" s="878">
        <v>0.91009907793596934</v>
      </c>
      <c r="F15" s="878">
        <v>0.90490260452732596</v>
      </c>
      <c r="G15" s="378"/>
    </row>
    <row r="16" spans="1:7" x14ac:dyDescent="0.2">
      <c r="A16" s="879" t="s">
        <v>716</v>
      </c>
      <c r="B16" s="880">
        <v>-0.74538268146842579</v>
      </c>
      <c r="C16" s="880">
        <v>-0.71975654388099386</v>
      </c>
      <c r="D16" s="882"/>
      <c r="E16" s="881">
        <v>0.87775442360913569</v>
      </c>
      <c r="F16" s="881">
        <v>0.84156531148665736</v>
      </c>
    </row>
    <row r="17" spans="1:6" x14ac:dyDescent="0.2">
      <c r="A17" s="1227" t="s">
        <v>150</v>
      </c>
      <c r="B17" s="1227"/>
      <c r="C17" s="1227"/>
      <c r="D17" s="1227"/>
      <c r="E17" s="1227"/>
      <c r="F17" s="1227"/>
    </row>
  </sheetData>
  <mergeCells count="7">
    <mergeCell ref="A17:F17"/>
    <mergeCell ref="A1:F1"/>
    <mergeCell ref="A2:A4"/>
    <mergeCell ref="B2:C2"/>
    <mergeCell ref="E2:F2"/>
    <mergeCell ref="B3:C3"/>
    <mergeCell ref="E3:F3"/>
  </mergeCells>
  <conditionalFormatting sqref="G5:G15">
    <cfRule type="dataBar" priority="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{DEAF285B-0603-43CB-A687-ADF5EA7783D6}</x14:id>
        </ext>
      </extLst>
    </cfRule>
  </conditionalFormatting>
  <conditionalFormatting sqref="D5:D15">
    <cfRule type="dataBar" priority="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{94C81AD3-798D-4505-A307-1F4E06E20276}</x14:id>
        </ext>
      </extLst>
    </cfRule>
  </conditionalFormatting>
  <conditionalFormatting sqref="D16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{CCF5B3BF-75E2-473D-8344-53CA413310A3}</x14:id>
        </ext>
      </extLst>
    </cfRule>
  </conditionalFormatting>
  <conditionalFormatting sqref="B5:B16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{EB60D180-3905-4B8C-A7B5-63B3E0C9927D}</x14:id>
        </ext>
      </extLst>
    </cfRule>
  </conditionalFormatting>
  <conditionalFormatting sqref="C5:C16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{98ED2380-EF1E-46A9-9D23-DC9630F644EE}</x14:id>
        </ext>
      </extLst>
    </cfRule>
  </conditionalFormatting>
  <conditionalFormatting sqref="E5:E16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{04BB0B80-A474-4FFC-ACFF-F93498039A00}</x14:id>
        </ext>
      </extLst>
    </cfRule>
  </conditionalFormatting>
  <conditionalFormatting sqref="F5:F16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{F61CCF08-85E6-4C80-AF7E-D0C8C568CAEF}</x14:id>
        </ext>
      </extLst>
    </cfRule>
  </conditionalFormatting>
  <pageMargins left="0.25" right="0.25" top="0.75" bottom="0.75" header="0.3" footer="0.3"/>
  <pageSetup paperSize="9" fitToHeight="0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EAF285B-0603-43CB-A687-ADF5EA7783D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G5:G15</xm:sqref>
        </x14:conditionalFormatting>
        <x14:conditionalFormatting xmlns:xm="http://schemas.microsoft.com/office/excel/2006/main">
          <x14:cfRule type="dataBar" id="{94C81AD3-798D-4505-A307-1F4E06E2027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D5:D15</xm:sqref>
        </x14:conditionalFormatting>
        <x14:conditionalFormatting xmlns:xm="http://schemas.microsoft.com/office/excel/2006/main">
          <x14:cfRule type="dataBar" id="{CCF5B3BF-75E2-473D-8344-53CA413310A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D16</xm:sqref>
        </x14:conditionalFormatting>
        <x14:conditionalFormatting xmlns:xm="http://schemas.microsoft.com/office/excel/2006/main">
          <x14:cfRule type="dataBar" id="{EB60D180-3905-4B8C-A7B5-63B3E0C9927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B5:B16</xm:sqref>
        </x14:conditionalFormatting>
        <x14:conditionalFormatting xmlns:xm="http://schemas.microsoft.com/office/excel/2006/main">
          <x14:cfRule type="dataBar" id="{98ED2380-EF1E-46A9-9D23-DC9630F644E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C5:C16</xm:sqref>
        </x14:conditionalFormatting>
        <x14:conditionalFormatting xmlns:xm="http://schemas.microsoft.com/office/excel/2006/main">
          <x14:cfRule type="dataBar" id="{04BB0B80-A474-4FFC-ACFF-F93498039A0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E5:E16</xm:sqref>
        </x14:conditionalFormatting>
        <x14:conditionalFormatting xmlns:xm="http://schemas.microsoft.com/office/excel/2006/main">
          <x14:cfRule type="dataBar" id="{F61CCF08-85E6-4C80-AF7E-D0C8C568CAE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F5:F16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3E5D3-DE25-4910-9606-DB39BE526D77}">
  <dimension ref="A1:F7"/>
  <sheetViews>
    <sheetView showGridLines="0" workbookViewId="0">
      <selection activeCell="I36" sqref="I36"/>
    </sheetView>
  </sheetViews>
  <sheetFormatPr defaultColWidth="9.140625" defaultRowHeight="12.75" x14ac:dyDescent="0.2"/>
  <cols>
    <col min="1" max="1" width="50.28515625" style="116" customWidth="1"/>
    <col min="2" max="2" width="10.7109375" style="116" customWidth="1"/>
    <col min="3" max="3" width="8.28515625" style="116" customWidth="1"/>
    <col min="4" max="4" width="7.42578125" style="116" customWidth="1"/>
    <col min="5" max="5" width="9.140625" style="116"/>
    <col min="6" max="6" width="8.140625" style="116" customWidth="1"/>
    <col min="7" max="8" width="9.140625" style="116"/>
    <col min="9" max="9" width="26.42578125" style="116" customWidth="1"/>
    <col min="10" max="16384" width="9.140625" style="116"/>
  </cols>
  <sheetData>
    <row r="1" spans="1:6" ht="15" x14ac:dyDescent="0.25">
      <c r="A1" s="1183" t="s">
        <v>548</v>
      </c>
      <c r="B1" s="1183"/>
      <c r="C1" s="1183"/>
      <c r="D1" s="1183"/>
      <c r="E1" s="1183"/>
      <c r="F1"/>
    </row>
    <row r="2" spans="1:6" x14ac:dyDescent="0.2">
      <c r="A2" s="439"/>
      <c r="B2" s="435">
        <v>2018</v>
      </c>
      <c r="C2" s="435">
        <v>2019</v>
      </c>
      <c r="D2" s="435">
        <v>2020</v>
      </c>
      <c r="E2" s="435">
        <v>2021</v>
      </c>
      <c r="F2" s="435">
        <v>2022</v>
      </c>
    </row>
    <row r="3" spans="1:6" x14ac:dyDescent="0.2">
      <c r="A3" s="440" t="s">
        <v>549</v>
      </c>
      <c r="B3" s="441">
        <v>-1.0601803518355066</v>
      </c>
      <c r="C3" s="441">
        <v>-0.67999918543820281</v>
      </c>
      <c r="D3" s="441">
        <v>-0.48999941423485988</v>
      </c>
      <c r="E3" s="441">
        <v>-0.74809260225327379</v>
      </c>
      <c r="F3" s="441">
        <v>-1.1511788788179826</v>
      </c>
    </row>
    <row r="4" spans="1:6" x14ac:dyDescent="0.2">
      <c r="A4" s="440" t="s">
        <v>550</v>
      </c>
      <c r="B4" s="441"/>
      <c r="C4" s="441"/>
      <c r="D4" s="441">
        <v>-0.48999973284565995</v>
      </c>
      <c r="E4" s="441">
        <v>0</v>
      </c>
      <c r="F4" s="441">
        <v>0</v>
      </c>
    </row>
    <row r="5" spans="1:6" x14ac:dyDescent="0.2">
      <c r="A5" s="442" t="s">
        <v>551</v>
      </c>
      <c r="B5" s="443"/>
      <c r="C5" s="443"/>
      <c r="D5" s="443"/>
      <c r="E5" s="443">
        <v>-0.74809260225327379</v>
      </c>
      <c r="F5" s="443">
        <v>-1.1511788788179826</v>
      </c>
    </row>
    <row r="6" spans="1:6" x14ac:dyDescent="0.2">
      <c r="A6" s="444" t="s">
        <v>552</v>
      </c>
      <c r="B6" s="445"/>
      <c r="C6" s="445"/>
      <c r="D6" s="445"/>
      <c r="E6" s="446">
        <v>-770.1240257879922</v>
      </c>
      <c r="F6" s="446">
        <v>-1246.0322273916895</v>
      </c>
    </row>
    <row r="7" spans="1:6" ht="15" x14ac:dyDescent="0.25">
      <c r="A7"/>
      <c r="B7"/>
      <c r="C7"/>
      <c r="D7"/>
      <c r="E7"/>
      <c r="F7" s="447" t="s">
        <v>377</v>
      </c>
    </row>
  </sheetData>
  <mergeCells count="1">
    <mergeCell ref="A1:E1"/>
  </mergeCells>
  <pageMargins left="0.7" right="0.7" top="0.75" bottom="0.75" header="0.3" footer="0.3"/>
  <pageSetup paperSize="9" scale="95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E06B6-2CA6-46DE-9FA6-89E2885C128C}">
  <dimension ref="A1:G8"/>
  <sheetViews>
    <sheetView showGridLines="0" zoomScaleNormal="100" workbookViewId="0">
      <selection sqref="A1:F1"/>
    </sheetView>
  </sheetViews>
  <sheetFormatPr defaultColWidth="9.140625" defaultRowHeight="15" x14ac:dyDescent="0.25"/>
  <cols>
    <col min="1" max="1" width="40" style="388" bestFit="1" customWidth="1"/>
    <col min="2" max="4" width="9.140625" style="388"/>
    <col min="5" max="5" width="9.140625" style="388" customWidth="1"/>
    <col min="6" max="17" width="9.140625" style="388"/>
    <col min="18" max="18" width="11.85546875" style="388" bestFit="1" customWidth="1"/>
    <col min="19" max="30" width="9.140625" style="388"/>
    <col min="31" max="31" width="41.7109375" style="388" bestFit="1" customWidth="1"/>
    <col min="32" max="32" width="9" style="388" customWidth="1"/>
    <col min="33" max="37" width="8.140625" style="388" customWidth="1"/>
    <col min="38" max="16384" width="9.140625" style="388"/>
  </cols>
  <sheetData>
    <row r="1" spans="1:7" x14ac:dyDescent="0.25">
      <c r="A1" s="1230" t="s">
        <v>718</v>
      </c>
      <c r="B1" s="1230"/>
      <c r="C1" s="1230"/>
      <c r="D1" s="1230"/>
      <c r="E1" s="1230"/>
      <c r="F1" s="1230"/>
      <c r="G1" s="387"/>
    </row>
    <row r="2" spans="1:7" ht="22.7" customHeight="1" x14ac:dyDescent="0.25">
      <c r="A2" s="389" t="s">
        <v>521</v>
      </c>
      <c r="B2" s="390" t="s">
        <v>504</v>
      </c>
      <c r="C2" s="1231" t="s">
        <v>719</v>
      </c>
      <c r="D2" s="1231"/>
      <c r="E2" s="1231"/>
      <c r="F2" s="1231"/>
      <c r="G2" s="391"/>
    </row>
    <row r="3" spans="1:7" x14ac:dyDescent="0.25">
      <c r="A3" s="392"/>
      <c r="B3" s="393">
        <v>2018</v>
      </c>
      <c r="C3" s="394">
        <v>2019</v>
      </c>
      <c r="D3" s="394">
        <v>2020</v>
      </c>
      <c r="E3" s="394">
        <v>2021</v>
      </c>
      <c r="F3" s="394">
        <v>2022</v>
      </c>
      <c r="G3" s="391"/>
    </row>
    <row r="4" spans="1:7" x14ac:dyDescent="0.25">
      <c r="A4" s="395" t="s">
        <v>529</v>
      </c>
      <c r="B4" s="396" t="s">
        <v>720</v>
      </c>
      <c r="C4" s="397" t="s">
        <v>721</v>
      </c>
      <c r="D4" s="397" t="s">
        <v>722</v>
      </c>
      <c r="E4" s="397" t="s">
        <v>723</v>
      </c>
      <c r="F4" s="397" t="s">
        <v>724</v>
      </c>
      <c r="G4" s="391"/>
    </row>
    <row r="5" spans="1:7" x14ac:dyDescent="0.25">
      <c r="A5" s="398" t="s">
        <v>530</v>
      </c>
      <c r="B5" s="399" t="s">
        <v>720</v>
      </c>
      <c r="C5" s="400" t="s">
        <v>725</v>
      </c>
      <c r="D5" s="400" t="s">
        <v>726</v>
      </c>
      <c r="E5" s="400" t="s">
        <v>727</v>
      </c>
      <c r="F5" s="400" t="s">
        <v>728</v>
      </c>
      <c r="G5" s="391"/>
    </row>
    <row r="6" spans="1:7" x14ac:dyDescent="0.25">
      <c r="A6" s="398" t="s">
        <v>531</v>
      </c>
      <c r="B6" s="399" t="s">
        <v>720</v>
      </c>
      <c r="C6" s="400" t="s">
        <v>729</v>
      </c>
      <c r="D6" s="400" t="s">
        <v>730</v>
      </c>
      <c r="E6" s="400" t="s">
        <v>731</v>
      </c>
      <c r="F6" s="400" t="s">
        <v>732</v>
      </c>
      <c r="G6" s="391"/>
    </row>
    <row r="7" spans="1:7" x14ac:dyDescent="0.25">
      <c r="A7" s="401" t="s">
        <v>532</v>
      </c>
      <c r="B7" s="402" t="s">
        <v>720</v>
      </c>
      <c r="C7" s="403" t="s">
        <v>733</v>
      </c>
      <c r="D7" s="403" t="s">
        <v>734</v>
      </c>
      <c r="E7" s="403" t="s">
        <v>735</v>
      </c>
      <c r="F7" s="403" t="s">
        <v>736</v>
      </c>
      <c r="G7" s="391"/>
    </row>
    <row r="8" spans="1:7" x14ac:dyDescent="0.25">
      <c r="A8" s="404"/>
      <c r="B8" s="1232" t="s">
        <v>24</v>
      </c>
      <c r="C8" s="1232"/>
      <c r="D8" s="1232"/>
      <c r="E8" s="1232"/>
      <c r="F8" s="1232"/>
      <c r="G8" s="391"/>
    </row>
  </sheetData>
  <mergeCells count="3">
    <mergeCell ref="A1:F1"/>
    <mergeCell ref="C2:F2"/>
    <mergeCell ref="B8:F8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39AAE-1BB8-44B7-B49A-0C6ADE89A64F}">
  <dimension ref="A1:D46"/>
  <sheetViews>
    <sheetView showGridLines="0" workbookViewId="0">
      <selection sqref="A1:D1"/>
    </sheetView>
  </sheetViews>
  <sheetFormatPr defaultColWidth="9.140625" defaultRowHeight="15" x14ac:dyDescent="0.25"/>
  <cols>
    <col min="1" max="1" width="40.7109375" style="327" customWidth="1"/>
    <col min="2" max="4" width="15.7109375" style="331" customWidth="1"/>
    <col min="5" max="16384" width="9.140625" style="327"/>
  </cols>
  <sheetData>
    <row r="1" spans="1:4" ht="15.75" customHeight="1" thickBot="1" x14ac:dyDescent="0.3">
      <c r="A1" s="1233" t="s">
        <v>961</v>
      </c>
      <c r="B1" s="1233"/>
      <c r="C1" s="1233"/>
      <c r="D1" s="1233"/>
    </row>
    <row r="2" spans="1:4" x14ac:dyDescent="0.25">
      <c r="A2" s="1061"/>
      <c r="B2" s="1062" t="s">
        <v>965</v>
      </c>
      <c r="C2" s="1062" t="s">
        <v>966</v>
      </c>
      <c r="D2" s="1063" t="s">
        <v>967</v>
      </c>
    </row>
    <row r="3" spans="1:4" x14ac:dyDescent="0.25">
      <c r="A3" s="1007" t="s">
        <v>354</v>
      </c>
      <c r="B3" s="1050">
        <v>-701.63014542404994</v>
      </c>
      <c r="C3" s="1050">
        <v>-899.24759124163643</v>
      </c>
      <c r="D3" s="1050">
        <v>-1194.8279469457989</v>
      </c>
    </row>
    <row r="4" spans="1:4" ht="15.75" thickBot="1" x14ac:dyDescent="0.3">
      <c r="A4" s="1007" t="s">
        <v>15</v>
      </c>
      <c r="B4" s="1046">
        <v>-0.72414861098096106</v>
      </c>
      <c r="C4" s="1046">
        <v>-0.93389119831170309</v>
      </c>
      <c r="D4" s="1046">
        <v>-1.2699128321696702</v>
      </c>
    </row>
    <row r="5" spans="1:4" ht="15.75" thickBot="1" x14ac:dyDescent="0.3">
      <c r="A5" s="1010" t="s">
        <v>355</v>
      </c>
      <c r="B5" s="1029">
        <v>-65.022280765922432</v>
      </c>
      <c r="C5" s="1029">
        <v>-132.2295154950516</v>
      </c>
      <c r="D5" s="1029">
        <v>-174.64499999998588</v>
      </c>
    </row>
    <row r="6" spans="1:4" x14ac:dyDescent="0.25">
      <c r="A6" s="1010" t="s">
        <v>356</v>
      </c>
      <c r="B6" s="1031">
        <v>-294.30300944386147</v>
      </c>
      <c r="C6" s="1031">
        <v>-311.19743610768546</v>
      </c>
      <c r="D6" s="1031">
        <v>-454.74220630525156</v>
      </c>
    </row>
    <row r="7" spans="1:4" x14ac:dyDescent="0.25">
      <c r="A7" s="1011" t="s">
        <v>16</v>
      </c>
      <c r="B7" s="1033">
        <v>-68.474999999999994</v>
      </c>
      <c r="C7" s="1033">
        <v>-84.040135310000039</v>
      </c>
      <c r="D7" s="1033">
        <v>-181.80747400000007</v>
      </c>
    </row>
    <row r="8" spans="1:4" x14ac:dyDescent="0.25">
      <c r="A8" s="1011" t="s">
        <v>930</v>
      </c>
      <c r="B8" s="1033">
        <v>-17.359567392475469</v>
      </c>
      <c r="C8" s="1033">
        <v>7.8260519099999897</v>
      </c>
      <c r="D8" s="1033">
        <v>-18.414195990000024</v>
      </c>
    </row>
    <row r="9" spans="1:4" x14ac:dyDescent="0.25">
      <c r="A9" s="1011" t="s">
        <v>955</v>
      </c>
      <c r="B9" s="1033">
        <v>-33</v>
      </c>
      <c r="C9" s="1033">
        <v>-31.325285260000001</v>
      </c>
      <c r="D9" s="1033">
        <v>-34.986120999999997</v>
      </c>
    </row>
    <row r="10" spans="1:4" x14ac:dyDescent="0.25">
      <c r="A10" s="1011" t="s">
        <v>962</v>
      </c>
      <c r="B10" s="1035">
        <v>-106</v>
      </c>
      <c r="C10" s="1035">
        <v>-106</v>
      </c>
      <c r="D10" s="1035">
        <v>-106</v>
      </c>
    </row>
    <row r="11" spans="1:4" x14ac:dyDescent="0.25">
      <c r="A11" s="1011" t="s">
        <v>957</v>
      </c>
      <c r="B11" s="1033">
        <v>-31.678016100479979</v>
      </c>
      <c r="C11" s="1033">
        <v>-31.842463749999993</v>
      </c>
      <c r="D11" s="1033">
        <v>-33.728493969999988</v>
      </c>
    </row>
    <row r="12" spans="1:4" x14ac:dyDescent="0.25">
      <c r="A12" s="1011" t="s">
        <v>963</v>
      </c>
      <c r="B12" s="1035">
        <v>-22.728937500000001</v>
      </c>
      <c r="C12" s="1035">
        <v>-38.361199999999997</v>
      </c>
      <c r="D12" s="1035">
        <v>-107.95127000000001</v>
      </c>
    </row>
    <row r="13" spans="1:4" ht="24.75" thickBot="1" x14ac:dyDescent="0.3">
      <c r="A13" s="1012" t="s">
        <v>964</v>
      </c>
      <c r="B13" s="1037">
        <v>-15.061488450905998</v>
      </c>
      <c r="C13" s="1037">
        <v>-27.454403697685279</v>
      </c>
      <c r="D13" s="1037">
        <v>28.145348654748432</v>
      </c>
    </row>
    <row r="14" spans="1:4" x14ac:dyDescent="0.25">
      <c r="A14" s="1013" t="s">
        <v>933</v>
      </c>
      <c r="B14" s="1029">
        <v>-46.095252689445985</v>
      </c>
      <c r="C14" s="1029">
        <v>-179.42533275361893</v>
      </c>
      <c r="D14" s="1029">
        <v>-220.09815686000002</v>
      </c>
    </row>
    <row r="15" spans="1:4" x14ac:dyDescent="0.25">
      <c r="A15" s="1011" t="s">
        <v>365</v>
      </c>
      <c r="B15" s="1033">
        <v>15.204747310554012</v>
      </c>
      <c r="C15" s="1033">
        <v>-142.44630074674205</v>
      </c>
      <c r="D15" s="1033">
        <v>-145.20614052999917</v>
      </c>
    </row>
    <row r="16" spans="1:4" ht="15.75" thickBot="1" x14ac:dyDescent="0.3">
      <c r="A16" s="1012" t="s">
        <v>366</v>
      </c>
      <c r="B16" s="1039">
        <v>-61.3</v>
      </c>
      <c r="C16" s="1039">
        <v>-36.97903200687665</v>
      </c>
      <c r="D16" s="1039">
        <v>-74.892016329999933</v>
      </c>
    </row>
    <row r="17" spans="1:4" x14ac:dyDescent="0.25">
      <c r="A17" s="1013" t="s">
        <v>934</v>
      </c>
      <c r="B17" s="1029">
        <v>7.073164087363665</v>
      </c>
      <c r="C17" s="1029">
        <v>124.36547810146635</v>
      </c>
      <c r="D17" s="1029">
        <v>114.0892112579952</v>
      </c>
    </row>
    <row r="18" spans="1:4" x14ac:dyDescent="0.25">
      <c r="A18" s="1011" t="s">
        <v>359</v>
      </c>
      <c r="B18" s="1033">
        <v>0</v>
      </c>
      <c r="C18" s="1033">
        <v>78.370815999999991</v>
      </c>
      <c r="D18" s="1033">
        <v>67.004951000000005</v>
      </c>
    </row>
    <row r="19" spans="1:4" x14ac:dyDescent="0.25">
      <c r="A19" s="1011" t="s">
        <v>357</v>
      </c>
      <c r="B19" s="1033">
        <v>-205.69277191263635</v>
      </c>
      <c r="C19" s="1033">
        <v>-163.84722392811881</v>
      </c>
      <c r="D19" s="1033">
        <v>-157.89460256503241</v>
      </c>
    </row>
    <row r="20" spans="1:4" x14ac:dyDescent="0.25">
      <c r="A20" s="1011" t="s">
        <v>360</v>
      </c>
      <c r="B20" s="1035">
        <v>212.76593600000001</v>
      </c>
      <c r="C20" s="1035">
        <v>212.76593600000001</v>
      </c>
      <c r="D20" s="1035">
        <v>212.76593600000001</v>
      </c>
    </row>
    <row r="21" spans="1:4" ht="15.75" thickBot="1" x14ac:dyDescent="0.3">
      <c r="A21" s="1012" t="s">
        <v>361</v>
      </c>
      <c r="B21" s="1037">
        <v>0</v>
      </c>
      <c r="C21" s="1037">
        <v>-2.9240499704148455</v>
      </c>
      <c r="D21" s="1037">
        <v>-7.7870731769726378</v>
      </c>
    </row>
    <row r="22" spans="1:4" x14ac:dyDescent="0.25">
      <c r="A22" s="1013" t="s">
        <v>935</v>
      </c>
      <c r="B22" s="1029">
        <v>7.1676295338586371</v>
      </c>
      <c r="C22" s="1029">
        <v>-164.9822517072098</v>
      </c>
      <c r="D22" s="1029">
        <v>-36.93026927509527</v>
      </c>
    </row>
    <row r="23" spans="1:4" x14ac:dyDescent="0.25">
      <c r="A23" s="1011" t="s">
        <v>936</v>
      </c>
      <c r="B23" s="1033">
        <v>253.41261100000003</v>
      </c>
      <c r="C23" s="1033">
        <v>253.32327400000003</v>
      </c>
      <c r="D23" s="1033">
        <v>218.32327400000003</v>
      </c>
    </row>
    <row r="24" spans="1:4" x14ac:dyDescent="0.25">
      <c r="A24" s="1011" t="s">
        <v>362</v>
      </c>
      <c r="B24" s="1033">
        <v>-49.57626633162397</v>
      </c>
      <c r="C24" s="1033">
        <v>-22.190141317168127</v>
      </c>
      <c r="D24" s="1033">
        <v>23.973864999999478</v>
      </c>
    </row>
    <row r="25" spans="1:4" x14ac:dyDescent="0.25">
      <c r="A25" s="1011" t="s">
        <v>363</v>
      </c>
      <c r="B25" s="1035">
        <v>-20.558487486480601</v>
      </c>
      <c r="C25" s="1035">
        <v>31.432416680415145</v>
      </c>
      <c r="D25" s="1035">
        <v>30.767158655220555</v>
      </c>
    </row>
    <row r="26" spans="1:4" x14ac:dyDescent="0.25">
      <c r="A26" s="1011" t="s">
        <v>937</v>
      </c>
      <c r="B26" s="1033">
        <v>-161.05948221102364</v>
      </c>
      <c r="C26" s="1033">
        <v>-258.21721923343875</v>
      </c>
      <c r="D26" s="1033">
        <v>-206.61448005132297</v>
      </c>
    </row>
    <row r="27" spans="1:4" ht="15.75" thickBot="1" x14ac:dyDescent="0.3">
      <c r="A27" s="1012" t="s">
        <v>364</v>
      </c>
      <c r="B27" s="1039">
        <v>-15.050745437013198</v>
      </c>
      <c r="C27" s="1039">
        <v>-169.33058183701894</v>
      </c>
      <c r="D27" s="1039">
        <v>-103.38008687899068</v>
      </c>
    </row>
    <row r="28" spans="1:4" ht="24" x14ac:dyDescent="0.25">
      <c r="A28" s="1013" t="s">
        <v>938</v>
      </c>
      <c r="B28" s="1029">
        <v>-144.90856404627314</v>
      </c>
      <c r="C28" s="1029">
        <v>-106.63744243625069</v>
      </c>
      <c r="D28" s="1029">
        <v>-243.5119636019117</v>
      </c>
    </row>
    <row r="29" spans="1:4" x14ac:dyDescent="0.25">
      <c r="A29" s="1011" t="s">
        <v>369</v>
      </c>
      <c r="B29" s="1033">
        <v>-144.90856404627314</v>
      </c>
      <c r="C29" s="1033">
        <v>-150.64634867840505</v>
      </c>
      <c r="D29" s="1033">
        <v>-232.87702478220172</v>
      </c>
    </row>
    <row r="30" spans="1:4" ht="15.75" thickBot="1" x14ac:dyDescent="0.3">
      <c r="A30" s="1012" t="s">
        <v>370</v>
      </c>
      <c r="B30" s="1039">
        <v>0</v>
      </c>
      <c r="C30" s="1039">
        <v>44.008906242154353</v>
      </c>
      <c r="D30" s="1039">
        <v>-10.634938819709987</v>
      </c>
    </row>
    <row r="31" spans="1:4" x14ac:dyDescent="0.25">
      <c r="A31" s="1013" t="s">
        <v>939</v>
      </c>
      <c r="B31" s="1029">
        <v>-79.854628600726159</v>
      </c>
      <c r="C31" s="1029">
        <v>-71.439466718653421</v>
      </c>
      <c r="D31" s="1029">
        <v>-184.951166177706</v>
      </c>
    </row>
    <row r="32" spans="1:4" x14ac:dyDescent="0.25">
      <c r="A32" s="1011" t="s">
        <v>18</v>
      </c>
      <c r="B32" s="1033">
        <v>10.697506662980231</v>
      </c>
      <c r="C32" s="1033">
        <v>4.4333445300007952</v>
      </c>
      <c r="D32" s="1033">
        <v>-77.121655470000405</v>
      </c>
    </row>
    <row r="33" spans="1:4" ht="24" x14ac:dyDescent="0.25">
      <c r="A33" s="1011" t="s">
        <v>368</v>
      </c>
      <c r="B33" s="1035">
        <v>-50</v>
      </c>
      <c r="C33" s="1035">
        <v>-50</v>
      </c>
      <c r="D33" s="1035">
        <v>-50</v>
      </c>
    </row>
    <row r="34" spans="1:4" x14ac:dyDescent="0.25">
      <c r="A34" s="1014" t="s">
        <v>367</v>
      </c>
      <c r="B34" s="1033">
        <v>-40.55213526370639</v>
      </c>
      <c r="C34" s="1033">
        <v>-25.872811248653374</v>
      </c>
      <c r="D34" s="1033">
        <v>-110.02786896107868</v>
      </c>
    </row>
    <row r="35" spans="1:4" x14ac:dyDescent="0.25">
      <c r="A35" s="1014" t="s">
        <v>941</v>
      </c>
      <c r="B35" s="1033">
        <v>0</v>
      </c>
      <c r="C35" s="1033">
        <v>0</v>
      </c>
      <c r="D35" s="1033">
        <v>84.602636595000007</v>
      </c>
    </row>
    <row r="36" spans="1:4" ht="15.75" thickBot="1" x14ac:dyDescent="0.3">
      <c r="A36" s="1012" t="s">
        <v>942</v>
      </c>
      <c r="B36" s="1039">
        <v>0</v>
      </c>
      <c r="C36" s="1039">
        <v>-9.0949470177292824E-13</v>
      </c>
      <c r="D36" s="1039">
        <v>-32.404278341627105</v>
      </c>
    </row>
    <row r="37" spans="1:4" x14ac:dyDescent="0.25">
      <c r="A37" s="1013" t="s">
        <v>943</v>
      </c>
      <c r="B37" s="1029">
        <v>-85.687203499042965</v>
      </c>
      <c r="C37" s="1029">
        <v>-57.798840245713905</v>
      </c>
      <c r="D37" s="1029">
        <v>7.2902981472925887</v>
      </c>
    </row>
    <row r="38" spans="1:4" x14ac:dyDescent="0.25">
      <c r="A38" s="1011" t="s">
        <v>20</v>
      </c>
      <c r="B38" s="1033">
        <v>-54.591193424184787</v>
      </c>
      <c r="C38" s="1033">
        <v>-59.069023710286274</v>
      </c>
      <c r="D38" s="1033">
        <v>-65.387684399711048</v>
      </c>
    </row>
    <row r="39" spans="1:4" x14ac:dyDescent="0.25">
      <c r="A39" s="1011" t="s">
        <v>371</v>
      </c>
      <c r="B39" s="1035">
        <v>0</v>
      </c>
      <c r="C39" s="1035">
        <v>25.175076295241297</v>
      </c>
      <c r="D39" s="1035">
        <v>16.422045519999756</v>
      </c>
    </row>
    <row r="40" spans="1:4" ht="24" customHeight="1" x14ac:dyDescent="0.25">
      <c r="A40" s="1011" t="s">
        <v>944</v>
      </c>
      <c r="B40" s="1035">
        <v>-31.096010074858185</v>
      </c>
      <c r="C40" s="1035">
        <v>-42.131223600000084</v>
      </c>
      <c r="D40" s="1035">
        <v>26.45291546999994</v>
      </c>
    </row>
    <row r="41" spans="1:4" x14ac:dyDescent="0.25">
      <c r="A41" s="1011" t="s">
        <v>343</v>
      </c>
      <c r="B41" s="1035">
        <v>0</v>
      </c>
      <c r="C41" s="1035">
        <v>36.470823581145652</v>
      </c>
      <c r="D41" s="1035">
        <v>29.377650895321935</v>
      </c>
    </row>
    <row r="42" spans="1:4" x14ac:dyDescent="0.25">
      <c r="A42" s="1011" t="s">
        <v>945</v>
      </c>
      <c r="B42" s="1035">
        <v>0</v>
      </c>
      <c r="C42" s="1035">
        <v>15.453196397818406</v>
      </c>
      <c r="D42" s="1035">
        <v>20.872817701079192</v>
      </c>
    </row>
    <row r="43" spans="1:4" x14ac:dyDescent="0.25">
      <c r="A43" s="1011" t="s">
        <v>946</v>
      </c>
      <c r="B43" s="1035">
        <v>0</v>
      </c>
      <c r="C43" s="1035">
        <v>-29.109980272694727</v>
      </c>
      <c r="D43" s="1035">
        <v>-38.385572233778987</v>
      </c>
    </row>
    <row r="44" spans="1:4" ht="15.75" thickBot="1" x14ac:dyDescent="0.3">
      <c r="A44" s="1011" t="s">
        <v>949</v>
      </c>
      <c r="B44" s="1037">
        <v>0</v>
      </c>
      <c r="C44" s="1037">
        <v>-4.5877089369381565</v>
      </c>
      <c r="D44" s="1037">
        <v>17.938125194381811</v>
      </c>
    </row>
    <row r="45" spans="1:4" ht="15.75" thickBot="1" x14ac:dyDescent="0.3">
      <c r="A45" s="1015" t="s">
        <v>372</v>
      </c>
      <c r="B45" s="1058">
        <v>0</v>
      </c>
      <c r="C45" s="1058">
        <v>9.7216121081089568E-2</v>
      </c>
      <c r="D45" s="1058">
        <v>-1.3286941311361318</v>
      </c>
    </row>
    <row r="46" spans="1:4" x14ac:dyDescent="0.25">
      <c r="A46" s="1234"/>
      <c r="B46" s="1234"/>
      <c r="C46" s="1211" t="s">
        <v>24</v>
      </c>
      <c r="D46" s="1211"/>
    </row>
  </sheetData>
  <mergeCells count="3">
    <mergeCell ref="A1:D1"/>
    <mergeCell ref="A46:B46"/>
    <mergeCell ref="C46:D4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82C14-58EA-4AE0-AD4F-9DF235D8EBAA}">
  <sheetPr codeName="Sheet11"/>
  <dimension ref="A1:I30"/>
  <sheetViews>
    <sheetView showGridLines="0" workbookViewId="0">
      <selection sqref="A1:I1"/>
    </sheetView>
  </sheetViews>
  <sheetFormatPr defaultRowHeight="15" x14ac:dyDescent="0.25"/>
  <cols>
    <col min="1" max="1" width="42.5703125" customWidth="1"/>
  </cols>
  <sheetData>
    <row r="1" spans="1:9" ht="15" customHeight="1" thickBot="1" x14ac:dyDescent="0.3">
      <c r="A1" s="1236" t="s">
        <v>968</v>
      </c>
      <c r="B1" s="1236"/>
      <c r="C1" s="1236"/>
      <c r="D1" s="1236"/>
      <c r="E1" s="1236"/>
      <c r="F1" s="1236"/>
      <c r="G1" s="1236"/>
      <c r="H1" s="1236"/>
      <c r="I1" s="1236"/>
    </row>
    <row r="2" spans="1:9" ht="14.25" customHeight="1" x14ac:dyDescent="0.25">
      <c r="A2" s="1064"/>
      <c r="B2" s="1237">
        <v>2019</v>
      </c>
      <c r="C2" s="1238"/>
      <c r="D2" s="1239">
        <v>2020</v>
      </c>
      <c r="E2" s="1240"/>
      <c r="F2" s="1241">
        <v>2021</v>
      </c>
      <c r="G2" s="1241"/>
      <c r="H2" s="1241">
        <v>2022</v>
      </c>
      <c r="I2" s="1241"/>
    </row>
    <row r="3" spans="1:9" ht="14.25" customHeight="1" thickBot="1" x14ac:dyDescent="0.3">
      <c r="A3" s="1065"/>
      <c r="B3" s="1066" t="s">
        <v>142</v>
      </c>
      <c r="C3" s="1066" t="s">
        <v>143</v>
      </c>
      <c r="D3" s="1066" t="s">
        <v>142</v>
      </c>
      <c r="E3" s="1066" t="s">
        <v>143</v>
      </c>
      <c r="F3" s="1066" t="s">
        <v>142</v>
      </c>
      <c r="G3" s="1066" t="s">
        <v>143</v>
      </c>
      <c r="H3" s="1066" t="s">
        <v>142</v>
      </c>
      <c r="I3" s="1066" t="s">
        <v>143</v>
      </c>
    </row>
    <row r="4" spans="1:9" ht="14.25" customHeight="1" x14ac:dyDescent="0.25">
      <c r="A4" s="1077" t="s">
        <v>144</v>
      </c>
      <c r="B4" s="1079"/>
      <c r="C4" s="1067"/>
      <c r="D4" s="1073"/>
      <c r="E4" s="1067"/>
      <c r="F4" s="1067"/>
      <c r="G4" s="1073"/>
      <c r="H4" s="1067"/>
      <c r="I4" s="1067"/>
    </row>
    <row r="5" spans="1:9" ht="14.25" customHeight="1" x14ac:dyDescent="0.25">
      <c r="A5" s="1068" t="s">
        <v>145</v>
      </c>
      <c r="B5" s="1069">
        <v>300</v>
      </c>
      <c r="C5" s="1069">
        <v>300</v>
      </c>
      <c r="D5" s="1069">
        <v>300</v>
      </c>
      <c r="E5" s="1069">
        <v>300</v>
      </c>
      <c r="F5" s="1069">
        <v>300</v>
      </c>
      <c r="G5" s="1069">
        <v>300</v>
      </c>
      <c r="H5" s="1069">
        <v>300</v>
      </c>
      <c r="I5" s="1069">
        <v>300</v>
      </c>
    </row>
    <row r="6" spans="1:9" ht="14.25" customHeight="1" x14ac:dyDescent="0.25">
      <c r="A6" s="1068" t="s">
        <v>146</v>
      </c>
      <c r="B6" s="1069">
        <v>300</v>
      </c>
      <c r="C6" s="1069">
        <v>152</v>
      </c>
      <c r="D6" s="1069">
        <v>300</v>
      </c>
      <c r="E6" s="1069">
        <v>250</v>
      </c>
      <c r="F6" s="1069">
        <v>300</v>
      </c>
      <c r="G6" s="1069">
        <v>250</v>
      </c>
      <c r="H6" s="1069">
        <v>300</v>
      </c>
      <c r="I6" s="1069">
        <v>250</v>
      </c>
    </row>
    <row r="7" spans="1:9" ht="14.25" customHeight="1" thickBot="1" x14ac:dyDescent="0.3">
      <c r="A7" s="1070" t="s">
        <v>147</v>
      </c>
      <c r="B7" s="1071" t="s">
        <v>76</v>
      </c>
      <c r="C7" s="1071">
        <v>148</v>
      </c>
      <c r="D7" s="1071" t="s">
        <v>76</v>
      </c>
      <c r="E7" s="1071">
        <v>50</v>
      </c>
      <c r="F7" s="1071" t="s">
        <v>76</v>
      </c>
      <c r="G7" s="1071">
        <v>50</v>
      </c>
      <c r="H7" s="1071" t="s">
        <v>76</v>
      </c>
      <c r="I7" s="1071">
        <v>50</v>
      </c>
    </row>
    <row r="8" spans="1:9" ht="14.25" customHeight="1" x14ac:dyDescent="0.25">
      <c r="A8" s="1077" t="s">
        <v>969</v>
      </c>
      <c r="B8" s="1079"/>
      <c r="C8" s="1067"/>
      <c r="D8" s="1073"/>
      <c r="E8" s="1067"/>
      <c r="F8" s="1067"/>
      <c r="G8" s="1073"/>
      <c r="H8" s="1067"/>
      <c r="I8" s="1067"/>
    </row>
    <row r="9" spans="1:9" ht="14.25" customHeight="1" x14ac:dyDescent="0.25">
      <c r="A9" s="1068" t="s">
        <v>145</v>
      </c>
      <c r="B9" s="1069">
        <v>33</v>
      </c>
      <c r="C9" s="1069">
        <v>33</v>
      </c>
      <c r="D9" s="1072">
        <v>38</v>
      </c>
      <c r="E9" s="1072">
        <v>38</v>
      </c>
      <c r="F9" s="1072">
        <v>46</v>
      </c>
      <c r="G9" s="1072">
        <v>46</v>
      </c>
      <c r="H9" s="1072">
        <v>40</v>
      </c>
      <c r="I9" s="1072">
        <v>40</v>
      </c>
    </row>
    <row r="10" spans="1:9" ht="14.25" customHeight="1" x14ac:dyDescent="0.25">
      <c r="A10" s="1068" t="s">
        <v>146</v>
      </c>
      <c r="B10" s="1069">
        <v>33</v>
      </c>
      <c r="C10" s="1069">
        <v>33</v>
      </c>
      <c r="D10" s="1072">
        <v>38</v>
      </c>
      <c r="E10" s="1072">
        <v>38</v>
      </c>
      <c r="F10" s="1072">
        <v>46</v>
      </c>
      <c r="G10" s="1072">
        <v>39</v>
      </c>
      <c r="H10" s="1072">
        <v>40</v>
      </c>
      <c r="I10" s="1072">
        <v>39</v>
      </c>
    </row>
    <row r="11" spans="1:9" ht="14.25" customHeight="1" thickBot="1" x14ac:dyDescent="0.3">
      <c r="A11" s="1068" t="s">
        <v>147</v>
      </c>
      <c r="B11" s="1069" t="s">
        <v>76</v>
      </c>
      <c r="C11" s="1069" t="s">
        <v>76</v>
      </c>
      <c r="D11" s="1075" t="s">
        <v>76</v>
      </c>
      <c r="E11" s="1072" t="s">
        <v>76</v>
      </c>
      <c r="F11" s="1072" t="s">
        <v>76</v>
      </c>
      <c r="G11" s="1075">
        <v>7</v>
      </c>
      <c r="H11" s="1072" t="s">
        <v>76</v>
      </c>
      <c r="I11" s="1072">
        <v>1</v>
      </c>
    </row>
    <row r="12" spans="1:9" ht="14.25" customHeight="1" x14ac:dyDescent="0.25">
      <c r="A12" s="1077" t="s">
        <v>970</v>
      </c>
      <c r="B12" s="1079"/>
      <c r="C12" s="1073"/>
      <c r="D12" s="1073"/>
      <c r="E12" s="1073"/>
      <c r="F12" s="1073"/>
      <c r="G12" s="1073"/>
      <c r="H12" s="1073"/>
      <c r="I12" s="1073"/>
    </row>
    <row r="13" spans="1:9" ht="14.25" customHeight="1" x14ac:dyDescent="0.25">
      <c r="A13" s="1068" t="s">
        <v>145</v>
      </c>
      <c r="B13" s="1069">
        <v>5</v>
      </c>
      <c r="C13" s="1069">
        <v>5</v>
      </c>
      <c r="D13" s="1072">
        <v>36</v>
      </c>
      <c r="E13" s="1072">
        <v>36</v>
      </c>
      <c r="F13" s="1072">
        <v>35</v>
      </c>
      <c r="G13" s="1072">
        <v>35</v>
      </c>
      <c r="H13" s="1072">
        <v>35</v>
      </c>
      <c r="I13" s="1072">
        <v>35</v>
      </c>
    </row>
    <row r="14" spans="1:9" ht="14.25" customHeight="1" x14ac:dyDescent="0.25">
      <c r="A14" s="1078" t="s">
        <v>146</v>
      </c>
      <c r="B14" s="1069">
        <v>5</v>
      </c>
      <c r="C14" s="1069">
        <v>5</v>
      </c>
      <c r="D14" s="1072">
        <v>36</v>
      </c>
      <c r="E14" s="1072">
        <v>30</v>
      </c>
      <c r="F14" s="1072">
        <v>35</v>
      </c>
      <c r="G14" s="1072">
        <v>30</v>
      </c>
      <c r="H14" s="1072">
        <v>35</v>
      </c>
      <c r="I14" s="1072">
        <v>30</v>
      </c>
    </row>
    <row r="15" spans="1:9" ht="15.75" thickBot="1" x14ac:dyDescent="0.3">
      <c r="A15" s="1068" t="s">
        <v>147</v>
      </c>
      <c r="B15" s="1069" t="s">
        <v>76</v>
      </c>
      <c r="C15" s="1069" t="s">
        <v>76</v>
      </c>
      <c r="D15" s="1075" t="s">
        <v>76</v>
      </c>
      <c r="E15" s="1072">
        <v>6</v>
      </c>
      <c r="F15" s="1072" t="s">
        <v>76</v>
      </c>
      <c r="G15" s="1075">
        <v>5</v>
      </c>
      <c r="H15" s="1072" t="s">
        <v>76</v>
      </c>
      <c r="I15" s="1072">
        <v>5</v>
      </c>
    </row>
    <row r="16" spans="1:9" x14ac:dyDescent="0.25">
      <c r="A16" s="1077" t="s">
        <v>971</v>
      </c>
      <c r="B16" s="1079"/>
      <c r="C16" s="1073"/>
      <c r="D16" s="1073"/>
      <c r="E16" s="1073"/>
      <c r="F16" s="1073"/>
      <c r="G16" s="1073"/>
      <c r="H16" s="1073"/>
      <c r="I16" s="1073"/>
    </row>
    <row r="17" spans="1:9" x14ac:dyDescent="0.25">
      <c r="A17" s="1068" t="s">
        <v>145</v>
      </c>
      <c r="B17" s="1069">
        <v>30</v>
      </c>
      <c r="C17" s="1069">
        <v>30</v>
      </c>
      <c r="D17" s="1072">
        <v>33</v>
      </c>
      <c r="E17" s="1072">
        <v>33</v>
      </c>
      <c r="F17" s="1072">
        <v>31</v>
      </c>
      <c r="G17" s="1072">
        <v>31</v>
      </c>
      <c r="H17" s="1072">
        <v>29</v>
      </c>
      <c r="I17" s="1072">
        <v>29</v>
      </c>
    </row>
    <row r="18" spans="1:9" x14ac:dyDescent="0.25">
      <c r="A18" s="1068" t="s">
        <v>146</v>
      </c>
      <c r="B18" s="1069">
        <v>30</v>
      </c>
      <c r="C18" s="1069">
        <v>16</v>
      </c>
      <c r="D18" s="1072">
        <v>33</v>
      </c>
      <c r="E18" s="1072">
        <v>23</v>
      </c>
      <c r="F18" s="1072">
        <v>31</v>
      </c>
      <c r="G18" s="1072">
        <v>23</v>
      </c>
      <c r="H18" s="1072">
        <v>29</v>
      </c>
      <c r="I18" s="1072">
        <v>23</v>
      </c>
    </row>
    <row r="19" spans="1:9" ht="15.75" thickBot="1" x14ac:dyDescent="0.3">
      <c r="A19" s="1068" t="s">
        <v>147</v>
      </c>
      <c r="B19" s="1069" t="s">
        <v>76</v>
      </c>
      <c r="C19" s="1069">
        <v>14</v>
      </c>
      <c r="D19" s="1075" t="s">
        <v>76</v>
      </c>
      <c r="E19" s="1072">
        <v>10</v>
      </c>
      <c r="F19" s="1072" t="s">
        <v>76</v>
      </c>
      <c r="G19" s="1075">
        <v>8</v>
      </c>
      <c r="H19" s="1072" t="s">
        <v>76</v>
      </c>
      <c r="I19" s="1072">
        <v>6</v>
      </c>
    </row>
    <row r="20" spans="1:9" x14ac:dyDescent="0.25">
      <c r="A20" s="1077" t="s">
        <v>972</v>
      </c>
      <c r="B20" s="1079"/>
      <c r="C20" s="1073"/>
      <c r="D20" s="1073"/>
      <c r="E20" s="1073"/>
      <c r="F20" s="1073"/>
      <c r="G20" s="1073"/>
      <c r="H20" s="1073"/>
      <c r="I20" s="1073"/>
    </row>
    <row r="21" spans="1:9" x14ac:dyDescent="0.25">
      <c r="A21" s="1068" t="s">
        <v>145</v>
      </c>
      <c r="B21" s="1069">
        <v>6</v>
      </c>
      <c r="C21" s="1069">
        <v>6</v>
      </c>
      <c r="D21" s="1072">
        <v>1</v>
      </c>
      <c r="E21" s="1072">
        <v>1</v>
      </c>
      <c r="F21" s="1072">
        <v>1</v>
      </c>
      <c r="G21" s="1072">
        <v>1</v>
      </c>
      <c r="H21" s="1072">
        <v>1</v>
      </c>
      <c r="I21" s="1072">
        <v>1</v>
      </c>
    </row>
    <row r="22" spans="1:9" x14ac:dyDescent="0.25">
      <c r="A22" s="1068" t="s">
        <v>146</v>
      </c>
      <c r="B22" s="1069">
        <v>6</v>
      </c>
      <c r="C22" s="1069">
        <v>4</v>
      </c>
      <c r="D22" s="1072">
        <v>1</v>
      </c>
      <c r="E22" s="1072">
        <v>1</v>
      </c>
      <c r="F22" s="1072">
        <v>1</v>
      </c>
      <c r="G22" s="1072">
        <v>1</v>
      </c>
      <c r="H22" s="1072">
        <v>1</v>
      </c>
      <c r="I22" s="1072">
        <v>1</v>
      </c>
    </row>
    <row r="23" spans="1:9" ht="15.75" thickBot="1" x14ac:dyDescent="0.3">
      <c r="A23" s="1068" t="s">
        <v>147</v>
      </c>
      <c r="B23" s="1069" t="s">
        <v>76</v>
      </c>
      <c r="C23" s="1069">
        <v>2</v>
      </c>
      <c r="D23" s="1075" t="s">
        <v>76</v>
      </c>
      <c r="E23" s="1072" t="s">
        <v>76</v>
      </c>
      <c r="F23" s="1072" t="s">
        <v>76</v>
      </c>
      <c r="G23" s="1075" t="s">
        <v>76</v>
      </c>
      <c r="H23" s="1072" t="s">
        <v>76</v>
      </c>
      <c r="I23" s="1072" t="s">
        <v>76</v>
      </c>
    </row>
    <row r="24" spans="1:9" x14ac:dyDescent="0.25">
      <c r="A24" s="1077" t="s">
        <v>973</v>
      </c>
      <c r="B24" s="1079"/>
      <c r="C24" s="1073"/>
      <c r="D24" s="1073"/>
      <c r="E24" s="1073"/>
      <c r="F24" s="1073"/>
      <c r="G24" s="1073"/>
      <c r="H24" s="1073"/>
      <c r="I24" s="1073"/>
    </row>
    <row r="25" spans="1:9" x14ac:dyDescent="0.25">
      <c r="A25" s="1068" t="s">
        <v>145</v>
      </c>
      <c r="B25" s="1069">
        <v>0</v>
      </c>
      <c r="C25" s="1069">
        <v>0</v>
      </c>
      <c r="D25" s="1072">
        <v>7</v>
      </c>
      <c r="E25" s="1072">
        <v>7</v>
      </c>
      <c r="F25" s="1072">
        <v>7</v>
      </c>
      <c r="G25" s="1072">
        <v>7</v>
      </c>
      <c r="H25" s="1072">
        <v>7</v>
      </c>
      <c r="I25" s="1072">
        <v>7</v>
      </c>
    </row>
    <row r="26" spans="1:9" x14ac:dyDescent="0.25">
      <c r="A26" s="1068" t="s">
        <v>146</v>
      </c>
      <c r="B26" s="1069">
        <v>0</v>
      </c>
      <c r="C26" s="1069">
        <v>0</v>
      </c>
      <c r="D26" s="1072">
        <v>7</v>
      </c>
      <c r="E26" s="1072">
        <v>5</v>
      </c>
      <c r="F26" s="1072">
        <v>7</v>
      </c>
      <c r="G26" s="1072">
        <v>5</v>
      </c>
      <c r="H26" s="1072">
        <v>7</v>
      </c>
      <c r="I26" s="1072">
        <v>5</v>
      </c>
    </row>
    <row r="27" spans="1:9" ht="15.75" thickBot="1" x14ac:dyDescent="0.3">
      <c r="A27" s="1068" t="s">
        <v>147</v>
      </c>
      <c r="B27" s="1069" t="s">
        <v>76</v>
      </c>
      <c r="C27" s="1069" t="s">
        <v>76</v>
      </c>
      <c r="D27" s="1075" t="s">
        <v>76</v>
      </c>
      <c r="E27" s="1072">
        <v>2</v>
      </c>
      <c r="F27" s="1072" t="s">
        <v>76</v>
      </c>
      <c r="G27" s="1075">
        <v>2</v>
      </c>
      <c r="H27" s="1072" t="s">
        <v>76</v>
      </c>
      <c r="I27" s="1072">
        <v>2</v>
      </c>
    </row>
    <row r="28" spans="1:9" x14ac:dyDescent="0.25">
      <c r="A28" s="1074" t="s">
        <v>148</v>
      </c>
      <c r="B28" s="1073">
        <v>374</v>
      </c>
      <c r="C28" s="1073">
        <v>210</v>
      </c>
      <c r="D28" s="1073">
        <v>415</v>
      </c>
      <c r="E28" s="1073">
        <v>347</v>
      </c>
      <c r="F28" s="1073">
        <v>420</v>
      </c>
      <c r="G28" s="1073">
        <v>348</v>
      </c>
      <c r="H28" s="1073">
        <v>412</v>
      </c>
      <c r="I28" s="1073">
        <v>348</v>
      </c>
    </row>
    <row r="29" spans="1:9" ht="15.75" thickBot="1" x14ac:dyDescent="0.3">
      <c r="A29" s="1065" t="s">
        <v>149</v>
      </c>
      <c r="B29" s="1008" t="s">
        <v>76</v>
      </c>
      <c r="C29" s="1008">
        <v>-164</v>
      </c>
      <c r="D29" s="1008" t="s">
        <v>76</v>
      </c>
      <c r="E29" s="1008">
        <v>-68</v>
      </c>
      <c r="F29" s="1008" t="s">
        <v>76</v>
      </c>
      <c r="G29" s="1008">
        <v>-72</v>
      </c>
      <c r="H29" s="1008" t="s">
        <v>76</v>
      </c>
      <c r="I29" s="1008">
        <v>-64</v>
      </c>
    </row>
    <row r="30" spans="1:9" x14ac:dyDescent="0.25">
      <c r="A30" s="1076"/>
      <c r="B30" s="1076"/>
      <c r="C30" s="1076"/>
      <c r="D30" s="1076"/>
      <c r="E30" s="1076"/>
      <c r="F30" s="1076"/>
      <c r="G30" s="1076"/>
      <c r="H30" s="1235" t="s">
        <v>150</v>
      </c>
      <c r="I30" s="1235"/>
    </row>
  </sheetData>
  <mergeCells count="6">
    <mergeCell ref="H30:I30"/>
    <mergeCell ref="A1:I1"/>
    <mergeCell ref="B2:C2"/>
    <mergeCell ref="D2:E2"/>
    <mergeCell ref="F2:G2"/>
    <mergeCell ref="H2:I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1D763-C412-47E2-9902-1F524D75FDFB}">
  <sheetPr>
    <pageSetUpPr fitToPage="1"/>
  </sheetPr>
  <dimension ref="A1:Q22"/>
  <sheetViews>
    <sheetView showGridLines="0" zoomScaleNormal="100" workbookViewId="0">
      <selection activeCell="P2" sqref="P2"/>
    </sheetView>
  </sheetViews>
  <sheetFormatPr defaultRowHeight="15" x14ac:dyDescent="0.25"/>
  <cols>
    <col min="1" max="1" width="5" customWidth="1"/>
    <col min="2" max="7" width="6.85546875" customWidth="1"/>
    <col min="8" max="10" width="7.85546875" customWidth="1"/>
    <col min="11" max="12" width="6.85546875" customWidth="1"/>
    <col min="13" max="13" width="6.85546875" style="28" customWidth="1"/>
    <col min="14" max="14" width="6.85546875" customWidth="1"/>
    <col min="15" max="15" width="8.42578125" customWidth="1"/>
    <col min="16" max="16" width="11.28515625" customWidth="1"/>
    <col min="17" max="17" width="11.42578125" customWidth="1"/>
  </cols>
  <sheetData>
    <row r="1" spans="1:17" x14ac:dyDescent="0.25">
      <c r="A1" s="1243" t="s">
        <v>579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1243"/>
      <c r="M1" s="1243"/>
      <c r="N1" s="1243"/>
    </row>
    <row r="2" spans="1:17" ht="46.5" customHeight="1" x14ac:dyDescent="0.25">
      <c r="A2" s="1244" t="s">
        <v>151</v>
      </c>
      <c r="B2" s="1246" t="s">
        <v>152</v>
      </c>
      <c r="C2" s="1247"/>
      <c r="D2" s="1246" t="s">
        <v>153</v>
      </c>
      <c r="E2" s="1247"/>
      <c r="F2" s="1246" t="s">
        <v>154</v>
      </c>
      <c r="G2" s="1247"/>
      <c r="H2" s="1250" t="s">
        <v>155</v>
      </c>
      <c r="I2" s="1250" t="s">
        <v>156</v>
      </c>
      <c r="J2" s="1250" t="s">
        <v>157</v>
      </c>
      <c r="K2" s="1246" t="s">
        <v>158</v>
      </c>
      <c r="L2" s="1247"/>
      <c r="M2" s="1246" t="s">
        <v>159</v>
      </c>
      <c r="N2" s="1252"/>
    </row>
    <row r="3" spans="1:17" x14ac:dyDescent="0.25">
      <c r="A3" s="1245"/>
      <c r="B3" s="1248"/>
      <c r="C3" s="1249"/>
      <c r="D3" s="1248"/>
      <c r="E3" s="1249"/>
      <c r="F3" s="1248"/>
      <c r="G3" s="1249"/>
      <c r="H3" s="1251"/>
      <c r="I3" s="1251"/>
      <c r="J3" s="1251"/>
      <c r="K3" s="161" t="s">
        <v>160</v>
      </c>
      <c r="L3" s="820" t="s">
        <v>161</v>
      </c>
      <c r="M3" s="161" t="s">
        <v>160</v>
      </c>
      <c r="N3" s="162" t="s">
        <v>161</v>
      </c>
    </row>
    <row r="4" spans="1:17" s="27" customFormat="1" x14ac:dyDescent="0.25">
      <c r="A4" s="163"/>
      <c r="B4" s="164" t="s">
        <v>162</v>
      </c>
      <c r="C4" s="165" t="s">
        <v>0</v>
      </c>
      <c r="D4" s="164" t="s">
        <v>162</v>
      </c>
      <c r="E4" s="165" t="s">
        <v>0</v>
      </c>
      <c r="F4" s="164" t="s">
        <v>162</v>
      </c>
      <c r="G4" s="165" t="s">
        <v>0</v>
      </c>
      <c r="H4" s="166" t="s">
        <v>163</v>
      </c>
      <c r="I4" s="166" t="s">
        <v>163</v>
      </c>
      <c r="J4" s="166" t="s">
        <v>0</v>
      </c>
      <c r="K4" s="164" t="s">
        <v>0</v>
      </c>
      <c r="L4" s="165" t="s">
        <v>0</v>
      </c>
      <c r="M4" s="164" t="s">
        <v>162</v>
      </c>
      <c r="N4" s="164" t="s">
        <v>162</v>
      </c>
    </row>
    <row r="5" spans="1:17" ht="22.5" x14ac:dyDescent="0.25">
      <c r="A5" s="167">
        <v>1</v>
      </c>
      <c r="B5" s="168">
        <v>2</v>
      </c>
      <c r="C5" s="169" t="s">
        <v>164</v>
      </c>
      <c r="D5" s="170">
        <v>4</v>
      </c>
      <c r="E5" s="171" t="s">
        <v>165</v>
      </c>
      <c r="F5" s="168">
        <v>6</v>
      </c>
      <c r="G5" s="169" t="s">
        <v>166</v>
      </c>
      <c r="H5" s="172">
        <v>8</v>
      </c>
      <c r="I5" s="172" t="s">
        <v>167</v>
      </c>
      <c r="J5" s="172" t="s">
        <v>168</v>
      </c>
      <c r="K5" s="170">
        <v>11</v>
      </c>
      <c r="L5" s="171" t="s">
        <v>169</v>
      </c>
      <c r="M5" s="170">
        <v>13</v>
      </c>
      <c r="N5" s="173" t="s">
        <v>170</v>
      </c>
    </row>
    <row r="6" spans="1:17" x14ac:dyDescent="0.25">
      <c r="A6" s="174">
        <v>2017</v>
      </c>
      <c r="B6" s="175">
        <v>13.701570849900641</v>
      </c>
      <c r="C6" s="176">
        <v>76.089928670857248</v>
      </c>
      <c r="D6" s="175">
        <v>15.667463837565316</v>
      </c>
      <c r="E6" s="176">
        <v>87.007265000000004</v>
      </c>
      <c r="F6" s="175">
        <v>22.063224999999999</v>
      </c>
      <c r="G6" s="176">
        <v>122.52531004583672</v>
      </c>
      <c r="H6" s="177">
        <v>5.5533726391240048</v>
      </c>
      <c r="I6" s="177">
        <v>2.6110395431812852</v>
      </c>
      <c r="J6" s="178">
        <v>57.607952925105906</v>
      </c>
      <c r="K6" s="179">
        <v>98.795313634375418</v>
      </c>
      <c r="L6" s="180">
        <v>128.19462570926953</v>
      </c>
      <c r="M6" s="179">
        <v>37.837540182943158</v>
      </c>
      <c r="N6" s="180">
        <v>45.143349870409118</v>
      </c>
      <c r="P6" s="24"/>
      <c r="Q6" s="941"/>
    </row>
    <row r="7" spans="1:17" x14ac:dyDescent="0.25">
      <c r="A7" s="174">
        <v>2018</v>
      </c>
      <c r="B7" s="175">
        <v>13.30826612201885</v>
      </c>
      <c r="C7" s="176">
        <v>205.11136050187312</v>
      </c>
      <c r="D7" s="175">
        <v>14.906499999999999</v>
      </c>
      <c r="E7" s="176">
        <v>229.743865</v>
      </c>
      <c r="F7" s="175">
        <v>22.193396</v>
      </c>
      <c r="G7" s="176">
        <v>342.05189511391268</v>
      </c>
      <c r="H7" s="177">
        <v>15.412327843558179</v>
      </c>
      <c r="I7" s="177">
        <v>2.8397233718204737</v>
      </c>
      <c r="J7" s="178">
        <v>63.023105321267018</v>
      </c>
      <c r="K7" s="179">
        <v>128.19462570926953</v>
      </c>
      <c r="L7" s="180">
        <v>294.91538538800251</v>
      </c>
      <c r="M7" s="179">
        <v>45.143349870409118</v>
      </c>
      <c r="N7" s="180">
        <v>51.164719992427976</v>
      </c>
      <c r="P7" s="24"/>
      <c r="Q7" s="941"/>
    </row>
    <row r="8" spans="1:17" x14ac:dyDescent="0.25">
      <c r="A8" s="174">
        <v>2019</v>
      </c>
      <c r="B8" s="175">
        <v>12.932562421586528</v>
      </c>
      <c r="C8" s="176">
        <v>320.34874576134496</v>
      </c>
      <c r="D8" s="175">
        <v>11.516500000000001</v>
      </c>
      <c r="E8" s="176">
        <v>285.27187500000002</v>
      </c>
      <c r="F8" s="175">
        <v>22.193396</v>
      </c>
      <c r="G8" s="176">
        <v>549.7461632907133</v>
      </c>
      <c r="H8" s="177">
        <v>24.770709416923545</v>
      </c>
      <c r="I8" s="177">
        <v>5.7640379040801539</v>
      </c>
      <c r="J8" s="178">
        <v>127.92357576426087</v>
      </c>
      <c r="K8" s="179">
        <v>294.91538538800251</v>
      </c>
      <c r="L8" s="180">
        <v>452.26368462374165</v>
      </c>
      <c r="M8" s="179">
        <v>51.164719992427976</v>
      </c>
      <c r="N8" s="180">
        <v>53.420386414014501</v>
      </c>
      <c r="P8" s="24"/>
      <c r="Q8" s="941"/>
    </row>
    <row r="9" spans="1:17" x14ac:dyDescent="0.25">
      <c r="A9" s="181">
        <v>2020</v>
      </c>
      <c r="B9" s="182">
        <v>12.562203166707036</v>
      </c>
      <c r="C9" s="183">
        <v>311.17468427885677</v>
      </c>
      <c r="D9" s="182">
        <v>9.7458399999999994</v>
      </c>
      <c r="E9" s="183">
        <v>241.41137066383016</v>
      </c>
      <c r="F9" s="182">
        <v>22.193396</v>
      </c>
      <c r="G9" s="183">
        <v>549.7461632907133</v>
      </c>
      <c r="H9" s="184">
        <v>24.770709416923545</v>
      </c>
      <c r="I9" s="184">
        <v>8.4661252937903324</v>
      </c>
      <c r="J9" s="185">
        <v>187.8920712307052</v>
      </c>
      <c r="K9" s="186">
        <v>452.26368462374165</v>
      </c>
      <c r="L9" s="187">
        <v>505.78298405686661</v>
      </c>
      <c r="M9" s="186">
        <v>53.420386414014501</v>
      </c>
      <c r="N9" s="187">
        <v>53.535033580721539</v>
      </c>
      <c r="P9" s="24"/>
      <c r="Q9" s="941"/>
    </row>
    <row r="10" spans="1:17" x14ac:dyDescent="0.25">
      <c r="A10" s="174"/>
      <c r="B10" s="175"/>
      <c r="C10" s="176"/>
      <c r="D10" s="175"/>
      <c r="E10" s="176"/>
      <c r="F10" s="175"/>
      <c r="G10" s="176"/>
      <c r="H10" s="177"/>
      <c r="I10" s="177"/>
      <c r="J10" s="178"/>
      <c r="K10" s="179"/>
      <c r="L10" s="180"/>
      <c r="M10" s="179"/>
      <c r="N10" s="180"/>
      <c r="P10" s="24"/>
      <c r="Q10" s="941"/>
    </row>
    <row r="11" spans="1:17" x14ac:dyDescent="0.25">
      <c r="A11" s="174">
        <v>2021</v>
      </c>
      <c r="B11" s="175">
        <v>12.71</v>
      </c>
      <c r="C11" s="176">
        <v>381.3</v>
      </c>
      <c r="D11" s="175">
        <v>6.5204999999999993</v>
      </c>
      <c r="E11" s="176">
        <v>195.61499999999998</v>
      </c>
      <c r="F11" s="175">
        <v>21.974056399999998</v>
      </c>
      <c r="G11" s="176">
        <v>659.22169199999996</v>
      </c>
      <c r="H11" s="177">
        <v>30</v>
      </c>
      <c r="I11" s="177">
        <v>9.4477008834641634</v>
      </c>
      <c r="J11" s="178">
        <v>207.60431206357134</v>
      </c>
      <c r="K11" s="179">
        <v>505.78298405686661</v>
      </c>
      <c r="L11" s="180">
        <v>493.79367199329522</v>
      </c>
      <c r="M11" s="179">
        <v>53.535033580721539</v>
      </c>
      <c r="N11" s="180">
        <v>50.791477180721543</v>
      </c>
      <c r="P11" s="24"/>
      <c r="Q11" s="941"/>
    </row>
    <row r="12" spans="1:17" x14ac:dyDescent="0.25">
      <c r="A12" s="181">
        <v>2022</v>
      </c>
      <c r="B12" s="182">
        <v>12.43</v>
      </c>
      <c r="C12" s="183">
        <v>372.9</v>
      </c>
      <c r="D12" s="182">
        <v>6.5135999999999994</v>
      </c>
      <c r="E12" s="183">
        <v>191.13</v>
      </c>
      <c r="F12" s="182">
        <v>21.754716799999997</v>
      </c>
      <c r="G12" s="183">
        <v>652.64150399999983</v>
      </c>
      <c r="H12" s="184">
        <v>30</v>
      </c>
      <c r="I12" s="184">
        <v>9.721978950057391</v>
      </c>
      <c r="J12" s="185">
        <v>211.49889879405984</v>
      </c>
      <c r="K12" s="186">
        <v>493.79367199329522</v>
      </c>
      <c r="L12" s="187">
        <v>477.70277319923531</v>
      </c>
      <c r="M12" s="186">
        <v>50.791477180721543</v>
      </c>
      <c r="N12" s="187">
        <v>47.980360380721542</v>
      </c>
      <c r="P12" s="24"/>
      <c r="Q12" s="941"/>
    </row>
    <row r="13" spans="1:17" x14ac:dyDescent="0.25">
      <c r="A13" s="188"/>
      <c r="J13" s="1242" t="s">
        <v>171</v>
      </c>
      <c r="K13" s="1242"/>
      <c r="L13" s="1242"/>
      <c r="M13" s="1242"/>
      <c r="N13" s="1242"/>
    </row>
    <row r="16" spans="1:17" x14ac:dyDescent="0.25">
      <c r="A16" s="942"/>
      <c r="B16" s="943"/>
      <c r="C16" s="943"/>
      <c r="D16" s="943"/>
      <c r="E16" s="943"/>
      <c r="F16" s="943"/>
      <c r="G16" s="943"/>
      <c r="H16" s="943"/>
      <c r="I16" s="944"/>
      <c r="J16" s="944"/>
      <c r="K16" s="943"/>
      <c r="L16" s="943"/>
      <c r="M16" s="943"/>
      <c r="N16" s="943"/>
    </row>
    <row r="17" spans="1:14" x14ac:dyDescent="0.25">
      <c r="A17" s="942"/>
      <c r="B17" s="943"/>
      <c r="C17" s="943"/>
      <c r="D17" s="943"/>
      <c r="E17" s="943"/>
      <c r="F17" s="943"/>
      <c r="G17" s="943"/>
      <c r="H17" s="943"/>
      <c r="I17" s="944"/>
      <c r="J17" s="944"/>
      <c r="K17" s="943"/>
      <c r="L17" s="943"/>
      <c r="M17" s="943"/>
      <c r="N17" s="943"/>
    </row>
    <row r="18" spans="1:14" x14ac:dyDescent="0.25">
      <c r="A18" s="942"/>
      <c r="B18" s="943"/>
      <c r="C18" s="943"/>
      <c r="D18" s="943"/>
      <c r="E18" s="943"/>
      <c r="F18" s="943"/>
      <c r="G18" s="943"/>
      <c r="H18" s="943"/>
      <c r="I18" s="944"/>
      <c r="J18" s="944"/>
      <c r="K18" s="943"/>
      <c r="L18" s="943"/>
      <c r="M18" s="943"/>
      <c r="N18" s="943"/>
    </row>
    <row r="19" spans="1:14" x14ac:dyDescent="0.25">
      <c r="A19" s="942"/>
      <c r="B19" s="943"/>
      <c r="C19" s="943"/>
      <c r="D19" s="943"/>
      <c r="E19" s="943"/>
      <c r="F19" s="943"/>
      <c r="G19" s="943"/>
      <c r="H19" s="943"/>
      <c r="I19" s="944"/>
      <c r="J19" s="944"/>
      <c r="K19" s="943"/>
      <c r="L19" s="943"/>
      <c r="M19" s="943"/>
      <c r="N19" s="943"/>
    </row>
    <row r="20" spans="1:14" x14ac:dyDescent="0.25">
      <c r="A20" s="942"/>
      <c r="B20" s="943"/>
      <c r="C20" s="943"/>
      <c r="D20" s="943"/>
      <c r="E20" s="943"/>
      <c r="F20" s="943"/>
      <c r="G20" s="943"/>
      <c r="H20" s="943"/>
      <c r="I20" s="944"/>
      <c r="J20" s="944"/>
      <c r="K20" s="943"/>
      <c r="L20" s="943"/>
      <c r="M20" s="943"/>
      <c r="N20" s="943"/>
    </row>
    <row r="21" spans="1:14" x14ac:dyDescent="0.25">
      <c r="A21" s="942"/>
      <c r="B21" s="943"/>
      <c r="C21" s="943"/>
      <c r="D21" s="943"/>
      <c r="E21" s="943"/>
      <c r="F21" s="943"/>
      <c r="G21" s="943"/>
      <c r="H21" s="943"/>
      <c r="I21" s="944"/>
      <c r="J21" s="944"/>
      <c r="K21" s="943"/>
      <c r="L21" s="943"/>
      <c r="M21" s="943"/>
      <c r="N21" s="943"/>
    </row>
    <row r="22" spans="1:14" x14ac:dyDescent="0.25">
      <c r="A22" s="942"/>
      <c r="B22" s="943"/>
      <c r="C22" s="943"/>
      <c r="D22" s="943"/>
      <c r="E22" s="943"/>
      <c r="F22" s="943"/>
      <c r="G22" s="943"/>
      <c r="H22" s="943"/>
      <c r="I22" s="944"/>
      <c r="J22" s="944"/>
      <c r="K22" s="943"/>
      <c r="L22" s="943"/>
      <c r="M22" s="943"/>
      <c r="N22" s="943"/>
    </row>
  </sheetData>
  <mergeCells count="11">
    <mergeCell ref="J13:N13"/>
    <mergeCell ref="A1:N1"/>
    <mergeCell ref="A2:A3"/>
    <mergeCell ref="B2:C3"/>
    <mergeCell ref="D2:E3"/>
    <mergeCell ref="F2:G3"/>
    <mergeCell ref="H2:H3"/>
    <mergeCell ref="I2:I3"/>
    <mergeCell ref="J2:J3"/>
    <mergeCell ref="K2:L2"/>
    <mergeCell ref="M2:N2"/>
  </mergeCells>
  <pageMargins left="0.25" right="0.25" top="0.75" bottom="0.75" header="0.3" footer="0.3"/>
  <pageSetup paperSize="9" scale="6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1A3FA-80F2-48A4-B0E1-59A68AFFB5E3}">
  <dimension ref="A1:F22"/>
  <sheetViews>
    <sheetView showGridLines="0" workbookViewId="0">
      <selection activeCell="B3" sqref="B3"/>
    </sheetView>
  </sheetViews>
  <sheetFormatPr defaultRowHeight="15" x14ac:dyDescent="0.25"/>
  <cols>
    <col min="1" max="1" width="44.85546875" customWidth="1"/>
  </cols>
  <sheetData>
    <row r="1" spans="1:6" x14ac:dyDescent="0.25">
      <c r="A1" s="1253" t="s">
        <v>817</v>
      </c>
      <c r="B1" s="1253"/>
      <c r="C1" s="1253"/>
      <c r="D1" s="1253"/>
      <c r="E1" s="1253"/>
      <c r="F1" s="58"/>
    </row>
    <row r="2" spans="1:6" x14ac:dyDescent="0.25">
      <c r="A2" s="189"/>
      <c r="B2" s="189">
        <v>2019</v>
      </c>
      <c r="C2" s="189">
        <f>B2+1</f>
        <v>2020</v>
      </c>
      <c r="D2" s="189">
        <f>C2+1</f>
        <v>2021</v>
      </c>
      <c r="E2" s="189">
        <f>D2+1</f>
        <v>2022</v>
      </c>
      <c r="F2" s="58"/>
    </row>
    <row r="3" spans="1:6" x14ac:dyDescent="0.25">
      <c r="A3" s="58" t="s">
        <v>818</v>
      </c>
      <c r="B3" s="190">
        <v>127.292</v>
      </c>
      <c r="C3" s="190">
        <v>292.37520000000001</v>
      </c>
      <c r="D3" s="190">
        <v>195.64583999999999</v>
      </c>
      <c r="E3" s="190">
        <v>297.44935500000003</v>
      </c>
      <c r="F3" s="58"/>
    </row>
    <row r="4" spans="1:6" x14ac:dyDescent="0.25">
      <c r="A4" s="58" t="s">
        <v>172</v>
      </c>
      <c r="B4" s="191">
        <v>127.92357576426087</v>
      </c>
      <c r="C4" s="191">
        <v>187.8920712307052</v>
      </c>
      <c r="D4" s="191">
        <v>207.60431206357134</v>
      </c>
      <c r="E4" s="192">
        <v>211.49889879405984</v>
      </c>
      <c r="F4" s="58"/>
    </row>
    <row r="5" spans="1:6" x14ac:dyDescent="0.25">
      <c r="A5" s="59" t="s">
        <v>173</v>
      </c>
      <c r="B5" s="193">
        <f>B4-B3</f>
        <v>0.63157576426087303</v>
      </c>
      <c r="C5" s="193">
        <f>C4-C3</f>
        <v>-104.48312876929481</v>
      </c>
      <c r="D5" s="193">
        <f>D4-D3</f>
        <v>11.95847206357135</v>
      </c>
      <c r="E5" s="193">
        <f>E4-E3</f>
        <v>-85.950456205940185</v>
      </c>
      <c r="F5" s="58"/>
    </row>
    <row r="6" spans="1:6" x14ac:dyDescent="0.25">
      <c r="A6" s="938" t="s">
        <v>819</v>
      </c>
      <c r="B6" s="939">
        <v>157.97987499999999</v>
      </c>
      <c r="C6" s="939">
        <v>-50.963829336169837</v>
      </c>
      <c r="D6" s="940">
        <v>-3.0840000000029802E-2</v>
      </c>
      <c r="E6" s="940">
        <v>-102.04135500000002</v>
      </c>
      <c r="F6" s="58"/>
    </row>
    <row r="7" spans="1:6" x14ac:dyDescent="0.25">
      <c r="A7" s="58"/>
      <c r="B7" s="58"/>
      <c r="C7" s="58"/>
      <c r="D7" s="1254" t="s">
        <v>150</v>
      </c>
      <c r="E7" s="1254"/>
      <c r="F7" s="58"/>
    </row>
    <row r="8" spans="1:6" x14ac:dyDescent="0.25">
      <c r="A8" s="58"/>
      <c r="B8" s="58"/>
      <c r="C8" s="58"/>
      <c r="D8" s="58"/>
      <c r="E8" s="58"/>
      <c r="F8" s="58"/>
    </row>
    <row r="9" spans="1:6" x14ac:dyDescent="0.25">
      <c r="A9" s="58"/>
      <c r="B9" s="58"/>
      <c r="C9" s="58"/>
      <c r="D9" s="58"/>
      <c r="E9" s="58"/>
      <c r="F9" s="58"/>
    </row>
    <row r="10" spans="1:6" x14ac:dyDescent="0.25">
      <c r="A10" s="58"/>
      <c r="B10" s="58"/>
      <c r="C10" s="58"/>
      <c r="D10" s="58"/>
      <c r="E10" s="58"/>
      <c r="F10" s="58"/>
    </row>
    <row r="11" spans="1:6" x14ac:dyDescent="0.25">
      <c r="A11" s="58"/>
      <c r="B11" s="58"/>
      <c r="C11" s="58"/>
      <c r="D11" s="58"/>
      <c r="E11" s="58"/>
      <c r="F11" s="58"/>
    </row>
    <row r="12" spans="1:6" x14ac:dyDescent="0.25">
      <c r="A12" s="58"/>
      <c r="B12" s="58"/>
      <c r="C12" s="58"/>
      <c r="D12" s="58"/>
      <c r="E12" s="58"/>
      <c r="F12" s="58"/>
    </row>
    <row r="13" spans="1:6" x14ac:dyDescent="0.25">
      <c r="A13" s="58"/>
      <c r="B13" s="58"/>
      <c r="C13" s="58"/>
      <c r="D13" s="58"/>
      <c r="E13" s="58"/>
      <c r="F13" s="58"/>
    </row>
    <row r="14" spans="1:6" x14ac:dyDescent="0.25">
      <c r="A14" s="58"/>
      <c r="B14" s="58"/>
      <c r="C14" s="58"/>
      <c r="D14" s="58"/>
      <c r="E14" s="58"/>
      <c r="F14" s="58"/>
    </row>
    <row r="15" spans="1:6" x14ac:dyDescent="0.25">
      <c r="A15" s="58"/>
      <c r="B15" s="58"/>
      <c r="C15" s="58"/>
      <c r="D15" s="58"/>
      <c r="E15" s="58"/>
      <c r="F15" s="58"/>
    </row>
    <row r="16" spans="1:6" x14ac:dyDescent="0.25">
      <c r="A16" s="58"/>
      <c r="B16" s="58"/>
      <c r="C16" s="58"/>
      <c r="D16" s="58"/>
      <c r="E16" s="58"/>
      <c r="F16" s="58"/>
    </row>
    <row r="17" spans="1:6" x14ac:dyDescent="0.25">
      <c r="A17" s="58"/>
      <c r="B17" s="58"/>
      <c r="C17" s="58"/>
      <c r="D17" s="58"/>
      <c r="E17" s="58"/>
      <c r="F17" s="58"/>
    </row>
    <row r="18" spans="1:6" x14ac:dyDescent="0.25">
      <c r="A18" s="58"/>
      <c r="B18" s="58"/>
      <c r="C18" s="58"/>
      <c r="D18" s="58"/>
      <c r="E18" s="58"/>
      <c r="F18" s="58"/>
    </row>
    <row r="19" spans="1:6" x14ac:dyDescent="0.25">
      <c r="A19" s="58"/>
      <c r="B19" s="58"/>
      <c r="C19" s="58"/>
      <c r="D19" s="58"/>
      <c r="E19" s="58"/>
      <c r="F19" s="58"/>
    </row>
    <row r="20" spans="1:6" x14ac:dyDescent="0.25">
      <c r="A20" s="58"/>
      <c r="B20" s="58"/>
      <c r="C20" s="58"/>
      <c r="D20" s="58"/>
      <c r="E20" s="58"/>
      <c r="F20" s="58"/>
    </row>
    <row r="21" spans="1:6" x14ac:dyDescent="0.25">
      <c r="A21" s="58"/>
      <c r="B21" s="58"/>
      <c r="C21" s="58"/>
      <c r="D21" s="58"/>
      <c r="E21" s="58"/>
      <c r="F21" s="58"/>
    </row>
    <row r="22" spans="1:6" x14ac:dyDescent="0.25">
      <c r="A22" s="58"/>
      <c r="B22" s="58"/>
      <c r="C22" s="58"/>
      <c r="D22" s="58"/>
      <c r="E22" s="58"/>
      <c r="F22" s="58"/>
    </row>
  </sheetData>
  <mergeCells count="2">
    <mergeCell ref="A1:E1"/>
    <mergeCell ref="D7:E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4FCB7-A849-41B9-962E-15F297463E2B}">
  <dimension ref="A1:F22"/>
  <sheetViews>
    <sheetView showGridLines="0" workbookViewId="0">
      <selection sqref="A1:E1"/>
    </sheetView>
  </sheetViews>
  <sheetFormatPr defaultRowHeight="15" x14ac:dyDescent="0.25"/>
  <cols>
    <col min="1" max="1" width="44.85546875" customWidth="1"/>
  </cols>
  <sheetData>
    <row r="1" spans="1:6" x14ac:dyDescent="0.25">
      <c r="A1" s="1255" t="s">
        <v>979</v>
      </c>
      <c r="B1" s="1255"/>
      <c r="C1" s="1255"/>
      <c r="D1" s="1255"/>
      <c r="E1" s="1255"/>
      <c r="F1" s="58"/>
    </row>
    <row r="2" spans="1:6" x14ac:dyDescent="0.25">
      <c r="A2" s="1088"/>
      <c r="B2" s="1081">
        <v>2019</v>
      </c>
      <c r="C2" s="1081">
        <v>2020</v>
      </c>
      <c r="D2" s="1081">
        <v>2021</v>
      </c>
      <c r="E2" s="1081">
        <v>2022</v>
      </c>
      <c r="F2" s="58"/>
    </row>
    <row r="3" spans="1:6" x14ac:dyDescent="0.25">
      <c r="A3" s="292" t="s">
        <v>818</v>
      </c>
      <c r="B3" s="1083">
        <v>-764</v>
      </c>
      <c r="C3" s="1083">
        <v>-728</v>
      </c>
      <c r="D3" s="1083">
        <v>-768</v>
      </c>
      <c r="E3" s="1083">
        <v>-811</v>
      </c>
      <c r="F3" s="58"/>
    </row>
    <row r="4" spans="1:6" x14ac:dyDescent="0.25">
      <c r="A4" s="292" t="s">
        <v>172</v>
      </c>
      <c r="B4" s="1083">
        <v>-765</v>
      </c>
      <c r="C4" s="1083">
        <v>-816</v>
      </c>
      <c r="D4" s="1083">
        <v>-836</v>
      </c>
      <c r="E4" s="1083">
        <v>-862</v>
      </c>
      <c r="F4" s="58"/>
    </row>
    <row r="5" spans="1:6" ht="15.75" thickBot="1" x14ac:dyDescent="0.3">
      <c r="A5" s="1084" t="s">
        <v>980</v>
      </c>
      <c r="B5" s="1085">
        <v>-1</v>
      </c>
      <c r="C5" s="1085">
        <v>-88</v>
      </c>
      <c r="D5" s="1085">
        <v>-68</v>
      </c>
      <c r="E5" s="1085">
        <v>-51</v>
      </c>
      <c r="F5" s="58"/>
    </row>
    <row r="6" spans="1:6" x14ac:dyDescent="0.25">
      <c r="A6" s="299"/>
      <c r="B6" s="1256" t="s">
        <v>981</v>
      </c>
      <c r="C6" s="1256"/>
      <c r="D6" s="1256"/>
      <c r="E6" s="1256"/>
      <c r="F6" s="58"/>
    </row>
    <row r="7" spans="1:6" x14ac:dyDescent="0.25">
      <c r="A7" s="58"/>
      <c r="B7" s="58"/>
      <c r="C7" s="58"/>
      <c r="D7" s="1254"/>
      <c r="E7" s="1254"/>
      <c r="F7" s="58"/>
    </row>
    <row r="8" spans="1:6" x14ac:dyDescent="0.25">
      <c r="A8" s="58"/>
      <c r="B8" s="58"/>
      <c r="C8" s="58"/>
      <c r="D8" s="58"/>
      <c r="E8" s="58"/>
      <c r="F8" s="58"/>
    </row>
    <row r="9" spans="1:6" x14ac:dyDescent="0.25">
      <c r="A9" s="58"/>
      <c r="B9" s="58"/>
      <c r="C9" s="58"/>
      <c r="D9" s="58"/>
      <c r="E9" s="58"/>
      <c r="F9" s="58"/>
    </row>
    <row r="10" spans="1:6" x14ac:dyDescent="0.25">
      <c r="A10" s="58"/>
      <c r="B10" s="58"/>
      <c r="C10" s="58"/>
      <c r="D10" s="58"/>
      <c r="E10" s="58"/>
      <c r="F10" s="58"/>
    </row>
    <row r="11" spans="1:6" x14ac:dyDescent="0.25">
      <c r="A11" s="58"/>
      <c r="B11" s="58"/>
      <c r="C11" s="58"/>
      <c r="D11" s="58"/>
      <c r="E11" s="58"/>
      <c r="F11" s="58"/>
    </row>
    <row r="12" spans="1:6" x14ac:dyDescent="0.25">
      <c r="A12" s="58"/>
      <c r="B12" s="58"/>
      <c r="C12" s="58"/>
      <c r="D12" s="58"/>
      <c r="E12" s="58"/>
      <c r="F12" s="58"/>
    </row>
    <row r="13" spans="1:6" x14ac:dyDescent="0.25">
      <c r="A13" s="58"/>
      <c r="B13" s="58"/>
      <c r="C13" s="58"/>
      <c r="D13" s="58"/>
      <c r="E13" s="58"/>
      <c r="F13" s="58"/>
    </row>
    <row r="14" spans="1:6" x14ac:dyDescent="0.25">
      <c r="A14" s="58"/>
      <c r="B14" s="58"/>
      <c r="C14" s="58"/>
      <c r="D14" s="58"/>
      <c r="E14" s="58"/>
      <c r="F14" s="58"/>
    </row>
    <row r="15" spans="1:6" x14ac:dyDescent="0.25">
      <c r="A15" s="58"/>
      <c r="B15" s="58"/>
      <c r="C15" s="58"/>
      <c r="D15" s="58"/>
      <c r="E15" s="58"/>
      <c r="F15" s="58"/>
    </row>
    <row r="16" spans="1:6" x14ac:dyDescent="0.25">
      <c r="A16" s="58"/>
      <c r="B16" s="58"/>
      <c r="C16" s="58"/>
      <c r="D16" s="58"/>
      <c r="E16" s="58"/>
      <c r="F16" s="58"/>
    </row>
    <row r="17" spans="1:6" x14ac:dyDescent="0.25">
      <c r="A17" s="58"/>
      <c r="B17" s="58"/>
      <c r="C17" s="58"/>
      <c r="D17" s="58"/>
      <c r="E17" s="58"/>
      <c r="F17" s="58"/>
    </row>
    <row r="18" spans="1:6" x14ac:dyDescent="0.25">
      <c r="A18" s="58"/>
      <c r="B18" s="58"/>
      <c r="C18" s="58"/>
      <c r="D18" s="58"/>
      <c r="E18" s="58"/>
      <c r="F18" s="58"/>
    </row>
    <row r="19" spans="1:6" x14ac:dyDescent="0.25">
      <c r="A19" s="58"/>
      <c r="B19" s="58"/>
      <c r="C19" s="58"/>
      <c r="D19" s="58"/>
      <c r="E19" s="58"/>
      <c r="F19" s="58"/>
    </row>
    <row r="20" spans="1:6" x14ac:dyDescent="0.25">
      <c r="A20" s="58"/>
      <c r="B20" s="58"/>
      <c r="C20" s="58"/>
      <c r="D20" s="58"/>
      <c r="E20" s="58"/>
      <c r="F20" s="58"/>
    </row>
    <row r="21" spans="1:6" x14ac:dyDescent="0.25">
      <c r="A21" s="58"/>
      <c r="B21" s="58"/>
      <c r="C21" s="58"/>
      <c r="D21" s="58"/>
      <c r="E21" s="58"/>
      <c r="F21" s="58"/>
    </row>
    <row r="22" spans="1:6" x14ac:dyDescent="0.25">
      <c r="A22" s="58"/>
      <c r="B22" s="58"/>
      <c r="C22" s="58"/>
      <c r="D22" s="58"/>
      <c r="E22" s="58"/>
      <c r="F22" s="58"/>
    </row>
  </sheetData>
  <mergeCells count="3">
    <mergeCell ref="A1:E1"/>
    <mergeCell ref="D7:E7"/>
    <mergeCell ref="B6:E6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7D5BB-E8E6-41FC-850A-0075E46896AD}">
  <dimension ref="A1:F22"/>
  <sheetViews>
    <sheetView showGridLines="0" workbookViewId="0">
      <selection sqref="A1:E1"/>
    </sheetView>
  </sheetViews>
  <sheetFormatPr defaultRowHeight="15" x14ac:dyDescent="0.25"/>
  <cols>
    <col min="1" max="1" width="44.85546875" customWidth="1"/>
  </cols>
  <sheetData>
    <row r="1" spans="1:6" x14ac:dyDescent="0.25">
      <c r="A1" s="1255" t="s">
        <v>982</v>
      </c>
      <c r="B1" s="1255"/>
      <c r="C1" s="1255"/>
      <c r="D1" s="1255"/>
      <c r="E1" s="1255"/>
      <c r="F1" s="58"/>
    </row>
    <row r="2" spans="1:6" x14ac:dyDescent="0.25">
      <c r="A2" s="1088"/>
      <c r="B2" s="1081">
        <v>2019</v>
      </c>
      <c r="C2" s="1081">
        <v>2020</v>
      </c>
      <c r="D2" s="1081">
        <v>2021</v>
      </c>
      <c r="E2" s="1081">
        <v>2022</v>
      </c>
      <c r="F2" s="58"/>
    </row>
    <row r="3" spans="1:6" x14ac:dyDescent="0.25">
      <c r="A3" s="292" t="s">
        <v>818</v>
      </c>
      <c r="B3" s="1083">
        <v>-202</v>
      </c>
      <c r="C3" s="1083">
        <v>-177</v>
      </c>
      <c r="D3" s="1083">
        <v>-172</v>
      </c>
      <c r="E3" s="1083">
        <v>-177</v>
      </c>
      <c r="F3" s="58"/>
    </row>
    <row r="4" spans="1:6" x14ac:dyDescent="0.25">
      <c r="A4" s="292" t="s">
        <v>172</v>
      </c>
      <c r="B4" s="1083">
        <v>-214</v>
      </c>
      <c r="C4" s="1083">
        <v>-225</v>
      </c>
      <c r="D4" s="1083">
        <v>-232</v>
      </c>
      <c r="E4" s="1083">
        <v>-239</v>
      </c>
      <c r="F4" s="58"/>
    </row>
    <row r="5" spans="1:6" ht="15.75" thickBot="1" x14ac:dyDescent="0.3">
      <c r="A5" s="1084" t="s">
        <v>980</v>
      </c>
      <c r="B5" s="1085">
        <v>-12</v>
      </c>
      <c r="C5" s="1085">
        <v>-49</v>
      </c>
      <c r="D5" s="1085">
        <v>-60</v>
      </c>
      <c r="E5" s="1085">
        <v>-62</v>
      </c>
      <c r="F5" s="58"/>
    </row>
    <row r="6" spans="1:6" x14ac:dyDescent="0.25">
      <c r="A6" s="299"/>
      <c r="B6" s="1256" t="s">
        <v>981</v>
      </c>
      <c r="C6" s="1256"/>
      <c r="D6" s="1256"/>
      <c r="E6" s="1256"/>
      <c r="F6" s="58"/>
    </row>
    <row r="7" spans="1:6" x14ac:dyDescent="0.25">
      <c r="A7" s="58"/>
      <c r="B7" s="58"/>
      <c r="C7" s="58"/>
      <c r="D7" s="1257"/>
      <c r="E7" s="1257"/>
      <c r="F7" s="58"/>
    </row>
    <row r="8" spans="1:6" x14ac:dyDescent="0.25">
      <c r="A8" s="58"/>
      <c r="B8" s="58"/>
      <c r="C8" s="58"/>
      <c r="D8" s="58"/>
      <c r="E8" s="58"/>
      <c r="F8" s="58"/>
    </row>
    <row r="9" spans="1:6" x14ac:dyDescent="0.25">
      <c r="A9" s="58"/>
      <c r="B9" s="58"/>
      <c r="C9" s="58"/>
      <c r="D9" s="58"/>
      <c r="E9" s="58"/>
      <c r="F9" s="58"/>
    </row>
    <row r="10" spans="1:6" x14ac:dyDescent="0.25">
      <c r="A10" s="58"/>
      <c r="B10" s="58"/>
      <c r="C10" s="58"/>
      <c r="D10" s="58"/>
      <c r="E10" s="58"/>
      <c r="F10" s="58"/>
    </row>
    <row r="11" spans="1:6" x14ac:dyDescent="0.25">
      <c r="A11" s="58"/>
      <c r="B11" s="58"/>
      <c r="C11" s="58"/>
      <c r="D11" s="58"/>
      <c r="E11" s="58"/>
      <c r="F11" s="58"/>
    </row>
    <row r="12" spans="1:6" x14ac:dyDescent="0.25">
      <c r="A12" s="58"/>
      <c r="B12" s="58"/>
      <c r="C12" s="58"/>
      <c r="D12" s="58"/>
      <c r="E12" s="58"/>
      <c r="F12" s="58"/>
    </row>
    <row r="13" spans="1:6" x14ac:dyDescent="0.25">
      <c r="A13" s="58"/>
      <c r="B13" s="58"/>
      <c r="C13" s="58"/>
      <c r="D13" s="58"/>
      <c r="E13" s="58"/>
      <c r="F13" s="58"/>
    </row>
    <row r="14" spans="1:6" x14ac:dyDescent="0.25">
      <c r="A14" s="58"/>
      <c r="B14" s="58"/>
      <c r="C14" s="58"/>
      <c r="D14" s="58"/>
      <c r="E14" s="58"/>
      <c r="F14" s="58"/>
    </row>
    <row r="15" spans="1:6" x14ac:dyDescent="0.25">
      <c r="A15" s="58"/>
      <c r="B15" s="58"/>
      <c r="C15" s="58"/>
      <c r="D15" s="58"/>
      <c r="E15" s="58"/>
      <c r="F15" s="58"/>
    </row>
    <row r="16" spans="1:6" x14ac:dyDescent="0.25">
      <c r="A16" s="58"/>
      <c r="B16" s="58"/>
      <c r="C16" s="58"/>
      <c r="D16" s="58"/>
      <c r="E16" s="58"/>
      <c r="F16" s="58"/>
    </row>
    <row r="17" spans="1:6" x14ac:dyDescent="0.25">
      <c r="A17" s="58"/>
      <c r="B17" s="58"/>
      <c r="C17" s="58"/>
      <c r="D17" s="58"/>
      <c r="E17" s="58"/>
      <c r="F17" s="58"/>
    </row>
    <row r="18" spans="1:6" x14ac:dyDescent="0.25">
      <c r="A18" s="58"/>
      <c r="B18" s="58"/>
      <c r="C18" s="58"/>
      <c r="D18" s="58"/>
      <c r="E18" s="58"/>
      <c r="F18" s="58"/>
    </row>
    <row r="19" spans="1:6" x14ac:dyDescent="0.25">
      <c r="A19" s="58"/>
      <c r="B19" s="58"/>
      <c r="C19" s="58"/>
      <c r="D19" s="58"/>
      <c r="E19" s="58"/>
      <c r="F19" s="58"/>
    </row>
    <row r="20" spans="1:6" x14ac:dyDescent="0.25">
      <c r="A20" s="58"/>
      <c r="B20" s="58"/>
      <c r="C20" s="58"/>
      <c r="D20" s="58"/>
      <c r="E20" s="58"/>
      <c r="F20" s="58"/>
    </row>
    <row r="21" spans="1:6" x14ac:dyDescent="0.25">
      <c r="A21" s="58"/>
      <c r="B21" s="58"/>
      <c r="C21" s="58"/>
      <c r="D21" s="58"/>
      <c r="E21" s="58"/>
      <c r="F21" s="58"/>
    </row>
    <row r="22" spans="1:6" x14ac:dyDescent="0.25">
      <c r="A22" s="58"/>
      <c r="B22" s="58"/>
      <c r="C22" s="58"/>
      <c r="D22" s="58"/>
      <c r="E22" s="58"/>
      <c r="F22" s="58"/>
    </row>
  </sheetData>
  <mergeCells count="3">
    <mergeCell ref="A1:E1"/>
    <mergeCell ref="D7:E7"/>
    <mergeCell ref="B6:E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653AD-2765-4A9D-9F8A-FEF8B16190E5}">
  <sheetPr codeName="Sheet18"/>
  <dimension ref="A1:F15"/>
  <sheetViews>
    <sheetView showGridLines="0" workbookViewId="0">
      <selection sqref="A1:E1"/>
    </sheetView>
  </sheetViews>
  <sheetFormatPr defaultRowHeight="15" x14ac:dyDescent="0.25"/>
  <cols>
    <col min="1" max="1" width="49.42578125" customWidth="1"/>
    <col min="2" max="5" width="12.7109375" customWidth="1"/>
  </cols>
  <sheetData>
    <row r="1" spans="1:6" x14ac:dyDescent="0.25">
      <c r="A1" s="1258" t="s">
        <v>1123</v>
      </c>
      <c r="B1" s="1258"/>
      <c r="C1" s="1258"/>
      <c r="D1" s="1258"/>
      <c r="E1" s="1258"/>
      <c r="F1" s="151"/>
    </row>
    <row r="2" spans="1:6" x14ac:dyDescent="0.25">
      <c r="A2" s="1080"/>
      <c r="B2" s="1081">
        <v>2019</v>
      </c>
      <c r="C2" s="1081">
        <v>2020</v>
      </c>
      <c r="D2" s="1081">
        <v>2021</v>
      </c>
      <c r="E2" s="1081">
        <v>2022</v>
      </c>
      <c r="F2" s="246"/>
    </row>
    <row r="3" spans="1:6" x14ac:dyDescent="0.25">
      <c r="A3" s="292" t="s">
        <v>1124</v>
      </c>
      <c r="B3" s="1082">
        <v>2980.01</v>
      </c>
      <c r="C3" s="1082">
        <v>3367.7378829999998</v>
      </c>
      <c r="D3" s="1082">
        <v>3355.6198089999998</v>
      </c>
      <c r="E3" s="1082">
        <v>3445.5042250000001</v>
      </c>
      <c r="F3" s="51"/>
    </row>
    <row r="4" spans="1:6" x14ac:dyDescent="0.25">
      <c r="A4" s="292" t="s">
        <v>975</v>
      </c>
      <c r="B4" s="1082">
        <v>29.438047000000001</v>
      </c>
      <c r="C4" s="1082">
        <v>152.80899399999998</v>
      </c>
      <c r="D4" s="1082">
        <v>138.322215</v>
      </c>
      <c r="E4" s="1082">
        <v>225.45844399999999</v>
      </c>
      <c r="F4" s="51"/>
    </row>
    <row r="5" spans="1:6" x14ac:dyDescent="0.25">
      <c r="A5" s="292" t="s">
        <v>1125</v>
      </c>
      <c r="B5" s="1082">
        <v>2980.6819759999998</v>
      </c>
      <c r="C5" s="1082">
        <v>3396.8195793586619</v>
      </c>
      <c r="D5" s="1082">
        <v>3499.0742819430211</v>
      </c>
      <c r="E5" s="1082">
        <v>3590.8652350187622</v>
      </c>
      <c r="F5" s="51"/>
    </row>
    <row r="6" spans="1:6" x14ac:dyDescent="0.25">
      <c r="A6" s="292" t="s">
        <v>976</v>
      </c>
      <c r="B6" s="1082"/>
      <c r="C6" s="1082">
        <v>308.79024835866221</v>
      </c>
      <c r="D6" s="1082">
        <v>76.499022964359298</v>
      </c>
      <c r="E6" s="1082">
        <v>80.198636575741119</v>
      </c>
      <c r="F6" s="51"/>
    </row>
    <row r="7" spans="1:6" x14ac:dyDescent="0.25">
      <c r="A7" s="292" t="s">
        <v>977</v>
      </c>
      <c r="B7" s="1082"/>
      <c r="C7" s="1082">
        <v>107.34735499999988</v>
      </c>
      <c r="D7" s="1082">
        <v>25.755679619999867</v>
      </c>
      <c r="E7" s="1082">
        <v>11.592316499999953</v>
      </c>
      <c r="F7" s="215"/>
    </row>
    <row r="8" spans="1:6" ht="15.75" thickBot="1" x14ac:dyDescent="0.3">
      <c r="A8" s="1084" t="s">
        <v>211</v>
      </c>
      <c r="B8" s="1086">
        <v>-0.67197599999963131</v>
      </c>
      <c r="C8" s="1086">
        <v>-29.081696358662157</v>
      </c>
      <c r="D8" s="1086">
        <v>-143.4544729430213</v>
      </c>
      <c r="E8" s="1086">
        <v>-145.36101001876204</v>
      </c>
      <c r="F8" s="248"/>
    </row>
    <row r="9" spans="1:6" x14ac:dyDescent="0.25">
      <c r="A9" s="1042" t="s">
        <v>978</v>
      </c>
      <c r="B9" s="1087"/>
      <c r="C9" s="1087"/>
      <c r="D9" s="1087"/>
      <c r="E9" s="1087" t="s">
        <v>24</v>
      </c>
      <c r="F9" s="44"/>
    </row>
    <row r="10" spans="1:6" x14ac:dyDescent="0.25">
      <c r="A10" s="44"/>
      <c r="B10" s="44"/>
      <c r="C10" s="44"/>
      <c r="D10" s="44"/>
      <c r="E10" s="44"/>
      <c r="F10" s="44"/>
    </row>
    <row r="11" spans="1:6" x14ac:dyDescent="0.25">
      <c r="A11" s="44"/>
      <c r="B11" s="44"/>
      <c r="C11" s="44"/>
      <c r="D11" s="44"/>
      <c r="E11" s="44"/>
      <c r="F11" s="44"/>
    </row>
    <row r="12" spans="1:6" x14ac:dyDescent="0.25">
      <c r="A12" s="44"/>
      <c r="B12" s="44"/>
      <c r="C12" s="44"/>
      <c r="D12" s="44"/>
      <c r="E12" s="44"/>
      <c r="F12" s="44"/>
    </row>
    <row r="13" spans="1:6" x14ac:dyDescent="0.25">
      <c r="A13" s="44"/>
      <c r="B13" s="44"/>
      <c r="C13" s="44"/>
      <c r="D13" s="44"/>
      <c r="E13" s="44"/>
      <c r="F13" s="44"/>
    </row>
    <row r="14" spans="1:6" x14ac:dyDescent="0.25">
      <c r="A14" s="44"/>
      <c r="B14" s="44"/>
      <c r="C14" s="44"/>
      <c r="D14" s="44"/>
      <c r="E14" s="44"/>
      <c r="F14" s="44"/>
    </row>
    <row r="15" spans="1:6" x14ac:dyDescent="0.25">
      <c r="A15" s="44"/>
      <c r="B15" s="44"/>
      <c r="C15" s="44"/>
      <c r="D15" s="44"/>
      <c r="E15" s="44"/>
      <c r="F15" s="44"/>
    </row>
  </sheetData>
  <mergeCells count="1">
    <mergeCell ref="A1:E1"/>
  </mergeCells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8A80A-6E46-4FC8-9D99-A4833F7A30A7}">
  <sheetPr codeName="Sheet19"/>
  <dimension ref="A1:H9"/>
  <sheetViews>
    <sheetView showGridLines="0" workbookViewId="0">
      <selection sqref="A1:G1"/>
    </sheetView>
  </sheetViews>
  <sheetFormatPr defaultRowHeight="15" x14ac:dyDescent="0.25"/>
  <cols>
    <col min="1" max="1" width="36.7109375" customWidth="1"/>
    <col min="2" max="5" width="9.140625" customWidth="1"/>
    <col min="6" max="6" width="9.85546875" customWidth="1"/>
    <col min="7" max="7" width="9.5703125" customWidth="1"/>
    <col min="8" max="8" width="9.140625" customWidth="1"/>
    <col min="11" max="11" width="11.85546875" customWidth="1"/>
    <col min="14" max="14" width="11" customWidth="1"/>
    <col min="17" max="17" width="12.5703125" bestFit="1" customWidth="1"/>
    <col min="20" max="22" width="12.28515625" bestFit="1" customWidth="1"/>
  </cols>
  <sheetData>
    <row r="1" spans="1:8" x14ac:dyDescent="0.25">
      <c r="A1" s="1259" t="s">
        <v>983</v>
      </c>
      <c r="B1" s="1259"/>
      <c r="C1" s="1259"/>
      <c r="D1" s="1259"/>
      <c r="E1" s="1259"/>
      <c r="F1" s="1259"/>
      <c r="G1" s="1259"/>
    </row>
    <row r="2" spans="1:8" x14ac:dyDescent="0.25">
      <c r="A2" s="1089"/>
      <c r="B2" s="1081">
        <v>2017</v>
      </c>
      <c r="C2" s="1081">
        <v>2018</v>
      </c>
      <c r="D2" s="1081">
        <v>2019</v>
      </c>
      <c r="E2" s="1081">
        <v>2020</v>
      </c>
      <c r="F2" s="1081">
        <v>2021</v>
      </c>
      <c r="G2" s="1081">
        <v>2022</v>
      </c>
    </row>
    <row r="3" spans="1:8" x14ac:dyDescent="0.25">
      <c r="A3" s="1090" t="s">
        <v>984</v>
      </c>
      <c r="B3" s="1082">
        <v>1354.950374515</v>
      </c>
      <c r="C3" s="1082">
        <v>1407.044129763</v>
      </c>
      <c r="D3" s="1082">
        <v>1553.445518</v>
      </c>
      <c r="E3" s="1082">
        <v>1617.0784199999998</v>
      </c>
      <c r="F3" s="1082">
        <v>1727.3871099999999</v>
      </c>
      <c r="G3" s="1082">
        <v>1834.1446100000001</v>
      </c>
    </row>
    <row r="4" spans="1:8" x14ac:dyDescent="0.25">
      <c r="A4" s="1090" t="s">
        <v>172</v>
      </c>
      <c r="B4" s="1094"/>
      <c r="C4" s="1094"/>
      <c r="D4" s="1082">
        <v>1597.0522951617522</v>
      </c>
      <c r="E4" s="1082">
        <v>1705.6310116967463</v>
      </c>
      <c r="F4" s="1082">
        <v>1769.1620545717035</v>
      </c>
      <c r="G4" s="1082">
        <v>1808.945779600876</v>
      </c>
      <c r="H4" s="51"/>
    </row>
    <row r="5" spans="1:8" x14ac:dyDescent="0.25">
      <c r="A5" s="1091" t="s">
        <v>985</v>
      </c>
      <c r="B5" s="1082"/>
      <c r="C5" s="1095"/>
      <c r="D5" s="1082"/>
      <c r="E5" s="1082">
        <v>55.693098999999997</v>
      </c>
      <c r="F5" s="1082">
        <v>58.235740999999997</v>
      </c>
      <c r="G5" s="1082">
        <v>64.985570999999993</v>
      </c>
    </row>
    <row r="6" spans="1:8" x14ac:dyDescent="0.25">
      <c r="A6" s="292" t="s">
        <v>986</v>
      </c>
      <c r="B6" s="1082"/>
      <c r="C6" s="1095"/>
      <c r="D6" s="1082"/>
      <c r="E6" s="1082">
        <v>1649.9379126967463</v>
      </c>
      <c r="F6" s="1082">
        <v>1710.9263135717035</v>
      </c>
      <c r="G6" s="1082">
        <v>1743.9602086008761</v>
      </c>
    </row>
    <row r="7" spans="1:8" ht="27" customHeight="1" thickBot="1" x14ac:dyDescent="0.3">
      <c r="A7" s="1092" t="s">
        <v>212</v>
      </c>
      <c r="B7" s="1096"/>
      <c r="C7" s="1096"/>
      <c r="D7" s="1086">
        <v>-43.606777161752234</v>
      </c>
      <c r="E7" s="1086">
        <v>-88.552591696746504</v>
      </c>
      <c r="F7" s="1086">
        <v>-41.7749445717036</v>
      </c>
      <c r="G7" s="1086">
        <v>25.198830399124063</v>
      </c>
    </row>
    <row r="8" spans="1:8" ht="23.25" customHeight="1" thickBot="1" x14ac:dyDescent="0.3">
      <c r="A8" s="1093" t="s">
        <v>213</v>
      </c>
      <c r="B8" s="1096"/>
      <c r="C8" s="1096"/>
      <c r="D8" s="1097">
        <v>2.4862378667651841</v>
      </c>
      <c r="E8" s="1097">
        <v>2.0882759966229569</v>
      </c>
      <c r="F8" s="1097">
        <v>2.1541577067082596</v>
      </c>
      <c r="G8" s="1097">
        <v>2.3329185557470433</v>
      </c>
    </row>
    <row r="9" spans="1:8" ht="22.5" customHeight="1" x14ac:dyDescent="0.25">
      <c r="A9" s="1234" t="s">
        <v>987</v>
      </c>
      <c r="B9" s="1234"/>
      <c r="C9" s="1234"/>
      <c r="D9" s="1234"/>
      <c r="E9" s="1234"/>
      <c r="F9" s="1234"/>
      <c r="G9" s="1234"/>
    </row>
  </sheetData>
  <mergeCells count="2">
    <mergeCell ref="A1:G1"/>
    <mergeCell ref="A9:G9"/>
  </mergeCells>
  <pageMargins left="0.7" right="0.7" top="0.75" bottom="0.75" header="0.3" footer="0.3"/>
  <pageSetup orientation="portrait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0F698-7123-4D2D-AB52-B1993CC14476}">
  <dimension ref="A1:F15"/>
  <sheetViews>
    <sheetView showGridLines="0" workbookViewId="0">
      <selection sqref="A1:E1"/>
    </sheetView>
  </sheetViews>
  <sheetFormatPr defaultRowHeight="15" x14ac:dyDescent="0.25"/>
  <cols>
    <col min="1" max="1" width="49.42578125" customWidth="1"/>
    <col min="2" max="5" width="12.7109375" customWidth="1"/>
  </cols>
  <sheetData>
    <row r="1" spans="1:6" ht="15" customHeight="1" x14ac:dyDescent="0.25">
      <c r="A1" s="1258" t="s">
        <v>988</v>
      </c>
      <c r="B1" s="1258"/>
      <c r="C1" s="1258"/>
      <c r="D1" s="1258"/>
      <c r="E1" s="1258"/>
      <c r="F1" s="1002"/>
    </row>
    <row r="2" spans="1:6" x14ac:dyDescent="0.25">
      <c r="A2" s="1080"/>
      <c r="B2" s="1081">
        <v>2019</v>
      </c>
      <c r="C2" s="1081">
        <v>2020</v>
      </c>
      <c r="D2" s="1081">
        <v>2021</v>
      </c>
      <c r="E2" s="1081">
        <v>2022</v>
      </c>
      <c r="F2" s="246"/>
    </row>
    <row r="3" spans="1:6" x14ac:dyDescent="0.25">
      <c r="A3" s="292" t="s">
        <v>974</v>
      </c>
      <c r="B3" s="1082">
        <v>5360.7093389999991</v>
      </c>
      <c r="C3" s="1082">
        <v>5531.4513049999987</v>
      </c>
      <c r="D3" s="1082">
        <v>5573.8205719999987</v>
      </c>
      <c r="E3" s="1082">
        <v>5673.5306890000011</v>
      </c>
      <c r="F3" s="51"/>
    </row>
    <row r="4" spans="1:6" x14ac:dyDescent="0.25">
      <c r="A4" s="292" t="s">
        <v>989</v>
      </c>
      <c r="B4" s="1082">
        <v>0</v>
      </c>
      <c r="C4" s="1082">
        <v>0</v>
      </c>
      <c r="D4" s="1082">
        <v>145.035</v>
      </c>
      <c r="E4" s="1082">
        <v>207.703</v>
      </c>
      <c r="F4" s="51"/>
    </row>
    <row r="5" spans="1:6" x14ac:dyDescent="0.25">
      <c r="A5" s="292" t="s">
        <v>990</v>
      </c>
      <c r="B5" s="1082">
        <v>1105.79</v>
      </c>
      <c r="C5" s="1082">
        <v>1031.49</v>
      </c>
      <c r="D5" s="1082">
        <v>974.54</v>
      </c>
      <c r="E5" s="1082">
        <v>986.18</v>
      </c>
      <c r="F5" s="51"/>
    </row>
    <row r="6" spans="1:6" x14ac:dyDescent="0.25">
      <c r="A6" s="292" t="s">
        <v>991</v>
      </c>
      <c r="B6" s="1082">
        <v>32.127786000000015</v>
      </c>
      <c r="C6" s="1082">
        <v>36.349795999999969</v>
      </c>
      <c r="D6" s="1082">
        <v>41.386696000000029</v>
      </c>
      <c r="E6" s="1082">
        <v>45.822587000000112</v>
      </c>
      <c r="F6" s="51"/>
    </row>
    <row r="7" spans="1:6" x14ac:dyDescent="0.25">
      <c r="A7" s="292" t="s">
        <v>992</v>
      </c>
      <c r="B7" s="1082">
        <v>4222.7915529999991</v>
      </c>
      <c r="C7" s="1082">
        <v>4463.6115089999985</v>
      </c>
      <c r="D7" s="1082">
        <v>4412.8588759999984</v>
      </c>
      <c r="E7" s="1082">
        <v>4433.8251020000007</v>
      </c>
      <c r="F7" s="215"/>
    </row>
    <row r="8" spans="1:6" x14ac:dyDescent="0.25">
      <c r="A8" s="292" t="s">
        <v>210</v>
      </c>
      <c r="B8" s="1082">
        <v>5478.6506530513216</v>
      </c>
      <c r="C8" s="1082">
        <v>5671.5083669218493</v>
      </c>
      <c r="D8" s="1082">
        <v>5842.00089572454</v>
      </c>
      <c r="E8" s="1082">
        <v>6117.7287533506878</v>
      </c>
      <c r="F8" s="1003"/>
    </row>
    <row r="9" spans="1:6" x14ac:dyDescent="0.25">
      <c r="A9" s="292" t="s">
        <v>977</v>
      </c>
      <c r="B9" s="1082"/>
      <c r="C9" s="1082">
        <v>129.57331549999998</v>
      </c>
      <c r="D9" s="1082">
        <v>138.76453999999998</v>
      </c>
      <c r="E9" s="1082">
        <v>140.90242799999999</v>
      </c>
      <c r="F9" s="44"/>
    </row>
    <row r="10" spans="1:6" x14ac:dyDescent="0.25">
      <c r="A10" s="292" t="s">
        <v>990</v>
      </c>
      <c r="B10" s="1082">
        <v>1112.5355403400897</v>
      </c>
      <c r="C10" s="1082">
        <v>1032.8325707290505</v>
      </c>
      <c r="D10" s="1082">
        <v>982.44598924888544</v>
      </c>
      <c r="E10" s="1082">
        <v>1013.6591501409729</v>
      </c>
      <c r="F10" s="44"/>
    </row>
    <row r="11" spans="1:6" x14ac:dyDescent="0.25">
      <c r="A11" s="292" t="s">
        <v>991</v>
      </c>
      <c r="B11" s="1082">
        <v>24.418918234194734</v>
      </c>
      <c r="C11" s="1082">
        <v>25.7098486551115</v>
      </c>
      <c r="D11" s="1082">
        <v>27.057653861484368</v>
      </c>
      <c r="E11" s="1082">
        <v>27.871612793583608</v>
      </c>
      <c r="F11" s="44"/>
    </row>
    <row r="12" spans="1:6" x14ac:dyDescent="0.25">
      <c r="A12" s="292" t="s">
        <v>992</v>
      </c>
      <c r="B12" s="1082">
        <v>4341.6961944770374</v>
      </c>
      <c r="C12" s="1082">
        <v>4483.3926320376868</v>
      </c>
      <c r="D12" s="1082">
        <v>4693.7327126141699</v>
      </c>
      <c r="E12" s="1082">
        <v>4935.2955624161314</v>
      </c>
      <c r="F12" s="44"/>
    </row>
    <row r="13" spans="1:6" ht="15.75" thickBot="1" x14ac:dyDescent="0.3">
      <c r="A13" s="1084" t="s">
        <v>211</v>
      </c>
      <c r="B13" s="1086">
        <v>-117.94131405132248</v>
      </c>
      <c r="C13" s="1086">
        <v>-140.05706192185062</v>
      </c>
      <c r="D13" s="1086">
        <v>-268.18032372454127</v>
      </c>
      <c r="E13" s="1086">
        <v>-444.19806435068676</v>
      </c>
      <c r="F13" s="44"/>
    </row>
    <row r="14" spans="1:6" x14ac:dyDescent="0.25">
      <c r="A14" s="1042"/>
      <c r="B14" s="1256" t="s">
        <v>24</v>
      </c>
      <c r="C14" s="1256"/>
      <c r="D14" s="1256"/>
      <c r="E14" s="1256"/>
      <c r="F14" s="44"/>
    </row>
    <row r="15" spans="1:6" x14ac:dyDescent="0.25">
      <c r="A15" s="44"/>
      <c r="B15" s="44"/>
      <c r="C15" s="44"/>
      <c r="D15" s="44"/>
      <c r="E15" s="44"/>
      <c r="F15" s="44"/>
    </row>
  </sheetData>
  <mergeCells count="2">
    <mergeCell ref="A1:E1"/>
    <mergeCell ref="B14:E14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12998-7FB9-4A21-AE83-CB12A043E5EA}">
  <sheetPr>
    <pageSetUpPr fitToPage="1"/>
  </sheetPr>
  <dimension ref="A1:F6"/>
  <sheetViews>
    <sheetView showGridLines="0" workbookViewId="0">
      <selection activeCell="A13" sqref="A13"/>
    </sheetView>
  </sheetViews>
  <sheetFormatPr defaultColWidth="9.140625" defaultRowHeight="12.75" x14ac:dyDescent="0.2"/>
  <cols>
    <col min="1" max="1" width="57.140625" style="116" customWidth="1"/>
    <col min="2" max="8" width="9.140625" style="116"/>
    <col min="9" max="9" width="9.42578125" style="116" customWidth="1"/>
    <col min="10" max="16384" width="9.140625" style="116"/>
  </cols>
  <sheetData>
    <row r="1" spans="1:6" ht="15" x14ac:dyDescent="0.25">
      <c r="A1" s="1183" t="s">
        <v>553</v>
      </c>
      <c r="B1" s="1183"/>
      <c r="C1" s="1183"/>
      <c r="D1" s="1183"/>
      <c r="E1" s="1183"/>
      <c r="F1"/>
    </row>
    <row r="2" spans="1:6" x14ac:dyDescent="0.2">
      <c r="A2" s="439"/>
      <c r="B2" s="435">
        <v>2018</v>
      </c>
      <c r="C2" s="435">
        <v>2019</v>
      </c>
      <c r="D2" s="435">
        <v>2020</v>
      </c>
      <c r="E2" s="435">
        <v>2021</v>
      </c>
      <c r="F2" s="435">
        <v>2022</v>
      </c>
    </row>
    <row r="3" spans="1:6" x14ac:dyDescent="0.2">
      <c r="A3" s="448" t="s">
        <v>911</v>
      </c>
      <c r="B3" s="158">
        <v>49.4</v>
      </c>
      <c r="C3" s="158">
        <v>47.9</v>
      </c>
      <c r="D3" s="158">
        <v>46.8</v>
      </c>
      <c r="E3" s="158" t="s">
        <v>909</v>
      </c>
      <c r="F3" s="158" t="s">
        <v>910</v>
      </c>
    </row>
    <row r="4" spans="1:6" x14ac:dyDescent="0.2">
      <c r="A4" s="449" t="s">
        <v>554</v>
      </c>
      <c r="B4" s="157">
        <v>49.4</v>
      </c>
      <c r="C4" s="157">
        <v>47.9</v>
      </c>
      <c r="D4" s="157">
        <v>46.8</v>
      </c>
      <c r="E4" s="157">
        <v>45.9</v>
      </c>
      <c r="F4" s="157">
        <v>44.8</v>
      </c>
    </row>
    <row r="5" spans="1:6" ht="15" x14ac:dyDescent="0.25">
      <c r="A5" s="436" t="s">
        <v>555</v>
      </c>
      <c r="B5"/>
      <c r="C5"/>
      <c r="D5"/>
      <c r="E5"/>
      <c r="F5" s="447" t="s">
        <v>556</v>
      </c>
    </row>
    <row r="6" spans="1:6" ht="13.7" customHeight="1" x14ac:dyDescent="0.25">
      <c r="A6" s="450" t="s">
        <v>557</v>
      </c>
      <c r="B6"/>
      <c r="C6"/>
      <c r="D6"/>
      <c r="E6"/>
      <c r="F6"/>
    </row>
  </sheetData>
  <mergeCells count="1">
    <mergeCell ref="A1:E1"/>
  </mergeCells>
  <pageMargins left="0.7" right="0.7" top="0.75" bottom="0.75" header="0.3" footer="0.3"/>
  <pageSetup paperSize="9" scale="53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392FC-159A-4E74-A5D9-EA39C6BC2DBF}">
  <sheetPr codeName="Sheet20"/>
  <dimension ref="A1:G23"/>
  <sheetViews>
    <sheetView showGridLines="0" workbookViewId="0">
      <selection activeCell="I21" sqref="I21"/>
    </sheetView>
  </sheetViews>
  <sheetFormatPr defaultRowHeight="15" x14ac:dyDescent="0.25"/>
  <cols>
    <col min="1" max="1" width="26.28515625" customWidth="1"/>
    <col min="2" max="5" width="9.140625" customWidth="1"/>
  </cols>
  <sheetData>
    <row r="1" spans="1:7" x14ac:dyDescent="0.25">
      <c r="A1" s="1259" t="s">
        <v>993</v>
      </c>
      <c r="B1" s="1259"/>
      <c r="C1" s="1259"/>
      <c r="D1" s="1259"/>
      <c r="E1" s="1259"/>
      <c r="F1" s="1259"/>
      <c r="G1" s="1259"/>
    </row>
    <row r="2" spans="1:7" x14ac:dyDescent="0.25">
      <c r="A2" s="1098"/>
      <c r="B2" s="1081">
        <v>2017</v>
      </c>
      <c r="C2" s="1081">
        <v>2018</v>
      </c>
      <c r="D2" s="1081">
        <v>2019</v>
      </c>
      <c r="E2" s="1081">
        <v>2020</v>
      </c>
      <c r="F2" s="1081">
        <v>2021</v>
      </c>
      <c r="G2" s="1081">
        <v>2022</v>
      </c>
    </row>
    <row r="3" spans="1:7" x14ac:dyDescent="0.25">
      <c r="A3" s="1090" t="s">
        <v>217</v>
      </c>
      <c r="B3" s="1099">
        <v>409.20642815999997</v>
      </c>
      <c r="C3" s="1099">
        <v>426.30928368999992</v>
      </c>
      <c r="D3" s="1099">
        <v>211.52339699999993</v>
      </c>
      <c r="E3" s="1099">
        <v>159.00501600000001</v>
      </c>
      <c r="F3" s="1099">
        <v>194.60768599999994</v>
      </c>
      <c r="G3" s="1099">
        <v>162.81486000000018</v>
      </c>
    </row>
    <row r="4" spans="1:7" x14ac:dyDescent="0.25">
      <c r="A4" s="1090" t="s">
        <v>172</v>
      </c>
      <c r="B4" s="1100"/>
      <c r="C4" s="1100"/>
      <c r="D4" s="1099">
        <v>361.24658271495889</v>
      </c>
      <c r="E4" s="1099">
        <v>412.9205095691089</v>
      </c>
      <c r="F4" s="1099">
        <v>430.74106268615822</v>
      </c>
      <c r="G4" s="1099">
        <v>452.20094967840612</v>
      </c>
    </row>
    <row r="5" spans="1:7" ht="15.75" thickBot="1" x14ac:dyDescent="0.3">
      <c r="A5" s="1092" t="s">
        <v>218</v>
      </c>
      <c r="B5" s="1101"/>
      <c r="C5" s="1101"/>
      <c r="D5" s="1101">
        <v>-149.72318571495896</v>
      </c>
      <c r="E5" s="1101">
        <v>-253.91549356910889</v>
      </c>
      <c r="F5" s="1101">
        <v>-236.13337668615827</v>
      </c>
      <c r="G5" s="1101">
        <v>-289.38608967840594</v>
      </c>
    </row>
    <row r="6" spans="1:7" x14ac:dyDescent="0.25">
      <c r="A6" s="1042" t="s">
        <v>220</v>
      </c>
      <c r="B6" s="300"/>
      <c r="C6" s="300"/>
      <c r="D6" s="300"/>
      <c r="E6" s="300"/>
      <c r="F6" s="1256" t="s">
        <v>150</v>
      </c>
      <c r="G6" s="1256"/>
    </row>
    <row r="7" spans="1:7" x14ac:dyDescent="0.25">
      <c r="A7" s="45"/>
      <c r="B7" s="45"/>
      <c r="C7" s="45"/>
      <c r="D7" s="45"/>
      <c r="E7" s="45"/>
      <c r="F7" s="45"/>
      <c r="G7" s="45"/>
    </row>
    <row r="8" spans="1:7" x14ac:dyDescent="0.25">
      <c r="A8" s="45"/>
      <c r="B8" s="45"/>
      <c r="C8" s="45"/>
      <c r="D8" s="45"/>
      <c r="E8" s="45"/>
      <c r="F8" s="45"/>
      <c r="G8" s="45"/>
    </row>
    <row r="9" spans="1:7" x14ac:dyDescent="0.25">
      <c r="A9" s="45"/>
      <c r="B9" s="45"/>
      <c r="C9" s="45"/>
      <c r="D9" s="45"/>
      <c r="E9" s="45"/>
      <c r="F9" s="45"/>
      <c r="G9" s="45"/>
    </row>
    <row r="10" spans="1:7" x14ac:dyDescent="0.25">
      <c r="A10" s="45"/>
      <c r="B10" s="45"/>
      <c r="C10" s="45"/>
      <c r="D10" s="45"/>
      <c r="E10" s="45"/>
      <c r="F10" s="45"/>
      <c r="G10" s="45"/>
    </row>
    <row r="11" spans="1:7" x14ac:dyDescent="0.25">
      <c r="A11" s="45"/>
      <c r="B11" s="45"/>
      <c r="C11" s="45"/>
      <c r="D11" s="45"/>
      <c r="E11" s="45"/>
      <c r="F11" s="45"/>
      <c r="G11" s="45"/>
    </row>
    <row r="12" spans="1:7" x14ac:dyDescent="0.25">
      <c r="A12" s="45"/>
      <c r="B12" s="45"/>
      <c r="C12" s="45"/>
      <c r="D12" s="45"/>
      <c r="E12" s="45"/>
      <c r="F12" s="45"/>
      <c r="G12" s="45"/>
    </row>
    <row r="13" spans="1:7" x14ac:dyDescent="0.25">
      <c r="A13" s="45"/>
      <c r="B13" s="45"/>
      <c r="C13" s="45"/>
      <c r="D13" s="45"/>
      <c r="E13" s="45"/>
      <c r="F13" s="45"/>
      <c r="G13" s="45"/>
    </row>
    <row r="14" spans="1:7" x14ac:dyDescent="0.25">
      <c r="A14" s="45"/>
      <c r="B14" s="45"/>
      <c r="C14" s="45"/>
      <c r="D14" s="45"/>
      <c r="E14" s="45"/>
      <c r="F14" s="45"/>
      <c r="G14" s="45"/>
    </row>
    <row r="15" spans="1:7" x14ac:dyDescent="0.25">
      <c r="A15" s="45"/>
      <c r="B15" s="45"/>
      <c r="C15" s="45"/>
      <c r="D15" s="45"/>
      <c r="E15" s="45"/>
      <c r="F15" s="45"/>
      <c r="G15" s="45"/>
    </row>
    <row r="16" spans="1:7" x14ac:dyDescent="0.25">
      <c r="A16" s="43"/>
      <c r="B16" s="43"/>
      <c r="C16" s="43"/>
      <c r="D16" s="43"/>
      <c r="E16" s="43"/>
      <c r="F16" s="43"/>
      <c r="G16" s="43"/>
    </row>
    <row r="17" spans="1:7" x14ac:dyDescent="0.25">
      <c r="A17" s="43"/>
      <c r="B17" s="43"/>
      <c r="C17" s="43"/>
      <c r="D17" s="43"/>
      <c r="E17" s="43"/>
      <c r="F17" s="43"/>
      <c r="G17" s="43"/>
    </row>
    <row r="18" spans="1:7" x14ac:dyDescent="0.25">
      <c r="A18" s="43"/>
      <c r="B18" s="43"/>
      <c r="C18" s="43"/>
      <c r="D18" s="43"/>
      <c r="E18" s="43"/>
      <c r="F18" s="43"/>
      <c r="G18" s="43"/>
    </row>
    <row r="19" spans="1:7" x14ac:dyDescent="0.25">
      <c r="A19" s="43"/>
      <c r="B19" s="43"/>
      <c r="C19" s="43"/>
      <c r="D19" s="43"/>
      <c r="E19" s="43"/>
      <c r="F19" s="43"/>
      <c r="G19" s="43"/>
    </row>
    <row r="20" spans="1:7" x14ac:dyDescent="0.25">
      <c r="A20" s="43"/>
      <c r="B20" s="43"/>
      <c r="C20" s="43"/>
      <c r="D20" s="43"/>
      <c r="E20" s="43"/>
      <c r="F20" s="43"/>
      <c r="G20" s="43"/>
    </row>
    <row r="21" spans="1:7" x14ac:dyDescent="0.25">
      <c r="A21" s="43"/>
      <c r="B21" s="43"/>
      <c r="C21" s="43"/>
      <c r="D21" s="43"/>
      <c r="E21" s="43"/>
      <c r="F21" s="43"/>
      <c r="G21" s="43"/>
    </row>
    <row r="22" spans="1:7" x14ac:dyDescent="0.25">
      <c r="A22" s="43"/>
      <c r="B22" s="43"/>
      <c r="C22" s="43"/>
      <c r="D22" s="43"/>
      <c r="E22" s="43"/>
      <c r="F22" s="43"/>
      <c r="G22" s="43"/>
    </row>
    <row r="23" spans="1:7" x14ac:dyDescent="0.25">
      <c r="A23" s="43"/>
      <c r="B23" s="43"/>
      <c r="C23" s="43"/>
      <c r="D23" s="43"/>
      <c r="E23" s="43"/>
      <c r="F23" s="43"/>
      <c r="G23" s="43"/>
    </row>
  </sheetData>
  <mergeCells count="2">
    <mergeCell ref="A1:G1"/>
    <mergeCell ref="F6:G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53532-155F-42AE-A975-DAFB33A0BE57}">
  <dimension ref="A1:G23"/>
  <sheetViews>
    <sheetView showGridLines="0" workbookViewId="0">
      <selection sqref="A1:G1"/>
    </sheetView>
  </sheetViews>
  <sheetFormatPr defaultRowHeight="15" x14ac:dyDescent="0.25"/>
  <cols>
    <col min="1" max="1" width="30.7109375" customWidth="1"/>
    <col min="2" max="5" width="9.140625" customWidth="1"/>
  </cols>
  <sheetData>
    <row r="1" spans="1:7" x14ac:dyDescent="0.25">
      <c r="A1" s="1259" t="s">
        <v>1036</v>
      </c>
      <c r="B1" s="1259"/>
      <c r="C1" s="1259"/>
      <c r="D1" s="1259"/>
      <c r="E1" s="1259"/>
      <c r="F1" s="1259"/>
      <c r="G1" s="1259"/>
    </row>
    <row r="2" spans="1:7" x14ac:dyDescent="0.25">
      <c r="A2" s="1098"/>
      <c r="B2" s="1081">
        <v>2017</v>
      </c>
      <c r="C2" s="1081">
        <v>2018</v>
      </c>
      <c r="D2" s="1081">
        <v>2019</v>
      </c>
      <c r="E2" s="1081">
        <v>2020</v>
      </c>
      <c r="F2" s="1081">
        <v>2021</v>
      </c>
      <c r="G2" s="1081">
        <v>2022</v>
      </c>
    </row>
    <row r="3" spans="1:7" x14ac:dyDescent="0.25">
      <c r="A3" s="1090" t="s">
        <v>217</v>
      </c>
      <c r="B3" s="1099">
        <v>336.96909018999997</v>
      </c>
      <c r="C3" s="1099">
        <v>559.22632510000017</v>
      </c>
      <c r="D3" s="1099">
        <v>491.1690000000001</v>
      </c>
      <c r="E3" s="1099">
        <v>305.31</v>
      </c>
      <c r="F3" s="1099">
        <v>331.13100000000003</v>
      </c>
      <c r="G3" s="1099">
        <v>283.23099999999982</v>
      </c>
    </row>
    <row r="4" spans="1:7" x14ac:dyDescent="0.25">
      <c r="A4" s="1129" t="s">
        <v>1037</v>
      </c>
      <c r="B4" s="1130">
        <v>117.92804683</v>
      </c>
      <c r="C4" s="1130">
        <v>135.16699613999998</v>
      </c>
      <c r="D4" s="1099">
        <v>125.371</v>
      </c>
      <c r="E4" s="1099">
        <v>71.407132000000004</v>
      </c>
      <c r="F4" s="1099">
        <v>71.407132000000004</v>
      </c>
      <c r="G4" s="1099">
        <v>71.407132000000004</v>
      </c>
    </row>
    <row r="5" spans="1:7" x14ac:dyDescent="0.25">
      <c r="A5" s="1129" t="s">
        <v>1038</v>
      </c>
      <c r="B5" s="1130">
        <v>20.143411059999998</v>
      </c>
      <c r="C5" s="1130">
        <v>66.071895600000005</v>
      </c>
      <c r="D5" s="1099">
        <v>44.320999999999998</v>
      </c>
      <c r="E5" s="1099">
        <v>26.32</v>
      </c>
      <c r="F5" s="1099">
        <v>26.32</v>
      </c>
      <c r="G5" s="1099">
        <v>26.32</v>
      </c>
    </row>
    <row r="6" spans="1:7" x14ac:dyDescent="0.25">
      <c r="A6" s="1129" t="s">
        <v>1039</v>
      </c>
      <c r="B6" s="1130">
        <v>9.7691247800000003</v>
      </c>
      <c r="C6" s="1130">
        <v>72.994332040000003</v>
      </c>
      <c r="D6" s="1099">
        <v>97.551913999999996</v>
      </c>
      <c r="E6" s="1099">
        <v>69.05</v>
      </c>
      <c r="F6" s="1099">
        <v>98.05</v>
      </c>
      <c r="G6" s="1099">
        <v>98.05</v>
      </c>
    </row>
    <row r="7" spans="1:7" x14ac:dyDescent="0.25">
      <c r="A7" s="1129" t="s">
        <v>1040</v>
      </c>
      <c r="B7" s="1130">
        <v>59.068117340000001</v>
      </c>
      <c r="C7" s="1130">
        <v>136.02817490000001</v>
      </c>
      <c r="D7" s="1099">
        <v>109.64900000000003</v>
      </c>
      <c r="E7" s="1099">
        <v>18.18</v>
      </c>
      <c r="F7" s="1099">
        <v>8.33</v>
      </c>
      <c r="G7" s="1099">
        <v>8.18</v>
      </c>
    </row>
    <row r="8" spans="1:7" x14ac:dyDescent="0.25">
      <c r="A8" s="1129" t="s">
        <v>1041</v>
      </c>
      <c r="B8" s="1130">
        <v>130.06039017999996</v>
      </c>
      <c r="C8" s="1130">
        <v>148.96492642000015</v>
      </c>
      <c r="D8" s="1099">
        <v>114.27608600000008</v>
      </c>
      <c r="E8" s="1099">
        <v>120.352868</v>
      </c>
      <c r="F8" s="1099">
        <v>127.02386800000002</v>
      </c>
      <c r="G8" s="1099">
        <v>79.273867999999823</v>
      </c>
    </row>
    <row r="9" spans="1:7" x14ac:dyDescent="0.25">
      <c r="A9" s="1090" t="s">
        <v>172</v>
      </c>
      <c r="B9" s="1100"/>
      <c r="C9" s="1100"/>
      <c r="D9" s="1099">
        <v>638.43085517646557</v>
      </c>
      <c r="E9" s="1099">
        <v>494.45861326927195</v>
      </c>
      <c r="F9" s="1099">
        <v>570.24451460150374</v>
      </c>
      <c r="G9" s="1099">
        <v>614.3437409351327</v>
      </c>
    </row>
    <row r="10" spans="1:7" x14ac:dyDescent="0.25">
      <c r="A10" s="1129" t="s">
        <v>1042</v>
      </c>
      <c r="B10" s="1131"/>
      <c r="C10" s="1132"/>
      <c r="D10" s="1099">
        <v>190.49773431000006</v>
      </c>
      <c r="E10" s="1099">
        <v>136.80069336680381</v>
      </c>
      <c r="F10" s="1099">
        <v>178.15966852085302</v>
      </c>
      <c r="G10" s="1099">
        <v>187.32275910113557</v>
      </c>
    </row>
    <row r="11" spans="1:7" x14ac:dyDescent="0.25">
      <c r="A11" s="1129" t="s">
        <v>1043</v>
      </c>
      <c r="B11" s="1131"/>
      <c r="C11" s="1132"/>
      <c r="D11" s="1099">
        <v>59.061434070000004</v>
      </c>
      <c r="E11" s="1099">
        <v>23.367067240187112</v>
      </c>
      <c r="F11" s="1099">
        <v>53.435344044186934</v>
      </c>
      <c r="G11" s="1099">
        <v>56.183625412975729</v>
      </c>
    </row>
    <row r="12" spans="1:7" x14ac:dyDescent="0.25">
      <c r="A12" s="1129" t="s">
        <v>1044</v>
      </c>
      <c r="B12" s="1131"/>
      <c r="C12" s="1132"/>
      <c r="D12" s="1099">
        <v>95.023885449999995</v>
      </c>
      <c r="E12" s="1099">
        <v>86.259872906666658</v>
      </c>
      <c r="F12" s="1099">
        <v>78.716666666666669</v>
      </c>
      <c r="G12" s="1099">
        <v>98.049999999999983</v>
      </c>
    </row>
    <row r="13" spans="1:7" x14ac:dyDescent="0.25">
      <c r="A13" s="1129" t="s">
        <v>1045</v>
      </c>
      <c r="B13" s="1131"/>
      <c r="C13" s="1132"/>
      <c r="D13" s="1099">
        <v>105.78545444206392</v>
      </c>
      <c r="E13" s="1099">
        <v>110.23253304195559</v>
      </c>
      <c r="F13" s="1099">
        <v>115.74430169323907</v>
      </c>
      <c r="G13" s="1099">
        <v>121.69725125456226</v>
      </c>
    </row>
    <row r="14" spans="1:7" x14ac:dyDescent="0.25">
      <c r="A14" s="1129" t="s">
        <v>1046</v>
      </c>
      <c r="B14" s="1131"/>
      <c r="C14" s="1132"/>
      <c r="D14" s="1099">
        <v>188.06234690440158</v>
      </c>
      <c r="E14" s="1099">
        <v>137.79844671365879</v>
      </c>
      <c r="F14" s="1099">
        <v>144.188533676558</v>
      </c>
      <c r="G14" s="1099">
        <v>151.09010516645913</v>
      </c>
    </row>
    <row r="15" spans="1:7" ht="15.75" thickBot="1" x14ac:dyDescent="0.3">
      <c r="A15" s="1092" t="s">
        <v>218</v>
      </c>
      <c r="B15" s="1101"/>
      <c r="C15" s="1101"/>
      <c r="D15" s="1101">
        <v>-147.26185517646547</v>
      </c>
      <c r="E15" s="1101">
        <v>-189.14861326927195</v>
      </c>
      <c r="F15" s="1101">
        <v>-239.11351460150371</v>
      </c>
      <c r="G15" s="1101">
        <v>-331.11274093513288</v>
      </c>
    </row>
    <row r="16" spans="1:7" x14ac:dyDescent="0.25">
      <c r="A16" s="1042" t="s">
        <v>1047</v>
      </c>
      <c r="B16" s="300"/>
      <c r="C16" s="300"/>
      <c r="D16" s="300"/>
      <c r="E16" s="300"/>
      <c r="F16" s="1256" t="s">
        <v>150</v>
      </c>
      <c r="G16" s="1256"/>
    </row>
    <row r="17" spans="1:7" x14ac:dyDescent="0.25">
      <c r="A17" s="43"/>
      <c r="B17" s="43"/>
      <c r="C17" s="43"/>
      <c r="D17" s="43"/>
      <c r="E17" s="43"/>
      <c r="F17" s="43"/>
      <c r="G17" s="43"/>
    </row>
    <row r="18" spans="1:7" x14ac:dyDescent="0.25">
      <c r="A18" s="43"/>
      <c r="B18" s="43"/>
      <c r="C18" s="43"/>
      <c r="D18" s="43"/>
      <c r="E18" s="43"/>
      <c r="F18" s="43"/>
      <c r="G18" s="43"/>
    </row>
    <row r="19" spans="1:7" x14ac:dyDescent="0.25">
      <c r="A19" s="43"/>
      <c r="B19" s="43"/>
      <c r="C19" s="43"/>
      <c r="D19" s="43"/>
      <c r="E19" s="43"/>
      <c r="F19" s="43"/>
      <c r="G19" s="43"/>
    </row>
    <row r="20" spans="1:7" x14ac:dyDescent="0.25">
      <c r="A20" s="43"/>
      <c r="B20" s="43"/>
      <c r="C20" s="43"/>
      <c r="D20" s="43"/>
      <c r="E20" s="43"/>
      <c r="F20" s="43"/>
      <c r="G20" s="43"/>
    </row>
    <row r="21" spans="1:7" x14ac:dyDescent="0.25">
      <c r="A21" s="43"/>
      <c r="B21" s="43"/>
      <c r="C21" s="43"/>
      <c r="D21" s="43"/>
      <c r="E21" s="43"/>
      <c r="F21" s="43"/>
      <c r="G21" s="43"/>
    </row>
    <row r="22" spans="1:7" x14ac:dyDescent="0.25">
      <c r="A22" s="43"/>
      <c r="B22" s="43"/>
      <c r="C22" s="43"/>
      <c r="D22" s="43"/>
      <c r="E22" s="43"/>
      <c r="F22" s="43"/>
      <c r="G22" s="43"/>
    </row>
    <row r="23" spans="1:7" x14ac:dyDescent="0.25">
      <c r="A23" s="43"/>
      <c r="B23" s="43"/>
      <c r="C23" s="43"/>
      <c r="D23" s="43"/>
      <c r="E23" s="43"/>
      <c r="F23" s="43"/>
      <c r="G23" s="43"/>
    </row>
  </sheetData>
  <mergeCells count="2">
    <mergeCell ref="A1:G1"/>
    <mergeCell ref="F16:G16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4B2BB-7D0C-4051-B53F-41D20755B19D}">
  <dimension ref="A1:G13"/>
  <sheetViews>
    <sheetView showGridLines="0" workbookViewId="0">
      <selection activeCell="F6" sqref="F6"/>
    </sheetView>
  </sheetViews>
  <sheetFormatPr defaultColWidth="9.140625" defaultRowHeight="12.75" x14ac:dyDescent="0.2"/>
  <cols>
    <col min="1" max="1" width="44.28515625" style="116" customWidth="1"/>
    <col min="2" max="4" width="9.140625" style="116"/>
    <col min="5" max="5" width="9.140625" style="360"/>
    <col min="6" max="16384" width="9.140625" style="116"/>
  </cols>
  <sheetData>
    <row r="1" spans="1:7" ht="16.5" customHeight="1" x14ac:dyDescent="0.2">
      <c r="A1" s="336" t="s">
        <v>659</v>
      </c>
      <c r="B1" s="336"/>
      <c r="C1" s="336"/>
      <c r="D1" s="336"/>
    </row>
    <row r="2" spans="1:7" x14ac:dyDescent="0.2">
      <c r="A2" s="332"/>
      <c r="B2" s="545">
        <v>2020</v>
      </c>
      <c r="C2" s="22">
        <v>2021</v>
      </c>
      <c r="D2" s="545">
        <v>2022</v>
      </c>
    </row>
    <row r="3" spans="1:7" ht="14.25" customHeight="1" x14ac:dyDescent="0.2">
      <c r="A3" s="546" t="s">
        <v>657</v>
      </c>
      <c r="B3" s="547">
        <v>101.88200000000001</v>
      </c>
      <c r="C3" s="547">
        <v>-2.0880000000000001</v>
      </c>
      <c r="D3" s="547">
        <v>-44.328000000000003</v>
      </c>
    </row>
    <row r="4" spans="1:7" ht="14.25" customHeight="1" x14ac:dyDescent="0.2">
      <c r="A4" s="448" t="s">
        <v>658</v>
      </c>
      <c r="B4" s="324">
        <v>135.20323499999986</v>
      </c>
      <c r="C4" s="324">
        <v>102.10675000000001</v>
      </c>
      <c r="D4" s="324">
        <v>96.526658999999867</v>
      </c>
    </row>
    <row r="5" spans="1:7" ht="14.25" customHeight="1" x14ac:dyDescent="0.2">
      <c r="A5" s="548" t="s">
        <v>400</v>
      </c>
      <c r="B5" s="549">
        <v>-93.543560751513468</v>
      </c>
      <c r="C5" s="549">
        <v>-71.139767309276039</v>
      </c>
      <c r="D5" s="549">
        <v>-6.0628787443310719</v>
      </c>
    </row>
    <row r="6" spans="1:7" ht="14.25" customHeight="1" x14ac:dyDescent="0.2">
      <c r="A6" s="449" t="s">
        <v>401</v>
      </c>
      <c r="B6" s="325">
        <v>115.62623279944292</v>
      </c>
      <c r="C6" s="325">
        <v>121.23741124262405</v>
      </c>
      <c r="D6" s="325">
        <v>136.04644478344318</v>
      </c>
    </row>
    <row r="7" spans="1:7" ht="14.25" customHeight="1" x14ac:dyDescent="0.2">
      <c r="A7" s="550" t="s">
        <v>402</v>
      </c>
      <c r="B7" s="551">
        <f>B5+B6-B4-B3</f>
        <v>-215.00256295207043</v>
      </c>
      <c r="C7" s="551">
        <f t="shared" ref="C7:D7" si="0">C5+C6-C4-C3</f>
        <v>-49.921106066651994</v>
      </c>
      <c r="D7" s="551">
        <f t="shared" si="0"/>
        <v>77.784907039112241</v>
      </c>
      <c r="E7" s="552"/>
    </row>
    <row r="8" spans="1:7" x14ac:dyDescent="0.2">
      <c r="A8" s="1260"/>
      <c r="B8" s="1260"/>
      <c r="C8" s="1213" t="s">
        <v>24</v>
      </c>
      <c r="D8" s="1213"/>
    </row>
    <row r="10" spans="1:7" s="333" customFormat="1" x14ac:dyDescent="0.2"/>
    <row r="11" spans="1:7" s="333" customFormat="1" ht="12.2" customHeight="1" x14ac:dyDescent="0.2">
      <c r="B11" s="337"/>
      <c r="C11" s="337"/>
      <c r="D11" s="337"/>
      <c r="E11" s="337"/>
      <c r="F11" s="337"/>
      <c r="G11" s="337"/>
    </row>
    <row r="12" spans="1:7" s="333" customFormat="1" x14ac:dyDescent="0.2">
      <c r="B12" s="338"/>
      <c r="C12" s="338"/>
      <c r="D12" s="338"/>
      <c r="E12" s="338"/>
      <c r="F12" s="338"/>
      <c r="G12" s="338"/>
    </row>
    <row r="13" spans="1:7" s="333" customFormat="1" x14ac:dyDescent="0.2">
      <c r="B13" s="338"/>
      <c r="C13" s="338"/>
      <c r="D13" s="338"/>
    </row>
  </sheetData>
  <mergeCells count="2">
    <mergeCell ref="A8:B8"/>
    <mergeCell ref="C8:D8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C65FD-66FA-4A6B-B0F2-D8DF2020310D}">
  <sheetPr>
    <pageSetUpPr fitToPage="1"/>
  </sheetPr>
  <dimension ref="A1:F62"/>
  <sheetViews>
    <sheetView showGridLines="0" workbookViewId="0"/>
  </sheetViews>
  <sheetFormatPr defaultRowHeight="15" x14ac:dyDescent="0.25"/>
  <cols>
    <col min="1" max="1" width="41.85546875" customWidth="1"/>
  </cols>
  <sheetData>
    <row r="1" spans="1:6" x14ac:dyDescent="0.25">
      <c r="A1" s="21" t="s">
        <v>820</v>
      </c>
      <c r="B1" s="43"/>
      <c r="C1" s="43"/>
      <c r="D1" s="43"/>
      <c r="E1" s="43"/>
    </row>
    <row r="2" spans="1:6" x14ac:dyDescent="0.25">
      <c r="A2" s="213"/>
      <c r="B2" s="213">
        <v>2019</v>
      </c>
      <c r="C2" s="213">
        <v>2020</v>
      </c>
      <c r="D2" s="213">
        <v>2021</v>
      </c>
      <c r="E2" s="213">
        <v>2022</v>
      </c>
    </row>
    <row r="3" spans="1:6" x14ac:dyDescent="0.25">
      <c r="A3" s="106" t="s">
        <v>179</v>
      </c>
      <c r="B3" s="217">
        <v>-4836.4731975000004</v>
      </c>
      <c r="C3" s="217">
        <f>B3+C4</f>
        <v>-5180.309828760549</v>
      </c>
      <c r="D3" s="217">
        <f>C3+D4</f>
        <v>-5569.5461942154889</v>
      </c>
      <c r="E3" s="217">
        <f>D3+E4</f>
        <v>-5769.5560932666031</v>
      </c>
    </row>
    <row r="4" spans="1:6" x14ac:dyDescent="0.25">
      <c r="A4" s="41" t="s">
        <v>180</v>
      </c>
      <c r="B4" s="214"/>
      <c r="C4" s="214">
        <f>SUM(C5:C10)</f>
        <v>-343.83663126054819</v>
      </c>
      <c r="D4" s="214">
        <f t="shared" ref="D4:E4" si="0">SUM(D5:D10)</f>
        <v>-389.23636545494037</v>
      </c>
      <c r="E4" s="214">
        <f t="shared" si="0"/>
        <v>-200.0098990511141</v>
      </c>
    </row>
    <row r="5" spans="1:6" x14ac:dyDescent="0.25">
      <c r="A5" s="945" t="s">
        <v>821</v>
      </c>
      <c r="B5" s="946"/>
      <c r="C5" s="947">
        <v>-163.21615229039998</v>
      </c>
      <c r="D5" s="947">
        <v>-164.19999732303802</v>
      </c>
      <c r="E5" s="947">
        <v>-112.46794665639658</v>
      </c>
      <c r="F5" s="53"/>
    </row>
    <row r="6" spans="1:6" x14ac:dyDescent="0.25">
      <c r="A6" s="945" t="s">
        <v>822</v>
      </c>
      <c r="B6" s="948"/>
      <c r="C6" s="947">
        <v>-44.5</v>
      </c>
      <c r="D6" s="947">
        <v>-36.331603277593558</v>
      </c>
      <c r="E6" s="947">
        <v>-40.194135568519414</v>
      </c>
      <c r="F6" s="53"/>
    </row>
    <row r="7" spans="1:6" x14ac:dyDescent="0.25">
      <c r="A7" s="945" t="s">
        <v>823</v>
      </c>
      <c r="B7" s="948"/>
      <c r="C7" s="947">
        <v>-28.3</v>
      </c>
      <c r="D7" s="947">
        <v>-28.7</v>
      </c>
      <c r="E7" s="947">
        <v>-28</v>
      </c>
      <c r="F7" s="53"/>
    </row>
    <row r="8" spans="1:6" x14ac:dyDescent="0.25">
      <c r="A8" s="945" t="s">
        <v>824</v>
      </c>
      <c r="B8" s="949"/>
      <c r="C8" s="947">
        <v>-40</v>
      </c>
      <c r="D8" s="947">
        <v>-161.27524382445699</v>
      </c>
      <c r="E8" s="947">
        <v>-10.94781682619805</v>
      </c>
      <c r="F8" s="53"/>
    </row>
    <row r="9" spans="1:6" x14ac:dyDescent="0.25">
      <c r="A9" s="945" t="s">
        <v>825</v>
      </c>
      <c r="B9" s="949"/>
      <c r="C9" s="947">
        <v>99.379521029851816</v>
      </c>
      <c r="D9" s="947">
        <v>79.270478970148204</v>
      </c>
      <c r="E9" s="947">
        <v>69.599999999999937</v>
      </c>
      <c r="F9" s="53"/>
    </row>
    <row r="10" spans="1:6" x14ac:dyDescent="0.25">
      <c r="A10" s="950" t="s">
        <v>826</v>
      </c>
      <c r="B10" s="951"/>
      <c r="C10" s="952">
        <v>-167.2</v>
      </c>
      <c r="D10" s="952">
        <v>-78</v>
      </c>
      <c r="E10" s="952">
        <v>-78</v>
      </c>
    </row>
    <row r="11" spans="1:6" x14ac:dyDescent="0.25">
      <c r="A11" s="218" t="s">
        <v>181</v>
      </c>
      <c r="E11" s="219" t="s">
        <v>150</v>
      </c>
    </row>
    <row r="14" spans="1:6" x14ac:dyDescent="0.25">
      <c r="C14" s="220"/>
      <c r="D14" s="220"/>
      <c r="E14" s="28"/>
      <c r="F14" s="28"/>
    </row>
    <row r="15" spans="1:6" x14ac:dyDescent="0.25">
      <c r="C15" s="48"/>
      <c r="D15" s="48"/>
      <c r="E15" s="28"/>
      <c r="F15" s="28"/>
    </row>
    <row r="16" spans="1:6" x14ac:dyDescent="0.25">
      <c r="C16" s="48"/>
      <c r="D16" s="48"/>
      <c r="E16" s="28"/>
      <c r="F16" s="28"/>
    </row>
    <row r="17" spans="3:6" x14ac:dyDescent="0.25">
      <c r="C17" s="48"/>
      <c r="D17" s="48"/>
      <c r="E17" s="28"/>
      <c r="F17" s="28"/>
    </row>
    <row r="18" spans="3:6" x14ac:dyDescent="0.25">
      <c r="C18" s="48"/>
      <c r="D18" s="48"/>
      <c r="E18" s="28"/>
      <c r="F18" s="28"/>
    </row>
    <row r="19" spans="3:6" x14ac:dyDescent="0.25">
      <c r="C19" s="48"/>
      <c r="D19" s="48"/>
      <c r="E19" s="28"/>
      <c r="F19" s="28"/>
    </row>
    <row r="20" spans="3:6" x14ac:dyDescent="0.25">
      <c r="C20" s="48"/>
      <c r="D20" s="48"/>
      <c r="E20" s="28"/>
      <c r="F20" s="28"/>
    </row>
    <row r="21" spans="3:6" x14ac:dyDescent="0.25">
      <c r="C21" s="48"/>
      <c r="D21" s="48"/>
      <c r="E21" s="28"/>
      <c r="F21" s="28"/>
    </row>
    <row r="22" spans="3:6" x14ac:dyDescent="0.25">
      <c r="C22" s="48"/>
      <c r="D22" s="48"/>
      <c r="E22" s="28"/>
      <c r="F22" s="28"/>
    </row>
    <row r="23" spans="3:6" x14ac:dyDescent="0.25">
      <c r="C23" s="48"/>
      <c r="D23" s="48"/>
      <c r="E23" s="48"/>
      <c r="F23" s="48"/>
    </row>
    <row r="24" spans="3:6" x14ac:dyDescent="0.25">
      <c r="C24" s="53"/>
      <c r="D24" s="53"/>
      <c r="E24" s="53"/>
      <c r="F24" s="53"/>
    </row>
    <row r="25" spans="3:6" x14ac:dyDescent="0.25">
      <c r="C25" s="48"/>
      <c r="D25" s="48"/>
      <c r="E25" s="28"/>
      <c r="F25" s="28"/>
    </row>
    <row r="26" spans="3:6" x14ac:dyDescent="0.25">
      <c r="C26" s="48"/>
      <c r="D26" s="48"/>
      <c r="E26" s="28"/>
      <c r="F26" s="28"/>
    </row>
    <row r="27" spans="3:6" x14ac:dyDescent="0.25">
      <c r="C27" s="48"/>
      <c r="D27" s="48"/>
      <c r="E27" s="28"/>
      <c r="F27" s="28"/>
    </row>
    <row r="28" spans="3:6" x14ac:dyDescent="0.25">
      <c r="C28" s="48"/>
      <c r="D28" s="48"/>
      <c r="E28" s="28"/>
      <c r="F28" s="28"/>
    </row>
    <row r="29" spans="3:6" x14ac:dyDescent="0.25">
      <c r="C29" s="48"/>
      <c r="D29" s="48"/>
      <c r="E29" s="28"/>
      <c r="F29" s="28"/>
    </row>
    <row r="30" spans="3:6" x14ac:dyDescent="0.25">
      <c r="C30" s="48"/>
      <c r="D30" s="48"/>
      <c r="E30" s="28"/>
      <c r="F30" s="28"/>
    </row>
    <row r="31" spans="3:6" x14ac:dyDescent="0.25">
      <c r="C31" s="48"/>
      <c r="D31" s="48"/>
      <c r="E31" s="28"/>
      <c r="F31" s="28"/>
    </row>
    <row r="32" spans="3:6" x14ac:dyDescent="0.25">
      <c r="C32" s="53"/>
      <c r="D32" s="53"/>
      <c r="E32" s="28"/>
      <c r="F32" s="28"/>
    </row>
    <row r="33" spans="2:6" x14ac:dyDescent="0.25">
      <c r="B33" s="51"/>
      <c r="C33" s="53"/>
      <c r="D33" s="53"/>
      <c r="E33" s="28"/>
      <c r="F33" s="28"/>
    </row>
    <row r="34" spans="2:6" x14ac:dyDescent="0.25">
      <c r="C34" s="28"/>
      <c r="D34" s="28"/>
      <c r="E34" s="28"/>
      <c r="F34" s="28"/>
    </row>
    <row r="35" spans="2:6" x14ac:dyDescent="0.25">
      <c r="C35" s="28"/>
      <c r="D35" s="28"/>
      <c r="E35" s="28"/>
      <c r="F35" s="28"/>
    </row>
    <row r="36" spans="2:6" x14ac:dyDescent="0.25">
      <c r="C36" s="28"/>
      <c r="D36" s="28"/>
      <c r="E36" s="28"/>
      <c r="F36" s="28"/>
    </row>
    <row r="37" spans="2:6" x14ac:dyDescent="0.25">
      <c r="C37" s="28"/>
      <c r="D37" s="28"/>
      <c r="E37" s="28"/>
      <c r="F37" s="28"/>
    </row>
    <row r="38" spans="2:6" x14ac:dyDescent="0.25">
      <c r="C38" s="28"/>
      <c r="D38" s="28"/>
      <c r="E38" s="28"/>
      <c r="F38" s="28"/>
    </row>
    <row r="39" spans="2:6" x14ac:dyDescent="0.25">
      <c r="C39" s="28"/>
      <c r="D39" s="28"/>
      <c r="E39" s="28"/>
      <c r="F39" s="28"/>
    </row>
    <row r="40" spans="2:6" x14ac:dyDescent="0.25">
      <c r="C40" s="28"/>
      <c r="D40" s="28"/>
      <c r="E40" s="28"/>
      <c r="F40" s="28"/>
    </row>
    <row r="41" spans="2:6" x14ac:dyDescent="0.25">
      <c r="C41" s="28"/>
      <c r="D41" s="28"/>
      <c r="E41" s="28"/>
      <c r="F41" s="28"/>
    </row>
    <row r="42" spans="2:6" x14ac:dyDescent="0.25">
      <c r="C42" s="28"/>
      <c r="D42" s="28"/>
      <c r="E42" s="28"/>
      <c r="F42" s="28"/>
    </row>
    <row r="43" spans="2:6" x14ac:dyDescent="0.25">
      <c r="C43" s="28"/>
      <c r="D43" s="28"/>
      <c r="E43" s="28"/>
      <c r="F43" s="28"/>
    </row>
    <row r="44" spans="2:6" x14ac:dyDescent="0.25">
      <c r="C44" s="28"/>
      <c r="D44" s="28"/>
      <c r="E44" s="28"/>
      <c r="F44" s="28"/>
    </row>
    <row r="45" spans="2:6" x14ac:dyDescent="0.25">
      <c r="C45" s="28"/>
      <c r="D45" s="28"/>
      <c r="E45" s="28"/>
      <c r="F45" s="28"/>
    </row>
    <row r="46" spans="2:6" x14ac:dyDescent="0.25">
      <c r="C46" s="28"/>
      <c r="D46" s="28"/>
      <c r="E46" s="28"/>
      <c r="F46" s="28"/>
    </row>
    <row r="47" spans="2:6" x14ac:dyDescent="0.25">
      <c r="C47" s="28"/>
      <c r="D47" s="28"/>
      <c r="E47" s="28"/>
      <c r="F47" s="28"/>
    </row>
    <row r="48" spans="2:6" x14ac:dyDescent="0.25">
      <c r="C48" s="28"/>
      <c r="D48" s="28"/>
      <c r="E48" s="28"/>
      <c r="F48" s="28"/>
    </row>
    <row r="49" spans="3:6" x14ac:dyDescent="0.25">
      <c r="C49" s="28"/>
      <c r="D49" s="28"/>
      <c r="E49" s="28"/>
      <c r="F49" s="28"/>
    </row>
    <row r="50" spans="3:6" x14ac:dyDescent="0.25">
      <c r="C50" s="28"/>
      <c r="D50" s="28"/>
      <c r="E50" s="28"/>
      <c r="F50" s="28"/>
    </row>
    <row r="51" spans="3:6" x14ac:dyDescent="0.25">
      <c r="C51" s="28"/>
      <c r="D51" s="28"/>
      <c r="E51" s="28"/>
      <c r="F51" s="28"/>
    </row>
    <row r="52" spans="3:6" x14ac:dyDescent="0.25">
      <c r="C52" s="28"/>
      <c r="D52" s="28"/>
      <c r="E52" s="28"/>
      <c r="F52" s="28"/>
    </row>
    <row r="53" spans="3:6" x14ac:dyDescent="0.25">
      <c r="C53" s="28"/>
      <c r="D53" s="28"/>
      <c r="E53" s="28"/>
      <c r="F53" s="28"/>
    </row>
    <row r="54" spans="3:6" x14ac:dyDescent="0.25">
      <c r="C54" s="28"/>
      <c r="D54" s="28"/>
      <c r="E54" s="28"/>
      <c r="F54" s="28"/>
    </row>
    <row r="55" spans="3:6" x14ac:dyDescent="0.25">
      <c r="C55" s="28"/>
      <c r="D55" s="28"/>
      <c r="E55" s="28"/>
      <c r="F55" s="28"/>
    </row>
    <row r="56" spans="3:6" x14ac:dyDescent="0.25">
      <c r="C56" s="28"/>
      <c r="D56" s="28"/>
      <c r="E56" s="28"/>
      <c r="F56" s="28"/>
    </row>
    <row r="57" spans="3:6" x14ac:dyDescent="0.25">
      <c r="C57" s="28"/>
      <c r="D57" s="28"/>
      <c r="E57" s="28"/>
      <c r="F57" s="28"/>
    </row>
    <row r="58" spans="3:6" x14ac:dyDescent="0.25">
      <c r="C58" s="28"/>
      <c r="D58" s="28"/>
      <c r="E58" s="28"/>
      <c r="F58" s="28"/>
    </row>
    <row r="59" spans="3:6" x14ac:dyDescent="0.25">
      <c r="C59" s="28"/>
      <c r="D59" s="28"/>
      <c r="E59" s="28"/>
      <c r="F59" s="28"/>
    </row>
    <row r="60" spans="3:6" x14ac:dyDescent="0.25">
      <c r="C60" s="28"/>
      <c r="D60" s="28"/>
      <c r="E60" s="28"/>
      <c r="F60" s="28"/>
    </row>
    <row r="61" spans="3:6" x14ac:dyDescent="0.25">
      <c r="C61" s="28"/>
      <c r="D61" s="28"/>
      <c r="E61" s="28"/>
      <c r="F61" s="28"/>
    </row>
    <row r="62" spans="3:6" x14ac:dyDescent="0.25">
      <c r="C62" s="28"/>
      <c r="D62" s="28"/>
      <c r="E62" s="28"/>
      <c r="F62" s="28"/>
    </row>
  </sheetData>
  <pageMargins left="0.7" right="0.7" top="0.75" bottom="0.75" header="0.3" footer="0.3"/>
  <pageSetup paperSize="9" scale="3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66EBC-E96D-436C-AE44-0D570B15E279}">
  <dimension ref="A1:N23"/>
  <sheetViews>
    <sheetView showGridLines="0" workbookViewId="0">
      <selection sqref="A1:J1"/>
    </sheetView>
  </sheetViews>
  <sheetFormatPr defaultRowHeight="15" x14ac:dyDescent="0.25"/>
  <cols>
    <col min="1" max="1" width="41.42578125" customWidth="1"/>
    <col min="2" max="11" width="7.85546875" customWidth="1"/>
  </cols>
  <sheetData>
    <row r="1" spans="1:14" x14ac:dyDescent="0.25">
      <c r="A1" s="1261" t="s">
        <v>827</v>
      </c>
      <c r="B1" s="1261"/>
      <c r="C1" s="1261"/>
      <c r="D1" s="1261"/>
      <c r="E1" s="1261"/>
      <c r="F1" s="1261"/>
      <c r="G1" s="1261"/>
      <c r="H1" s="1261"/>
      <c r="I1" s="1261"/>
      <c r="J1" s="1261"/>
      <c r="K1" s="821"/>
    </row>
    <row r="2" spans="1:14" x14ac:dyDescent="0.25">
      <c r="A2" s="229"/>
      <c r="B2" s="230" t="s">
        <v>182</v>
      </c>
      <c r="C2" s="230" t="s">
        <v>183</v>
      </c>
      <c r="D2" s="231" t="s">
        <v>184</v>
      </c>
      <c r="E2" s="232" t="s">
        <v>185</v>
      </c>
      <c r="F2" s="231" t="s">
        <v>186</v>
      </c>
      <c r="G2" s="233" t="s">
        <v>187</v>
      </c>
      <c r="H2" s="233" t="s">
        <v>188</v>
      </c>
      <c r="I2" s="233" t="s">
        <v>189</v>
      </c>
      <c r="J2" s="233" t="s">
        <v>190</v>
      </c>
      <c r="K2" s="233" t="s">
        <v>828</v>
      </c>
    </row>
    <row r="3" spans="1:14" x14ac:dyDescent="0.25">
      <c r="A3" s="234" t="s">
        <v>191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</row>
    <row r="4" spans="1:14" x14ac:dyDescent="0.25">
      <c r="A4" s="208" t="s">
        <v>192</v>
      </c>
      <c r="B4" s="235">
        <v>29825</v>
      </c>
      <c r="C4" s="235">
        <f t="shared" ref="C4:K4" si="0">B12</f>
        <v>469045.54100000003</v>
      </c>
      <c r="D4" s="235">
        <f t="shared" si="0"/>
        <v>478058.7</v>
      </c>
      <c r="E4" s="235">
        <f t="shared" si="0"/>
        <v>337837.08500000002</v>
      </c>
      <c r="F4" s="235">
        <f t="shared" si="0"/>
        <v>335692.89500000002</v>
      </c>
      <c r="G4" s="235">
        <f t="shared" si="0"/>
        <v>233786.08800000002</v>
      </c>
      <c r="H4" s="235">
        <f t="shared" si="0"/>
        <v>220932.53800000003</v>
      </c>
      <c r="I4" s="235">
        <f t="shared" si="0"/>
        <v>224442.67400000003</v>
      </c>
      <c r="J4" s="235">
        <f t="shared" si="0"/>
        <v>237206.41000000003</v>
      </c>
      <c r="K4" s="235">
        <f t="shared" si="0"/>
        <v>239086.80400000003</v>
      </c>
    </row>
    <row r="5" spans="1:14" x14ac:dyDescent="0.25">
      <c r="A5" s="196" t="s">
        <v>193</v>
      </c>
      <c r="B5" s="201">
        <v>-29825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</row>
    <row r="6" spans="1:14" x14ac:dyDescent="0.25">
      <c r="A6" s="196" t="s">
        <v>194</v>
      </c>
      <c r="B6" s="201">
        <v>469045.54100000003</v>
      </c>
      <c r="C6" s="201">
        <v>16238</v>
      </c>
      <c r="D6" s="201">
        <v>39278.385000000002</v>
      </c>
      <c r="E6" s="201">
        <v>47855.81</v>
      </c>
      <c r="F6" s="201">
        <v>46498.192999999999</v>
      </c>
      <c r="G6" s="201">
        <v>2261.902</v>
      </c>
      <c r="H6" s="201">
        <v>3510.136</v>
      </c>
      <c r="I6" s="201">
        <v>12763.736000000001</v>
      </c>
      <c r="J6" s="201">
        <v>17023.109</v>
      </c>
      <c r="K6" s="201">
        <v>35535.978999999999</v>
      </c>
    </row>
    <row r="7" spans="1:14" x14ac:dyDescent="0.25">
      <c r="A7" s="196" t="s">
        <v>195</v>
      </c>
      <c r="B7" s="201">
        <v>0</v>
      </c>
      <c r="C7" s="201">
        <v>0</v>
      </c>
      <c r="D7" s="201">
        <v>-179500</v>
      </c>
      <c r="E7" s="201">
        <v>0</v>
      </c>
      <c r="F7" s="201">
        <v>-87405</v>
      </c>
      <c r="G7" s="201">
        <v>0</v>
      </c>
      <c r="H7" s="201">
        <v>0</v>
      </c>
      <c r="I7" s="201">
        <v>0</v>
      </c>
      <c r="J7" s="201">
        <v>0</v>
      </c>
      <c r="K7" s="201">
        <v>-16221.526819999999</v>
      </c>
      <c r="N7" s="24"/>
    </row>
    <row r="8" spans="1:14" x14ac:dyDescent="0.25">
      <c r="A8" s="196" t="s">
        <v>196</v>
      </c>
      <c r="B8" s="201">
        <v>0</v>
      </c>
      <c r="C8" s="201">
        <v>0</v>
      </c>
      <c r="D8" s="201">
        <v>0</v>
      </c>
      <c r="E8" s="201">
        <v>-50000</v>
      </c>
      <c r="F8" s="201">
        <v>-61000</v>
      </c>
      <c r="G8" s="201">
        <v>0</v>
      </c>
      <c r="H8" s="201">
        <v>0</v>
      </c>
      <c r="I8" s="201">
        <v>0</v>
      </c>
      <c r="J8" s="201">
        <v>-15142.715</v>
      </c>
      <c r="K8" s="201">
        <v>-3534.1551800000016</v>
      </c>
    </row>
    <row r="9" spans="1:14" x14ac:dyDescent="0.25">
      <c r="A9" s="196" t="s">
        <v>197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-15115.451999999999</v>
      </c>
      <c r="H9" s="201">
        <v>0</v>
      </c>
      <c r="I9" s="201">
        <v>0</v>
      </c>
      <c r="J9" s="201">
        <v>0</v>
      </c>
      <c r="K9" s="201">
        <v>-70000</v>
      </c>
    </row>
    <row r="10" spans="1:14" x14ac:dyDescent="0.25">
      <c r="A10" s="196" t="s">
        <v>829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-17023.108670000001</v>
      </c>
    </row>
    <row r="11" spans="1:14" x14ac:dyDescent="0.25">
      <c r="A11" s="196" t="s">
        <v>198</v>
      </c>
      <c r="B11" s="196">
        <v>0</v>
      </c>
      <c r="C11" s="201">
        <v>-7224.8410000000149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</row>
    <row r="12" spans="1:14" x14ac:dyDescent="0.25">
      <c r="A12" s="236" t="s">
        <v>199</v>
      </c>
      <c r="B12" s="237">
        <f t="shared" ref="B12:H12" si="1">B4+SUM(B5:B11)</f>
        <v>469045.54100000003</v>
      </c>
      <c r="C12" s="237">
        <f t="shared" si="1"/>
        <v>478058.7</v>
      </c>
      <c r="D12" s="237">
        <f t="shared" si="1"/>
        <v>337837.08500000002</v>
      </c>
      <c r="E12" s="237">
        <f t="shared" si="1"/>
        <v>335692.89500000002</v>
      </c>
      <c r="F12" s="237">
        <f t="shared" si="1"/>
        <v>233786.08800000002</v>
      </c>
      <c r="G12" s="237">
        <f t="shared" si="1"/>
        <v>220932.53800000003</v>
      </c>
      <c r="H12" s="237">
        <f t="shared" si="1"/>
        <v>224442.67400000003</v>
      </c>
      <c r="I12" s="237">
        <f t="shared" ref="I12:K12" si="2">I4+SUM(I5:I11)</f>
        <v>237206.41000000003</v>
      </c>
      <c r="J12" s="237">
        <f t="shared" si="2"/>
        <v>239086.80400000003</v>
      </c>
      <c r="K12" s="237">
        <f t="shared" si="2"/>
        <v>167843.99233000004</v>
      </c>
      <c r="M12" s="24"/>
    </row>
    <row r="13" spans="1:14" x14ac:dyDescent="0.25">
      <c r="A13" s="238" t="s">
        <v>200</v>
      </c>
      <c r="B13" s="238">
        <v>0</v>
      </c>
      <c r="C13" s="238">
        <v>0</v>
      </c>
      <c r="D13" s="239">
        <v>-11738</v>
      </c>
      <c r="E13" s="239">
        <v>-25806.524000000001</v>
      </c>
      <c r="F13" s="239">
        <v>-19357.143</v>
      </c>
      <c r="G13" s="239">
        <v>-26250</v>
      </c>
      <c r="H13" s="239">
        <f>139318-183750</f>
        <v>-44432</v>
      </c>
      <c r="I13" s="239">
        <v>-46614</v>
      </c>
      <c r="J13" s="239">
        <v>-16613.636320000001</v>
      </c>
      <c r="K13" s="239">
        <v>-10360</v>
      </c>
      <c r="L13" s="240"/>
    </row>
    <row r="14" spans="1:14" x14ac:dyDescent="0.25">
      <c r="A14" s="234" t="s">
        <v>201</v>
      </c>
      <c r="B14" s="196"/>
      <c r="C14" s="196"/>
      <c r="D14" s="196"/>
      <c r="E14" s="196"/>
      <c r="F14" s="196"/>
      <c r="G14" s="196"/>
      <c r="H14" s="196"/>
      <c r="I14" s="196"/>
      <c r="J14" s="196"/>
      <c r="K14" s="196"/>
    </row>
    <row r="15" spans="1:14" x14ac:dyDescent="0.25">
      <c r="A15" s="208" t="s">
        <v>202</v>
      </c>
      <c r="B15" s="235">
        <v>-39915.671000000002</v>
      </c>
      <c r="C15" s="235">
        <f t="shared" ref="C15:K15" si="3">B21</f>
        <v>-56432.303000000007</v>
      </c>
      <c r="D15" s="235">
        <f t="shared" si="3"/>
        <v>-58697.303000000007</v>
      </c>
      <c r="E15" s="243">
        <f t="shared" si="3"/>
        <v>-49696.918000000005</v>
      </c>
      <c r="F15" s="243">
        <f t="shared" si="3"/>
        <v>-35512.995000000003</v>
      </c>
      <c r="G15" s="243">
        <f t="shared" si="3"/>
        <v>19391.635999999991</v>
      </c>
      <c r="H15" s="243">
        <f t="shared" si="3"/>
        <v>-713.60400000001027</v>
      </c>
      <c r="I15" s="243">
        <f t="shared" si="3"/>
        <v>-2490.04000000001</v>
      </c>
      <c r="J15" s="235">
        <f t="shared" si="3"/>
        <v>-617.5140000000099</v>
      </c>
      <c r="K15" s="235">
        <f t="shared" si="3"/>
        <v>11253.569999999989</v>
      </c>
    </row>
    <row r="16" spans="1:14" x14ac:dyDescent="0.25">
      <c r="A16" s="196" t="s">
        <v>194</v>
      </c>
      <c r="B16" s="201">
        <v>-16513</v>
      </c>
      <c r="C16" s="201">
        <v>-2265</v>
      </c>
      <c r="D16" s="201">
        <v>9000.3850000000002</v>
      </c>
      <c r="E16" s="241">
        <v>15984</v>
      </c>
      <c r="F16" s="241">
        <v>6605.3289999999997</v>
      </c>
      <c r="G16" s="241">
        <v>-8926.4590000000007</v>
      </c>
      <c r="H16" s="241">
        <v>-1776.4359999999999</v>
      </c>
      <c r="I16" s="241">
        <v>1872.5260000000001</v>
      </c>
      <c r="J16" s="201">
        <v>6283.848</v>
      </c>
      <c r="K16" s="201">
        <v>9914.1489999999994</v>
      </c>
    </row>
    <row r="17" spans="1:14" x14ac:dyDescent="0.25">
      <c r="A17" s="196" t="s">
        <v>203</v>
      </c>
      <c r="B17" s="201">
        <v>0</v>
      </c>
      <c r="C17" s="201">
        <v>0</v>
      </c>
      <c r="D17" s="201">
        <v>0</v>
      </c>
      <c r="E17" s="241">
        <v>0</v>
      </c>
      <c r="F17" s="241">
        <v>68516</v>
      </c>
      <c r="G17" s="241">
        <v>0</v>
      </c>
      <c r="H17" s="241">
        <v>0</v>
      </c>
      <c r="I17" s="241">
        <v>0</v>
      </c>
      <c r="J17" s="201">
        <v>0</v>
      </c>
      <c r="K17" s="201">
        <v>0</v>
      </c>
      <c r="N17" s="241"/>
    </row>
    <row r="18" spans="1:14" x14ac:dyDescent="0.25">
      <c r="A18" s="196" t="s">
        <v>204</v>
      </c>
      <c r="B18" s="201">
        <v>0</v>
      </c>
      <c r="C18" s="201">
        <v>0</v>
      </c>
      <c r="D18" s="201">
        <v>0</v>
      </c>
      <c r="E18" s="241">
        <v>0</v>
      </c>
      <c r="F18" s="241">
        <v>-17019.842000000001</v>
      </c>
      <c r="G18" s="241">
        <v>-11178.781000000001</v>
      </c>
      <c r="H18" s="241">
        <v>0</v>
      </c>
      <c r="I18" s="241">
        <v>0</v>
      </c>
      <c r="J18" s="201">
        <v>-3486</v>
      </c>
      <c r="K18" s="201">
        <v>-11200</v>
      </c>
      <c r="N18" s="241"/>
    </row>
    <row r="19" spans="1:14" x14ac:dyDescent="0.25">
      <c r="A19" s="196" t="s">
        <v>205</v>
      </c>
      <c r="B19" s="201">
        <v>0</v>
      </c>
      <c r="C19" s="201">
        <v>0</v>
      </c>
      <c r="D19" s="201">
        <v>0</v>
      </c>
      <c r="E19" s="241">
        <v>-1800.077</v>
      </c>
      <c r="F19" s="241">
        <v>-3196.8560000000002</v>
      </c>
      <c r="G19" s="241">
        <v>0</v>
      </c>
      <c r="H19" s="241">
        <v>0</v>
      </c>
      <c r="I19" s="241">
        <v>0</v>
      </c>
      <c r="J19" s="201">
        <v>1995.674</v>
      </c>
      <c r="K19" s="201">
        <v>0</v>
      </c>
      <c r="N19" s="24"/>
    </row>
    <row r="20" spans="1:14" x14ac:dyDescent="0.25">
      <c r="A20" s="196" t="s">
        <v>198</v>
      </c>
      <c r="B20" s="201">
        <v>-3.6320000000050072</v>
      </c>
      <c r="C20" s="201">
        <v>0</v>
      </c>
      <c r="D20" s="201">
        <v>0</v>
      </c>
      <c r="E20" s="241">
        <v>0</v>
      </c>
      <c r="F20" s="241">
        <v>0</v>
      </c>
      <c r="G20" s="241">
        <v>0</v>
      </c>
      <c r="H20" s="241">
        <v>0</v>
      </c>
      <c r="I20" s="241">
        <v>0</v>
      </c>
      <c r="J20" s="201">
        <v>7077.5619999999999</v>
      </c>
      <c r="K20" s="201">
        <v>0</v>
      </c>
      <c r="N20" s="24"/>
    </row>
    <row r="21" spans="1:14" x14ac:dyDescent="0.25">
      <c r="A21" s="236" t="s">
        <v>206</v>
      </c>
      <c r="B21" s="237">
        <f t="shared" ref="B21:K21" si="4">B15+SUM(B16:B20)</f>
        <v>-56432.303000000007</v>
      </c>
      <c r="C21" s="237">
        <f t="shared" si="4"/>
        <v>-58697.303000000007</v>
      </c>
      <c r="D21" s="237">
        <f t="shared" si="4"/>
        <v>-49696.918000000005</v>
      </c>
      <c r="E21" s="244">
        <f t="shared" si="4"/>
        <v>-35512.995000000003</v>
      </c>
      <c r="F21" s="244">
        <f t="shared" si="4"/>
        <v>19391.635999999991</v>
      </c>
      <c r="G21" s="244">
        <f t="shared" si="4"/>
        <v>-713.60400000001027</v>
      </c>
      <c r="H21" s="244">
        <f t="shared" si="4"/>
        <v>-2490.04000000001</v>
      </c>
      <c r="I21" s="244">
        <f t="shared" si="4"/>
        <v>-617.5140000000099</v>
      </c>
      <c r="J21" s="237">
        <f t="shared" si="4"/>
        <v>11253.569999999989</v>
      </c>
      <c r="K21" s="237">
        <f t="shared" si="4"/>
        <v>9967.7189999999882</v>
      </c>
      <c r="N21" s="40"/>
    </row>
    <row r="22" spans="1:14" x14ac:dyDescent="0.25">
      <c r="A22" s="242" t="s">
        <v>207</v>
      </c>
      <c r="B22" s="242"/>
      <c r="C22" s="1262" t="s">
        <v>208</v>
      </c>
      <c r="D22" s="1262"/>
      <c r="E22" s="1262"/>
      <c r="F22" s="1262"/>
      <c r="G22" s="1262"/>
      <c r="H22" s="1262"/>
      <c r="I22" s="1262"/>
      <c r="J22" s="1262"/>
      <c r="K22" s="1262"/>
    </row>
    <row r="23" spans="1:14" x14ac:dyDescent="0.25">
      <c r="A23" s="242" t="s">
        <v>209</v>
      </c>
      <c r="B23" s="196"/>
      <c r="C23" s="196"/>
      <c r="D23" s="196"/>
      <c r="E23" s="201"/>
      <c r="F23" s="196"/>
      <c r="G23" s="196"/>
      <c r="H23" s="196"/>
      <c r="I23" s="196"/>
      <c r="J23" s="196"/>
      <c r="K23" s="196"/>
    </row>
  </sheetData>
  <mergeCells count="2">
    <mergeCell ref="A1:J1"/>
    <mergeCell ref="C22:K22"/>
  </mergeCell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96C21-E580-4AE7-B1F5-E0C465B24A67}">
  <dimension ref="A1:E10"/>
  <sheetViews>
    <sheetView showGridLines="0" workbookViewId="0">
      <selection sqref="A1:E1"/>
    </sheetView>
  </sheetViews>
  <sheetFormatPr defaultRowHeight="15" x14ac:dyDescent="0.25"/>
  <cols>
    <col min="1" max="1" width="39.28515625" customWidth="1"/>
  </cols>
  <sheetData>
    <row r="1" spans="1:5" x14ac:dyDescent="0.25">
      <c r="A1" s="1263" t="s">
        <v>830</v>
      </c>
      <c r="B1" s="1263"/>
      <c r="C1" s="1263"/>
      <c r="D1" s="1263"/>
      <c r="E1" s="1263"/>
    </row>
    <row r="2" spans="1:5" x14ac:dyDescent="0.25">
      <c r="A2" s="225"/>
      <c r="B2" s="22">
        <v>2019</v>
      </c>
      <c r="C2" s="22">
        <v>2020</v>
      </c>
      <c r="D2" s="22">
        <v>2021</v>
      </c>
      <c r="E2" s="22">
        <v>2022</v>
      </c>
    </row>
    <row r="3" spans="1:5" x14ac:dyDescent="0.25">
      <c r="A3" s="226" t="s">
        <v>831</v>
      </c>
      <c r="B3" s="228">
        <f>SUM(B4:B9)</f>
        <v>40.277431805000006</v>
      </c>
      <c r="C3" s="228">
        <f t="shared" ref="C3:E3" si="0">SUM(C4:C9)</f>
        <v>-97.08597168217932</v>
      </c>
      <c r="D3" s="228">
        <f t="shared" si="0"/>
        <v>-82.252638348845991</v>
      </c>
      <c r="E3" s="228">
        <f t="shared" si="0"/>
        <v>-69.58597168217932</v>
      </c>
    </row>
    <row r="4" spans="1:5" x14ac:dyDescent="0.25">
      <c r="A4" s="25" t="s">
        <v>832</v>
      </c>
      <c r="B4" s="953">
        <v>154.88007015384599</v>
      </c>
      <c r="C4" s="953" t="s">
        <v>76</v>
      </c>
      <c r="D4" s="273" t="s">
        <v>76</v>
      </c>
      <c r="E4" s="273" t="s">
        <v>76</v>
      </c>
    </row>
    <row r="5" spans="1:5" x14ac:dyDescent="0.25">
      <c r="A5" s="25" t="s">
        <v>833</v>
      </c>
      <c r="B5" s="953">
        <v>-85</v>
      </c>
      <c r="C5" s="953">
        <v>-85</v>
      </c>
      <c r="D5" s="273">
        <v>-85</v>
      </c>
      <c r="E5" s="273">
        <v>-85</v>
      </c>
    </row>
    <row r="6" spans="1:5" x14ac:dyDescent="0.25">
      <c r="A6" s="25" t="s">
        <v>834</v>
      </c>
      <c r="B6" s="953">
        <v>-29.602638348845986</v>
      </c>
      <c r="C6" s="953">
        <v>-29.602638348845986</v>
      </c>
      <c r="D6" s="273">
        <v>-29.602638348845986</v>
      </c>
      <c r="E6" s="273">
        <v>-29.602638348845986</v>
      </c>
    </row>
    <row r="7" spans="1:5" x14ac:dyDescent="0.25">
      <c r="A7" s="25" t="s">
        <v>835</v>
      </c>
      <c r="B7" s="953">
        <v>0</v>
      </c>
      <c r="C7" s="953">
        <v>0</v>
      </c>
      <c r="D7" s="273">
        <v>0</v>
      </c>
      <c r="E7" s="273">
        <v>0</v>
      </c>
    </row>
    <row r="8" spans="1:5" x14ac:dyDescent="0.25">
      <c r="A8" s="25" t="s">
        <v>836</v>
      </c>
      <c r="B8" s="953" t="s">
        <v>76</v>
      </c>
      <c r="C8" s="953">
        <v>4.8500000000000005</v>
      </c>
      <c r="D8" s="273">
        <v>7.0166666666666666</v>
      </c>
      <c r="E8" s="273">
        <v>7.0166666666666666</v>
      </c>
    </row>
    <row r="9" spans="1:5" x14ac:dyDescent="0.25">
      <c r="A9" s="320" t="s">
        <v>837</v>
      </c>
      <c r="B9" s="954" t="s">
        <v>76</v>
      </c>
      <c r="C9" s="954">
        <v>12.666666666666666</v>
      </c>
      <c r="D9" s="955">
        <v>25.333333333333332</v>
      </c>
      <c r="E9" s="955">
        <v>38</v>
      </c>
    </row>
    <row r="10" spans="1:5" ht="36.75" customHeight="1" x14ac:dyDescent="0.25">
      <c r="A10" s="1264" t="s">
        <v>838</v>
      </c>
      <c r="B10" s="1264"/>
      <c r="C10" s="1264"/>
      <c r="D10" s="1264"/>
      <c r="E10" s="1264"/>
    </row>
  </sheetData>
  <mergeCells count="2">
    <mergeCell ref="A1:E1"/>
    <mergeCell ref="A10:E10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A8EF8-F2F3-4DDF-8BF8-4B1940691A16}">
  <sheetPr>
    <pageSetUpPr fitToPage="1"/>
  </sheetPr>
  <dimension ref="A1:G32"/>
  <sheetViews>
    <sheetView showGridLines="0" workbookViewId="0">
      <selection sqref="A1:E1"/>
    </sheetView>
  </sheetViews>
  <sheetFormatPr defaultColWidth="9.140625" defaultRowHeight="15" x14ac:dyDescent="0.25"/>
  <cols>
    <col min="1" max="1" width="42.7109375" style="194" customWidth="1"/>
    <col min="2" max="5" width="7.7109375" style="194" customWidth="1"/>
    <col min="6" max="16384" width="9.140625" style="194"/>
  </cols>
  <sheetData>
    <row r="1" spans="1:7" x14ac:dyDescent="0.25">
      <c r="A1" s="1265" t="s">
        <v>839</v>
      </c>
      <c r="B1" s="1265"/>
      <c r="C1" s="1265"/>
      <c r="D1" s="1265"/>
      <c r="E1" s="1265"/>
    </row>
    <row r="2" spans="1:7" x14ac:dyDescent="0.25">
      <c r="A2" s="195"/>
      <c r="B2" s="195">
        <v>2019</v>
      </c>
      <c r="C2" s="195">
        <v>2020</v>
      </c>
      <c r="D2" s="195">
        <f t="shared" ref="D2" si="0">C2+1</f>
        <v>2021</v>
      </c>
      <c r="E2" s="195">
        <f>D2+1</f>
        <v>2022</v>
      </c>
    </row>
    <row r="3" spans="1:7" x14ac:dyDescent="0.25">
      <c r="A3" s="1266" t="s">
        <v>840</v>
      </c>
      <c r="B3" s="1266"/>
      <c r="C3" s="1266"/>
      <c r="D3" s="1266"/>
      <c r="E3" s="1266"/>
    </row>
    <row r="4" spans="1:7" x14ac:dyDescent="0.25">
      <c r="A4" s="197" t="s">
        <v>174</v>
      </c>
      <c r="B4" s="204">
        <v>-4931.3999999999996</v>
      </c>
      <c r="C4" s="204">
        <v>-5167.5079999999998</v>
      </c>
      <c r="D4" s="204">
        <v>-5422.5119999999997</v>
      </c>
      <c r="E4" s="204">
        <v>-5678.482</v>
      </c>
      <c r="G4" s="205"/>
    </row>
    <row r="5" spans="1:7" x14ac:dyDescent="0.25">
      <c r="A5" s="197" t="s">
        <v>841</v>
      </c>
      <c r="B5" s="204">
        <v>-180.125</v>
      </c>
      <c r="C5" s="204">
        <v>-191.49</v>
      </c>
      <c r="D5" s="204">
        <v>-195.53199999999998</v>
      </c>
      <c r="E5" s="204">
        <v>-199.68599999999998</v>
      </c>
      <c r="G5" s="205"/>
    </row>
    <row r="6" spans="1:7" x14ac:dyDescent="0.25">
      <c r="A6" s="197" t="s">
        <v>175</v>
      </c>
      <c r="B6" s="204">
        <v>-10.36</v>
      </c>
      <c r="C6" s="204">
        <v>0</v>
      </c>
      <c r="D6" s="204">
        <v>0</v>
      </c>
      <c r="E6" s="204">
        <v>0</v>
      </c>
      <c r="G6" s="205"/>
    </row>
    <row r="7" spans="1:7" x14ac:dyDescent="0.25">
      <c r="A7" s="202" t="s">
        <v>842</v>
      </c>
      <c r="B7" s="200">
        <v>-56.1402</v>
      </c>
      <c r="C7" s="200">
        <v>40.256999999999998</v>
      </c>
      <c r="D7" s="200">
        <v>6.95</v>
      </c>
      <c r="E7" s="200">
        <v>12.099</v>
      </c>
    </row>
    <row r="8" spans="1:7" x14ac:dyDescent="0.25">
      <c r="A8" s="206" t="s">
        <v>843</v>
      </c>
      <c r="B8" s="207">
        <v>0</v>
      </c>
      <c r="C8" s="207">
        <v>0</v>
      </c>
      <c r="D8" s="207">
        <v>0</v>
      </c>
      <c r="E8" s="207">
        <v>0</v>
      </c>
    </row>
    <row r="9" spans="1:7" x14ac:dyDescent="0.25">
      <c r="A9" s="1266" t="s">
        <v>105</v>
      </c>
      <c r="B9" s="1266"/>
      <c r="C9" s="1266"/>
      <c r="D9" s="1266"/>
      <c r="E9" s="1266"/>
    </row>
    <row r="10" spans="1:7" x14ac:dyDescent="0.25">
      <c r="A10" s="197" t="s">
        <v>174</v>
      </c>
      <c r="B10" s="204">
        <v>-4835.6224464700008</v>
      </c>
      <c r="C10" s="204">
        <v>-5180.309828760549</v>
      </c>
      <c r="D10" s="204">
        <v>-5569.5461942154889</v>
      </c>
      <c r="E10" s="204">
        <v>-5769.5560932666031</v>
      </c>
      <c r="F10" s="203"/>
      <c r="G10" s="203"/>
    </row>
    <row r="11" spans="1:7" x14ac:dyDescent="0.25">
      <c r="A11" s="197" t="s">
        <v>841</v>
      </c>
      <c r="B11" s="204">
        <v>-204.09893862000001</v>
      </c>
      <c r="C11" s="204">
        <v>-217.46393861999999</v>
      </c>
      <c r="D11" s="204">
        <v>-223.50593862000002</v>
      </c>
      <c r="E11" s="204">
        <v>-229.65993862000002</v>
      </c>
      <c r="F11" s="203"/>
      <c r="G11" s="203"/>
    </row>
    <row r="12" spans="1:7" x14ac:dyDescent="0.25">
      <c r="A12" s="197" t="s">
        <v>175</v>
      </c>
      <c r="B12" s="204">
        <v>-50</v>
      </c>
      <c r="C12" s="204">
        <v>-50</v>
      </c>
      <c r="D12" s="204">
        <v>-50</v>
      </c>
      <c r="E12" s="204">
        <v>-50</v>
      </c>
      <c r="F12" s="203"/>
      <c r="G12" s="203"/>
    </row>
    <row r="13" spans="1:7" x14ac:dyDescent="0.25">
      <c r="A13" s="202" t="s">
        <v>842</v>
      </c>
      <c r="B13" s="204">
        <v>-110.73063659500001</v>
      </c>
      <c r="C13" s="204">
        <v>-97.08597168217932</v>
      </c>
      <c r="D13" s="204">
        <v>-82.252638348845991</v>
      </c>
      <c r="E13" s="204">
        <v>-69.58597168217932</v>
      </c>
      <c r="F13" s="203"/>
      <c r="G13" s="203"/>
    </row>
    <row r="14" spans="1:7" x14ac:dyDescent="0.25">
      <c r="A14" s="206" t="s">
        <v>843</v>
      </c>
      <c r="B14" s="207">
        <v>84.602636595000007</v>
      </c>
      <c r="C14" s="207">
        <v>84.602636595000007</v>
      </c>
      <c r="D14" s="207">
        <v>84.602636595000007</v>
      </c>
      <c r="E14" s="207">
        <v>84.602636595000007</v>
      </c>
    </row>
    <row r="15" spans="1:7" x14ac:dyDescent="0.25">
      <c r="A15" s="208" t="s">
        <v>176</v>
      </c>
      <c r="B15" s="209">
        <f>SUM(B16:B20)</f>
        <v>62.175814909998827</v>
      </c>
      <c r="C15" s="209">
        <f t="shared" ref="C15:E15" si="1">SUM(C16:C20)</f>
        <v>-141.51610246772844</v>
      </c>
      <c r="D15" s="209">
        <f t="shared" si="1"/>
        <v>-229.60813458933515</v>
      </c>
      <c r="E15" s="209">
        <f t="shared" si="1"/>
        <v>-168.13036697378246</v>
      </c>
    </row>
    <row r="16" spans="1:7" x14ac:dyDescent="0.25">
      <c r="A16" s="197" t="s">
        <v>177</v>
      </c>
      <c r="B16" s="199">
        <f>B10-B4</f>
        <v>95.777553529998841</v>
      </c>
      <c r="C16" s="199">
        <f t="shared" ref="C16:E16" si="2">C10-C4</f>
        <v>-12.801828760549142</v>
      </c>
      <c r="D16" s="199">
        <f t="shared" si="2"/>
        <v>-147.03419421548915</v>
      </c>
      <c r="E16" s="199">
        <f t="shared" si="2"/>
        <v>-91.074093266603086</v>
      </c>
    </row>
    <row r="17" spans="1:5" x14ac:dyDescent="0.25">
      <c r="A17" s="197" t="s">
        <v>844</v>
      </c>
      <c r="B17" s="199">
        <f t="shared" ref="B17:E20" si="3">B11-B5</f>
        <v>-23.973938620000013</v>
      </c>
      <c r="C17" s="199">
        <f t="shared" si="3"/>
        <v>-25.973938619999984</v>
      </c>
      <c r="D17" s="199">
        <f t="shared" si="3"/>
        <v>-27.973938620000041</v>
      </c>
      <c r="E17" s="199">
        <f t="shared" si="3"/>
        <v>-29.973938620000041</v>
      </c>
    </row>
    <row r="18" spans="1:5" x14ac:dyDescent="0.25">
      <c r="A18" s="202" t="s">
        <v>178</v>
      </c>
      <c r="B18" s="199">
        <f t="shared" si="3"/>
        <v>-39.64</v>
      </c>
      <c r="C18" s="199">
        <f t="shared" si="3"/>
        <v>-50</v>
      </c>
      <c r="D18" s="199">
        <f t="shared" si="3"/>
        <v>-50</v>
      </c>
      <c r="E18" s="199">
        <f t="shared" si="3"/>
        <v>-50</v>
      </c>
    </row>
    <row r="19" spans="1:5" x14ac:dyDescent="0.25">
      <c r="A19" s="202" t="s">
        <v>19</v>
      </c>
      <c r="B19" s="199">
        <f t="shared" si="3"/>
        <v>-54.590436595000007</v>
      </c>
      <c r="C19" s="199">
        <f t="shared" si="3"/>
        <v>-137.34297168217932</v>
      </c>
      <c r="D19" s="199">
        <f t="shared" si="3"/>
        <v>-89.202638348845994</v>
      </c>
      <c r="E19" s="199">
        <f t="shared" si="3"/>
        <v>-81.684971682179324</v>
      </c>
    </row>
    <row r="20" spans="1:5" x14ac:dyDescent="0.25">
      <c r="A20" s="206" t="s">
        <v>845</v>
      </c>
      <c r="B20" s="210">
        <f t="shared" si="3"/>
        <v>84.602636595000007</v>
      </c>
      <c r="C20" s="210">
        <f t="shared" si="3"/>
        <v>84.602636595000007</v>
      </c>
      <c r="D20" s="210">
        <f t="shared" si="3"/>
        <v>84.602636595000007</v>
      </c>
      <c r="E20" s="210">
        <f t="shared" si="3"/>
        <v>84.602636595000007</v>
      </c>
    </row>
    <row r="21" spans="1:5" x14ac:dyDescent="0.25">
      <c r="A21" s="1267" t="s">
        <v>846</v>
      </c>
      <c r="B21" s="1267"/>
      <c r="C21" s="1267"/>
      <c r="D21" s="1267"/>
      <c r="E21" s="1267"/>
    </row>
    <row r="22" spans="1:5" x14ac:dyDescent="0.25">
      <c r="A22" s="1268" t="s">
        <v>847</v>
      </c>
      <c r="B22" s="1268"/>
      <c r="C22" s="1268"/>
      <c r="D22" s="1268"/>
      <c r="E22" s="1268"/>
    </row>
    <row r="23" spans="1:5" x14ac:dyDescent="0.25">
      <c r="A23" s="202"/>
      <c r="B23" s="198"/>
      <c r="C23" s="198"/>
      <c r="D23" s="198"/>
      <c r="E23" s="198"/>
    </row>
    <row r="24" spans="1:5" x14ac:dyDescent="0.25">
      <c r="A24" s="202"/>
      <c r="B24" s="198"/>
      <c r="C24" s="198"/>
      <c r="D24" s="198"/>
      <c r="E24" s="198"/>
    </row>
    <row r="25" spans="1:5" x14ac:dyDescent="0.25">
      <c r="B25" s="198"/>
      <c r="C25" s="198"/>
      <c r="D25" s="198"/>
      <c r="E25" s="198"/>
    </row>
    <row r="28" spans="1:5" x14ac:dyDescent="0.25">
      <c r="B28" s="198"/>
      <c r="C28" s="198"/>
      <c r="D28" s="198"/>
      <c r="E28" s="198"/>
    </row>
    <row r="29" spans="1:5" x14ac:dyDescent="0.25">
      <c r="C29" s="211"/>
      <c r="D29" s="211"/>
      <c r="E29" s="211"/>
    </row>
    <row r="31" spans="1:5" x14ac:dyDescent="0.25">
      <c r="B31" s="198"/>
      <c r="C31" s="198"/>
      <c r="D31" s="198"/>
      <c r="E31" s="198"/>
    </row>
    <row r="32" spans="1:5" x14ac:dyDescent="0.25">
      <c r="C32" s="211"/>
      <c r="D32" s="211"/>
      <c r="E32" s="211"/>
    </row>
  </sheetData>
  <mergeCells count="5">
    <mergeCell ref="A1:E1"/>
    <mergeCell ref="A3:E3"/>
    <mergeCell ref="A9:E9"/>
    <mergeCell ref="A21:E21"/>
    <mergeCell ref="A22:E22"/>
  </mergeCells>
  <pageMargins left="0.7" right="0.7" top="0.75" bottom="0.75" header="0.3" footer="0.3"/>
  <pageSetup scale="90" orientation="portrait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BBA42-474A-4308-B310-271487F3829F}">
  <dimension ref="A1:E70"/>
  <sheetViews>
    <sheetView showGridLines="0" workbookViewId="0"/>
  </sheetViews>
  <sheetFormatPr defaultRowHeight="15" x14ac:dyDescent="0.25"/>
  <cols>
    <col min="1" max="1" width="65.7109375" customWidth="1"/>
    <col min="5" max="5" width="20.7109375" customWidth="1"/>
  </cols>
  <sheetData>
    <row r="1" spans="1:5" x14ac:dyDescent="0.25">
      <c r="A1" s="21" t="s">
        <v>848</v>
      </c>
      <c r="B1" s="956"/>
      <c r="C1" s="956"/>
      <c r="D1" s="956"/>
      <c r="E1" s="956"/>
    </row>
    <row r="2" spans="1:5" x14ac:dyDescent="0.25">
      <c r="A2" s="245"/>
      <c r="B2" s="212">
        <v>2020</v>
      </c>
      <c r="C2" s="212">
        <v>2021</v>
      </c>
      <c r="D2" s="212">
        <v>2022</v>
      </c>
      <c r="E2" s="212" t="s">
        <v>849</v>
      </c>
    </row>
    <row r="3" spans="1:5" x14ac:dyDescent="0.25">
      <c r="A3" s="44" t="s">
        <v>850</v>
      </c>
      <c r="B3" s="957">
        <v>-22.249919671585488</v>
      </c>
      <c r="C3" s="957">
        <v>-25.509260179740377</v>
      </c>
      <c r="D3" s="957">
        <v>-29.246054121656009</v>
      </c>
      <c r="E3" s="43" t="s">
        <v>851</v>
      </c>
    </row>
    <row r="4" spans="1:5" x14ac:dyDescent="0.25">
      <c r="A4" s="44" t="s">
        <v>852</v>
      </c>
      <c r="B4" s="957">
        <v>-19.071522510094553</v>
      </c>
      <c r="C4" s="957">
        <v>-35.087068025598384</v>
      </c>
      <c r="D4" s="957">
        <v>-31.553097037762967</v>
      </c>
      <c r="E4" s="43" t="s">
        <v>851</v>
      </c>
    </row>
    <row r="5" spans="1:5" x14ac:dyDescent="0.25">
      <c r="A5" s="44" t="s">
        <v>853</v>
      </c>
      <c r="B5" s="957">
        <v>-6.2279265311999996</v>
      </c>
      <c r="C5" s="957">
        <v>-6.2279265311999996</v>
      </c>
      <c r="D5" s="957">
        <v>-6.2279265311999996</v>
      </c>
      <c r="E5" s="43" t="s">
        <v>851</v>
      </c>
    </row>
    <row r="6" spans="1:5" x14ac:dyDescent="0.25">
      <c r="A6" s="44" t="s">
        <v>854</v>
      </c>
      <c r="B6" s="957">
        <v>-16.696999999999999</v>
      </c>
      <c r="C6" s="957">
        <v>-15.487</v>
      </c>
      <c r="D6" s="957">
        <v>-9.2609999999999992</v>
      </c>
      <c r="E6" s="43" t="s">
        <v>851</v>
      </c>
    </row>
    <row r="7" spans="1:5" x14ac:dyDescent="0.25">
      <c r="A7" s="44" t="s">
        <v>855</v>
      </c>
      <c r="B7" s="957">
        <v>0</v>
      </c>
      <c r="C7" s="957">
        <v>-11</v>
      </c>
      <c r="D7" s="957">
        <v>0</v>
      </c>
      <c r="E7" s="43" t="s">
        <v>851</v>
      </c>
    </row>
    <row r="8" spans="1:5" x14ac:dyDescent="0.25">
      <c r="A8" s="44" t="s">
        <v>856</v>
      </c>
      <c r="B8" s="957">
        <v>0</v>
      </c>
      <c r="C8" s="957">
        <v>36.005065040732902</v>
      </c>
      <c r="D8" s="957">
        <v>30.049722265062872</v>
      </c>
      <c r="E8" s="43" t="s">
        <v>851</v>
      </c>
    </row>
    <row r="9" spans="1:5" x14ac:dyDescent="0.25">
      <c r="A9" s="44" t="s">
        <v>857</v>
      </c>
      <c r="B9" s="957">
        <v>0</v>
      </c>
      <c r="C9" s="957">
        <v>0</v>
      </c>
      <c r="D9" s="957">
        <v>-4.49080986704959</v>
      </c>
      <c r="E9" s="43" t="s">
        <v>851</v>
      </c>
    </row>
    <row r="10" spans="1:5" x14ac:dyDescent="0.25">
      <c r="A10" s="44" t="s">
        <v>858</v>
      </c>
      <c r="B10" s="957">
        <v>0</v>
      </c>
      <c r="C10" s="957">
        <v>-15.027542863830909</v>
      </c>
      <c r="D10" s="957">
        <v>-14.644894170264431</v>
      </c>
      <c r="E10" s="43" t="s">
        <v>851</v>
      </c>
    </row>
    <row r="11" spans="1:5" x14ac:dyDescent="0.25">
      <c r="A11" s="44" t="s">
        <v>859</v>
      </c>
      <c r="B11" s="957">
        <v>0</v>
      </c>
      <c r="C11" s="957">
        <v>-1.1000000000000001</v>
      </c>
      <c r="D11" s="957">
        <v>-1.1000000000000001</v>
      </c>
      <c r="E11" s="43" t="s">
        <v>851</v>
      </c>
    </row>
    <row r="12" spans="1:5" x14ac:dyDescent="0.25">
      <c r="A12" s="44" t="s">
        <v>860</v>
      </c>
      <c r="B12" s="957">
        <v>-41.654178652346133</v>
      </c>
      <c r="C12" s="957">
        <v>-44.072350534956932</v>
      </c>
      <c r="D12" s="957">
        <v>-45.219642319575783</v>
      </c>
      <c r="E12" s="43" t="s">
        <v>851</v>
      </c>
    </row>
    <row r="13" spans="1:5" x14ac:dyDescent="0.25">
      <c r="A13" s="44" t="s">
        <v>861</v>
      </c>
      <c r="B13" s="957">
        <v>-135.401760487655</v>
      </c>
      <c r="C13" s="957">
        <v>-136.11687309246298</v>
      </c>
      <c r="D13" s="957">
        <v>-136.763855939048</v>
      </c>
      <c r="E13" s="43" t="s">
        <v>851</v>
      </c>
    </row>
    <row r="14" spans="1:5" x14ac:dyDescent="0.25">
      <c r="A14" s="44" t="s">
        <v>862</v>
      </c>
      <c r="B14" s="957">
        <v>-2.3868450760000002</v>
      </c>
      <c r="C14" s="957">
        <v>-2.3868450760000002</v>
      </c>
      <c r="D14" s="957">
        <v>-2.3868450760000002</v>
      </c>
      <c r="E14" s="43" t="s">
        <v>851</v>
      </c>
    </row>
    <row r="15" spans="1:5" x14ac:dyDescent="0.25">
      <c r="A15" s="44" t="s">
        <v>863</v>
      </c>
      <c r="B15" s="957">
        <v>101.846</v>
      </c>
      <c r="C15" s="957">
        <v>137.31</v>
      </c>
      <c r="D15" s="957">
        <v>137.59899999999999</v>
      </c>
      <c r="E15" s="43" t="s">
        <v>851</v>
      </c>
    </row>
    <row r="16" spans="1:5" x14ac:dyDescent="0.25">
      <c r="A16" s="44" t="s">
        <v>864</v>
      </c>
      <c r="B16" s="957">
        <v>-19.49977402</v>
      </c>
      <c r="C16" s="957">
        <v>-19.364800484882018</v>
      </c>
      <c r="D16" s="957">
        <v>-20.841416739523922</v>
      </c>
      <c r="E16" s="43" t="s">
        <v>851</v>
      </c>
    </row>
    <row r="17" spans="1:5" x14ac:dyDescent="0.25">
      <c r="A17" s="44" t="s">
        <v>865</v>
      </c>
      <c r="B17" s="958">
        <v>-89.910736515379895</v>
      </c>
      <c r="C17" s="958">
        <v>-94.160190412853495</v>
      </c>
      <c r="D17" s="958">
        <v>-98.376848429408895</v>
      </c>
      <c r="E17" s="43" t="s">
        <v>106</v>
      </c>
    </row>
    <row r="18" spans="1:5" x14ac:dyDescent="0.25">
      <c r="A18" s="44" t="s">
        <v>866</v>
      </c>
      <c r="B18" s="957">
        <v>-6.4556219888583897</v>
      </c>
      <c r="C18" s="957">
        <v>-6.4556219888583897</v>
      </c>
      <c r="D18" s="957">
        <v>-6.4556219888583897</v>
      </c>
      <c r="E18" s="43" t="s">
        <v>851</v>
      </c>
    </row>
    <row r="19" spans="1:5" x14ac:dyDescent="0.25">
      <c r="A19" s="44" t="s">
        <v>867</v>
      </c>
      <c r="B19" s="957">
        <v>0</v>
      </c>
      <c r="C19" s="957">
        <v>-12.458432447999998</v>
      </c>
      <c r="D19" s="957">
        <v>-12.458432447999998</v>
      </c>
      <c r="E19" s="43" t="s">
        <v>851</v>
      </c>
    </row>
    <row r="20" spans="1:5" x14ac:dyDescent="0.25">
      <c r="A20" s="44" t="s">
        <v>868</v>
      </c>
      <c r="B20" s="957">
        <v>-7.9660000000000002</v>
      </c>
      <c r="C20" s="957">
        <v>-7.9660000000000002</v>
      </c>
      <c r="D20" s="957">
        <v>-7.9660000000000002</v>
      </c>
      <c r="E20" s="43" t="s">
        <v>851</v>
      </c>
    </row>
    <row r="21" spans="1:5" x14ac:dyDescent="0.25">
      <c r="A21" s="43" t="s">
        <v>869</v>
      </c>
      <c r="B21" s="957">
        <v>-15.963072</v>
      </c>
      <c r="C21" s="957">
        <v>-15.963072</v>
      </c>
      <c r="D21" s="957">
        <v>-15.963072</v>
      </c>
      <c r="E21" s="43" t="s">
        <v>870</v>
      </c>
    </row>
    <row r="22" spans="1:5" x14ac:dyDescent="0.25">
      <c r="A22" s="44" t="s">
        <v>871</v>
      </c>
      <c r="B22" s="957">
        <v>-6.0720000000000001</v>
      </c>
      <c r="C22" s="957">
        <v>-6.24400000000003</v>
      </c>
      <c r="D22" s="957">
        <v>-6.4190000000000396</v>
      </c>
      <c r="E22" s="43" t="s">
        <v>870</v>
      </c>
    </row>
    <row r="23" spans="1:5" x14ac:dyDescent="0.25">
      <c r="A23" s="43" t="s">
        <v>872</v>
      </c>
      <c r="B23" s="957">
        <v>-163.80000000000001</v>
      </c>
      <c r="C23" s="957">
        <v>-169</v>
      </c>
      <c r="D23" s="957">
        <v>-173</v>
      </c>
      <c r="E23" s="43" t="s">
        <v>873</v>
      </c>
    </row>
    <row r="24" spans="1:5" x14ac:dyDescent="0.25">
      <c r="A24" s="43" t="s">
        <v>874</v>
      </c>
      <c r="B24" s="957">
        <v>-96.170443307148105</v>
      </c>
      <c r="C24" s="957">
        <v>-94.595738740081501</v>
      </c>
      <c r="D24" s="957">
        <v>-93.348572896127706</v>
      </c>
      <c r="E24" s="43" t="s">
        <v>106</v>
      </c>
    </row>
    <row r="25" spans="1:5" x14ac:dyDescent="0.25">
      <c r="A25" s="43" t="s">
        <v>875</v>
      </c>
      <c r="B25" s="957">
        <v>-48.806830000000005</v>
      </c>
      <c r="C25" s="957">
        <v>-50.678801</v>
      </c>
      <c r="D25" s="957">
        <v>-51.965897000000005</v>
      </c>
      <c r="E25" s="43" t="s">
        <v>870</v>
      </c>
    </row>
    <row r="26" spans="1:5" x14ac:dyDescent="0.25">
      <c r="A26" s="43" t="s">
        <v>876</v>
      </c>
      <c r="B26" s="957">
        <v>-79.476232829999987</v>
      </c>
      <c r="C26" s="957">
        <v>-103.65241454</v>
      </c>
      <c r="D26" s="957">
        <v>-118.27847665</v>
      </c>
      <c r="E26" s="43" t="s">
        <v>870</v>
      </c>
    </row>
    <row r="27" spans="1:5" x14ac:dyDescent="0.25">
      <c r="A27" s="43" t="s">
        <v>1122</v>
      </c>
      <c r="B27" s="957">
        <v>-41.171678</v>
      </c>
      <c r="C27" s="957">
        <v>-41.171678</v>
      </c>
      <c r="D27" s="957">
        <v>-41.171678</v>
      </c>
      <c r="E27" s="43" t="s">
        <v>870</v>
      </c>
    </row>
    <row r="28" spans="1:5" x14ac:dyDescent="0.25">
      <c r="A28" s="43" t="s">
        <v>877</v>
      </c>
      <c r="B28" s="957">
        <v>-17.437362</v>
      </c>
      <c r="C28" s="957">
        <v>-5.1280330000000003</v>
      </c>
      <c r="D28" s="957">
        <v>-4.029649</v>
      </c>
      <c r="E28" s="43" t="s">
        <v>870</v>
      </c>
    </row>
    <row r="29" spans="1:5" x14ac:dyDescent="0.25">
      <c r="A29" s="43" t="s">
        <v>878</v>
      </c>
      <c r="B29" s="957">
        <v>-24.457999999999998</v>
      </c>
      <c r="C29" s="957">
        <v>-20.916926999999998</v>
      </c>
      <c r="D29" s="957">
        <v>-2.9660000000000002</v>
      </c>
      <c r="E29" s="43" t="s">
        <v>870</v>
      </c>
    </row>
    <row r="30" spans="1:5" x14ac:dyDescent="0.25">
      <c r="A30" s="43" t="s">
        <v>879</v>
      </c>
      <c r="B30" s="957">
        <v>-85</v>
      </c>
      <c r="C30" s="957">
        <v>-120</v>
      </c>
      <c r="D30" s="957">
        <v>-160</v>
      </c>
      <c r="E30" s="43" t="s">
        <v>106</v>
      </c>
    </row>
    <row r="31" spans="1:5" x14ac:dyDescent="0.25">
      <c r="A31" s="43" t="s">
        <v>880</v>
      </c>
      <c r="B31" s="957">
        <v>-32</v>
      </c>
      <c r="C31" s="957">
        <v>-45</v>
      </c>
      <c r="D31" s="957">
        <v>-57</v>
      </c>
      <c r="E31" s="43" t="s">
        <v>873</v>
      </c>
    </row>
    <row r="32" spans="1:5" x14ac:dyDescent="0.25">
      <c r="A32" s="43" t="s">
        <v>881</v>
      </c>
      <c r="B32" s="957">
        <v>-15.435024</v>
      </c>
      <c r="C32" s="957">
        <v>-15.435024</v>
      </c>
      <c r="D32" s="957">
        <v>-15.435024</v>
      </c>
      <c r="E32" s="43" t="s">
        <v>870</v>
      </c>
    </row>
    <row r="33" spans="1:5" x14ac:dyDescent="0.25">
      <c r="A33" s="43" t="s">
        <v>882</v>
      </c>
      <c r="B33" s="957">
        <v>-15.744845999999999</v>
      </c>
      <c r="C33" s="957">
        <v>-47.234538999999998</v>
      </c>
      <c r="D33" s="957">
        <v>-47.234538999999998</v>
      </c>
      <c r="E33" s="43" t="s">
        <v>870</v>
      </c>
    </row>
    <row r="34" spans="1:5" x14ac:dyDescent="0.25">
      <c r="A34" s="43" t="s">
        <v>883</v>
      </c>
      <c r="B34" s="957">
        <v>-1.361</v>
      </c>
      <c r="C34" s="957">
        <v>-1.361</v>
      </c>
      <c r="D34" s="957">
        <v>-1.361</v>
      </c>
      <c r="E34" s="43" t="s">
        <v>870</v>
      </c>
    </row>
    <row r="35" spans="1:5" x14ac:dyDescent="0.25">
      <c r="A35" s="43" t="s">
        <v>884</v>
      </c>
      <c r="B35" s="957">
        <v>-20</v>
      </c>
      <c r="C35" s="957">
        <v>-20</v>
      </c>
      <c r="D35" s="957">
        <v>-20</v>
      </c>
      <c r="E35" s="43" t="s">
        <v>870</v>
      </c>
    </row>
    <row r="36" spans="1:5" x14ac:dyDescent="0.25">
      <c r="A36" s="43" t="s">
        <v>885</v>
      </c>
      <c r="B36" s="957">
        <v>-10.709519999999999</v>
      </c>
      <c r="C36" s="957">
        <v>-18.016464000000003</v>
      </c>
      <c r="D36" s="957">
        <v>-25.815636999999999</v>
      </c>
      <c r="E36" s="43" t="s">
        <v>870</v>
      </c>
    </row>
    <row r="37" spans="1:5" x14ac:dyDescent="0.25">
      <c r="A37" s="43" t="s">
        <v>886</v>
      </c>
      <c r="B37" s="957">
        <v>-34.237909999999999</v>
      </c>
      <c r="C37" s="957">
        <v>-4.2165549999999996</v>
      </c>
      <c r="D37" s="957">
        <v>-3.2903850000000001</v>
      </c>
      <c r="E37" s="43" t="s">
        <v>870</v>
      </c>
    </row>
    <row r="38" spans="1:5" x14ac:dyDescent="0.25">
      <c r="A38" s="43" t="s">
        <v>887</v>
      </c>
      <c r="B38" s="957">
        <v>-12.855245999999999</v>
      </c>
      <c r="C38" s="957">
        <v>-12.855245999999999</v>
      </c>
      <c r="D38" s="957">
        <v>-12.855245999999999</v>
      </c>
      <c r="E38" s="43" t="s">
        <v>870</v>
      </c>
    </row>
    <row r="39" spans="1:5" x14ac:dyDescent="0.25">
      <c r="A39" s="959" t="s">
        <v>13</v>
      </c>
      <c r="B39" s="960">
        <f>SUM(B3:B38)</f>
        <v>-986.37444959026755</v>
      </c>
      <c r="C39" s="960">
        <f>SUM(C3:C38)</f>
        <v>-1050.5743388777321</v>
      </c>
      <c r="D39" s="960">
        <f>SUM(D3:D38)</f>
        <v>-1109.477898949413</v>
      </c>
      <c r="E39" s="961"/>
    </row>
    <row r="40" spans="1:5" x14ac:dyDescent="0.25">
      <c r="A40" s="962" t="s">
        <v>888</v>
      </c>
      <c r="B40" s="43"/>
      <c r="C40" s="43"/>
      <c r="D40" s="43"/>
      <c r="E40" s="26" t="s">
        <v>889</v>
      </c>
    </row>
    <row r="41" spans="1:5" x14ac:dyDescent="0.25">
      <c r="A41" s="962" t="s">
        <v>890</v>
      </c>
      <c r="B41" s="43"/>
      <c r="C41" s="43"/>
      <c r="D41" s="43"/>
      <c r="E41" s="43"/>
    </row>
    <row r="69" spans="1:1" x14ac:dyDescent="0.25">
      <c r="A69" t="s">
        <v>891</v>
      </c>
    </row>
    <row r="70" spans="1:1" x14ac:dyDescent="0.25">
      <c r="A70" t="s">
        <v>891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E61CC-BDE6-428D-B166-C1383E4D18B7}">
  <dimension ref="A1:F50"/>
  <sheetViews>
    <sheetView showGridLines="0" workbookViewId="0">
      <selection activeCell="F50" sqref="F50"/>
    </sheetView>
  </sheetViews>
  <sheetFormatPr defaultRowHeight="15" x14ac:dyDescent="0.25"/>
  <cols>
    <col min="1" max="1" width="32.140625" customWidth="1"/>
    <col min="2" max="2" width="13.140625" customWidth="1"/>
    <col min="3" max="5" width="10.7109375" customWidth="1"/>
  </cols>
  <sheetData>
    <row r="1" spans="1:6" x14ac:dyDescent="0.25">
      <c r="A1" s="1269" t="s">
        <v>593</v>
      </c>
      <c r="B1" s="1269"/>
      <c r="C1" s="1269"/>
      <c r="D1" s="1269"/>
      <c r="E1" s="1269"/>
      <c r="F1" s="1269"/>
    </row>
    <row r="2" spans="1:6" ht="15" customHeight="1" x14ac:dyDescent="0.25">
      <c r="A2" s="254"/>
      <c r="B2" s="254" t="s">
        <v>221</v>
      </c>
      <c r="C2" s="255" t="s">
        <v>45</v>
      </c>
      <c r="D2" s="256" t="s">
        <v>222</v>
      </c>
      <c r="E2" s="255" t="s">
        <v>223</v>
      </c>
      <c r="F2" s="254" t="s">
        <v>219</v>
      </c>
    </row>
    <row r="3" spans="1:6" x14ac:dyDescent="0.25">
      <c r="A3" s="257" t="s">
        <v>226</v>
      </c>
      <c r="B3" s="258"/>
      <c r="C3" s="259">
        <f>SUM(C4:C7)</f>
        <v>85.227904661258833</v>
      </c>
      <c r="D3" s="260">
        <f>SUM(D4:D7)</f>
        <v>917.50074070404526</v>
      </c>
      <c r="E3" s="259">
        <f>SUM(E4:E7)</f>
        <v>1002.728645365304</v>
      </c>
      <c r="F3" s="261">
        <f>SUM(F4:F7)</f>
        <v>1.0600606940681618</v>
      </c>
    </row>
    <row r="4" spans="1:6" x14ac:dyDescent="0.25">
      <c r="A4" s="52" t="s">
        <v>10</v>
      </c>
      <c r="B4" s="262" t="s">
        <v>227</v>
      </c>
      <c r="C4" s="263">
        <v>-112.44045227605766</v>
      </c>
      <c r="D4" s="264">
        <v>818.81108862201586</v>
      </c>
      <c r="E4" s="263">
        <v>706.37063634595825</v>
      </c>
      <c r="F4" s="265">
        <v>0.74675810898119088</v>
      </c>
    </row>
    <row r="5" spans="1:6" x14ac:dyDescent="0.25">
      <c r="A5" s="52" t="s">
        <v>229</v>
      </c>
      <c r="B5" s="262" t="s">
        <v>230</v>
      </c>
      <c r="C5" s="263">
        <v>45.878597172411304</v>
      </c>
      <c r="D5" s="264">
        <v>106.45001990091185</v>
      </c>
      <c r="E5" s="263">
        <v>152.32861707332316</v>
      </c>
      <c r="F5" s="265">
        <v>0.16103816350271144</v>
      </c>
    </row>
    <row r="6" spans="1:6" x14ac:dyDescent="0.25">
      <c r="A6" s="52" t="s">
        <v>233</v>
      </c>
      <c r="B6" s="262" t="s">
        <v>234</v>
      </c>
      <c r="C6" s="263">
        <v>-55.504163418160132</v>
      </c>
      <c r="D6" s="264">
        <v>-42.999769000000001</v>
      </c>
      <c r="E6" s="263">
        <v>-98.503932418160133</v>
      </c>
      <c r="F6" s="265">
        <v>-0.10413599676271025</v>
      </c>
    </row>
    <row r="7" spans="1:6" x14ac:dyDescent="0.25">
      <c r="A7" s="52" t="s">
        <v>237</v>
      </c>
      <c r="B7" s="262" t="s">
        <v>238</v>
      </c>
      <c r="C7" s="263">
        <v>207.29392318306532</v>
      </c>
      <c r="D7" s="264">
        <v>35.239401181117501</v>
      </c>
      <c r="E7" s="263">
        <v>242.53332436418282</v>
      </c>
      <c r="F7" s="265">
        <v>0.25640041834696975</v>
      </c>
    </row>
    <row r="8" spans="1:6" x14ac:dyDescent="0.25">
      <c r="A8" s="257" t="s">
        <v>241</v>
      </c>
      <c r="B8" s="258"/>
      <c r="C8" s="259">
        <f>SUM(C9:C16)</f>
        <v>638.72934360704551</v>
      </c>
      <c r="D8" s="260">
        <f>SUM(D9:D16)</f>
        <v>919.25674070404523</v>
      </c>
      <c r="E8" s="259">
        <f>SUM(E9:E16)</f>
        <v>1557.9860843110907</v>
      </c>
      <c r="F8" s="261">
        <f>SUM(F9:F16)</f>
        <v>1.6470655520982675</v>
      </c>
    </row>
    <row r="9" spans="1:6" x14ac:dyDescent="0.25">
      <c r="A9" s="52" t="s">
        <v>244</v>
      </c>
      <c r="B9" s="262" t="s">
        <v>245</v>
      </c>
      <c r="C9" s="263">
        <v>193.40643898674773</v>
      </c>
      <c r="D9" s="264">
        <v>98.690489208550872</v>
      </c>
      <c r="E9" s="263">
        <v>292.09692819529857</v>
      </c>
      <c r="F9" s="265">
        <v>0.30879787255412561</v>
      </c>
    </row>
    <row r="10" spans="1:6" x14ac:dyDescent="0.25">
      <c r="A10" s="52" t="s">
        <v>48</v>
      </c>
      <c r="B10" s="262" t="s">
        <v>21</v>
      </c>
      <c r="C10" s="263">
        <v>-532.6489082010753</v>
      </c>
      <c r="D10" s="264">
        <v>146.5611307038497</v>
      </c>
      <c r="E10" s="263">
        <v>-386.0877774972256</v>
      </c>
      <c r="F10" s="265">
        <v>-0.40816274599978092</v>
      </c>
    </row>
    <row r="11" spans="1:6" x14ac:dyDescent="0.25">
      <c r="A11" s="52" t="s">
        <v>38</v>
      </c>
      <c r="B11" s="262" t="s">
        <v>246</v>
      </c>
      <c r="C11" s="263">
        <v>-41.00262897667038</v>
      </c>
      <c r="D11" s="264">
        <v>0</v>
      </c>
      <c r="E11" s="263">
        <v>-41.00262897667038</v>
      </c>
      <c r="F11" s="265">
        <v>-4.3346996749847204E-2</v>
      </c>
    </row>
    <row r="12" spans="1:6" x14ac:dyDescent="0.25">
      <c r="A12" s="52" t="s">
        <v>249</v>
      </c>
      <c r="B12" s="262" t="s">
        <v>250</v>
      </c>
      <c r="C12" s="263">
        <v>47.435329427347853</v>
      </c>
      <c r="D12" s="264">
        <v>680.35618310581197</v>
      </c>
      <c r="E12" s="263">
        <v>727.79151253315979</v>
      </c>
      <c r="F12" s="265">
        <v>0.76940374594739169</v>
      </c>
    </row>
    <row r="13" spans="1:6" x14ac:dyDescent="0.25">
      <c r="A13" s="52" t="s">
        <v>252</v>
      </c>
      <c r="B13" s="262" t="s">
        <v>253</v>
      </c>
      <c r="C13" s="263">
        <v>74.508434399229799</v>
      </c>
      <c r="D13" s="264">
        <v>-46.005999999999993</v>
      </c>
      <c r="E13" s="263">
        <v>28.502434399229806</v>
      </c>
      <c r="F13" s="265">
        <v>3.0132090602510334E-2</v>
      </c>
    </row>
    <row r="14" spans="1:6" x14ac:dyDescent="0.25">
      <c r="A14" s="52" t="s">
        <v>255</v>
      </c>
      <c r="B14" s="262" t="s">
        <v>256</v>
      </c>
      <c r="C14" s="263">
        <v>202.33697238685517</v>
      </c>
      <c r="D14" s="264">
        <v>0</v>
      </c>
      <c r="E14" s="263">
        <v>202.33697238685517</v>
      </c>
      <c r="F14" s="265">
        <v>0.21390579831886575</v>
      </c>
    </row>
    <row r="15" spans="1:6" x14ac:dyDescent="0.25">
      <c r="A15" s="52" t="s">
        <v>257</v>
      </c>
      <c r="B15" s="262" t="s">
        <v>258</v>
      </c>
      <c r="C15" s="263">
        <v>586.77867231358277</v>
      </c>
      <c r="D15" s="264">
        <v>16.331937685832749</v>
      </c>
      <c r="E15" s="263">
        <v>603.11060999941549</v>
      </c>
      <c r="F15" s="265">
        <v>0.63759408369443471</v>
      </c>
    </row>
    <row r="16" spans="1:6" x14ac:dyDescent="0.25">
      <c r="A16" s="52" t="s">
        <v>259</v>
      </c>
      <c r="B16" s="262" t="s">
        <v>260</v>
      </c>
      <c r="C16" s="263">
        <v>107.91503327102795</v>
      </c>
      <c r="D16" s="264">
        <v>23.323</v>
      </c>
      <c r="E16" s="263">
        <v>131.23803327102794</v>
      </c>
      <c r="F16" s="265">
        <v>0.13874170373056757</v>
      </c>
    </row>
    <row r="17" spans="1:6" x14ac:dyDescent="0.25">
      <c r="A17" s="54" t="s">
        <v>31</v>
      </c>
      <c r="B17" s="269"/>
      <c r="C17" s="270">
        <f>C3-C8</f>
        <v>-553.50143894578673</v>
      </c>
      <c r="D17" s="271">
        <f t="shared" ref="D17:F17" si="0">D3-D8</f>
        <v>-1.7559999999999718</v>
      </c>
      <c r="E17" s="270">
        <f t="shared" si="0"/>
        <v>-555.2574389457867</v>
      </c>
      <c r="F17" s="272">
        <f t="shared" si="0"/>
        <v>-0.58700485803010571</v>
      </c>
    </row>
    <row r="18" spans="1:6" x14ac:dyDescent="0.25">
      <c r="A18" s="216"/>
      <c r="C18" s="822"/>
      <c r="D18" s="822"/>
      <c r="E18" s="822"/>
      <c r="F18" s="822" t="s">
        <v>23</v>
      </c>
    </row>
    <row r="20" spans="1:6" x14ac:dyDescent="0.25">
      <c r="A20" s="43"/>
      <c r="B20" s="43"/>
      <c r="C20" s="43"/>
      <c r="D20" s="43"/>
      <c r="E20" s="43"/>
      <c r="F20" s="43"/>
    </row>
    <row r="21" spans="1:6" x14ac:dyDescent="0.25">
      <c r="A21" s="43"/>
      <c r="B21" s="43"/>
      <c r="C21" s="43"/>
      <c r="D21" s="43"/>
      <c r="E21" s="43"/>
      <c r="F21" s="43"/>
    </row>
    <row r="22" spans="1:6" ht="15" customHeight="1" x14ac:dyDescent="0.25">
      <c r="A22" s="43"/>
      <c r="B22" s="43"/>
      <c r="C22" s="43"/>
      <c r="D22" s="43"/>
      <c r="E22" s="43"/>
      <c r="F22" s="43"/>
    </row>
    <row r="23" spans="1:6" x14ac:dyDescent="0.25">
      <c r="A23" s="43"/>
      <c r="B23" s="43"/>
      <c r="C23" s="43"/>
      <c r="D23" s="43"/>
      <c r="E23" s="43"/>
      <c r="F23" s="43"/>
    </row>
    <row r="24" spans="1:6" x14ac:dyDescent="0.25">
      <c r="A24" s="43"/>
      <c r="B24" s="43"/>
      <c r="C24" s="43"/>
      <c r="D24" s="43"/>
      <c r="E24" s="43"/>
      <c r="F24" s="43"/>
    </row>
    <row r="25" spans="1:6" x14ac:dyDescent="0.25">
      <c r="A25" s="43"/>
      <c r="B25" s="43"/>
      <c r="C25" s="43"/>
      <c r="D25" s="43"/>
      <c r="E25" s="43"/>
      <c r="F25" s="43"/>
    </row>
    <row r="26" spans="1:6" x14ac:dyDescent="0.25">
      <c r="A26" s="43"/>
      <c r="B26" s="43"/>
      <c r="C26" s="43"/>
      <c r="D26" s="43"/>
      <c r="E26" s="43"/>
      <c r="F26" s="43"/>
    </row>
    <row r="27" spans="1:6" x14ac:dyDescent="0.25">
      <c r="A27" s="43"/>
      <c r="B27" s="43"/>
      <c r="C27" s="43"/>
      <c r="D27" s="43"/>
      <c r="E27" s="43"/>
      <c r="F27" s="43"/>
    </row>
    <row r="28" spans="1:6" x14ac:dyDescent="0.25">
      <c r="A28" s="43"/>
      <c r="B28" s="43"/>
      <c r="C28" s="43"/>
      <c r="D28" s="43"/>
      <c r="E28" s="43"/>
      <c r="F28" s="43"/>
    </row>
    <row r="29" spans="1:6" x14ac:dyDescent="0.25">
      <c r="A29" s="43"/>
      <c r="B29" s="43"/>
      <c r="C29" s="43"/>
      <c r="D29" s="43"/>
      <c r="E29" s="43"/>
      <c r="F29" s="43"/>
    </row>
    <row r="30" spans="1:6" ht="15" customHeight="1" x14ac:dyDescent="0.25">
      <c r="A30" s="43"/>
      <c r="B30" s="43"/>
      <c r="C30" s="43"/>
      <c r="D30" s="43"/>
      <c r="E30" s="43"/>
      <c r="F30" s="43"/>
    </row>
    <row r="31" spans="1:6" x14ac:dyDescent="0.25">
      <c r="A31" s="43"/>
      <c r="B31" s="43"/>
      <c r="C31" s="43"/>
      <c r="D31" s="43"/>
      <c r="E31" s="43"/>
      <c r="F31" s="43"/>
    </row>
    <row r="50" ht="15" customHeight="1" x14ac:dyDescent="0.25"/>
  </sheetData>
  <mergeCells count="1">
    <mergeCell ref="A1:F1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EB130-98DD-4BEF-9951-110EC24EE37F}">
  <dimension ref="A1:F20"/>
  <sheetViews>
    <sheetView showGridLines="0" workbookViewId="0">
      <selection sqref="A1:F1"/>
    </sheetView>
  </sheetViews>
  <sheetFormatPr defaultRowHeight="15" x14ac:dyDescent="0.25"/>
  <cols>
    <col min="1" max="1" width="36.5703125" customWidth="1"/>
    <col min="2" max="2" width="9.42578125" bestFit="1" customWidth="1"/>
    <col min="3" max="3" width="9.140625" customWidth="1"/>
    <col min="4" max="6" width="9.28515625" bestFit="1" customWidth="1"/>
  </cols>
  <sheetData>
    <row r="1" spans="1:6" x14ac:dyDescent="0.25">
      <c r="A1" s="1269" t="s">
        <v>892</v>
      </c>
      <c r="B1" s="1269"/>
      <c r="C1" s="1269"/>
      <c r="D1" s="1269"/>
      <c r="E1" s="1269"/>
      <c r="F1" s="1269"/>
    </row>
    <row r="2" spans="1:6" x14ac:dyDescent="0.25">
      <c r="A2" s="71"/>
      <c r="B2" s="71" t="s">
        <v>280</v>
      </c>
      <c r="C2" s="212">
        <v>2019</v>
      </c>
      <c r="D2" s="212">
        <f t="shared" ref="D2:F2" si="0">C2+1</f>
        <v>2020</v>
      </c>
      <c r="E2" s="212">
        <f t="shared" si="0"/>
        <v>2021</v>
      </c>
      <c r="F2" s="212">
        <f t="shared" si="0"/>
        <v>2022</v>
      </c>
    </row>
    <row r="3" spans="1:6" x14ac:dyDescent="0.25">
      <c r="A3" s="301" t="s">
        <v>893</v>
      </c>
      <c r="B3" s="37" t="s">
        <v>894</v>
      </c>
      <c r="C3" s="79">
        <v>35.522413</v>
      </c>
      <c r="D3" s="79">
        <v>0</v>
      </c>
      <c r="E3" s="79">
        <v>0</v>
      </c>
      <c r="F3" s="79">
        <v>0</v>
      </c>
    </row>
    <row r="4" spans="1:6" x14ac:dyDescent="0.25">
      <c r="A4" s="249" t="s">
        <v>895</v>
      </c>
      <c r="B4" s="37" t="s">
        <v>21</v>
      </c>
      <c r="C4" s="79">
        <f>-C3</f>
        <v>-35.522413</v>
      </c>
      <c r="D4" s="79">
        <v>0</v>
      </c>
      <c r="E4" s="79">
        <v>0</v>
      </c>
      <c r="F4" s="79">
        <v>0</v>
      </c>
    </row>
    <row r="5" spans="1:6" x14ac:dyDescent="0.25">
      <c r="A5" s="249" t="s">
        <v>283</v>
      </c>
      <c r="B5" s="37" t="s">
        <v>284</v>
      </c>
      <c r="C5" s="79">
        <v>-151.00806840000001</v>
      </c>
      <c r="D5" s="79">
        <v>0</v>
      </c>
      <c r="E5" s="79">
        <v>0</v>
      </c>
      <c r="F5" s="79">
        <v>0</v>
      </c>
    </row>
    <row r="6" spans="1:6" x14ac:dyDescent="0.25">
      <c r="A6" s="249" t="s">
        <v>896</v>
      </c>
      <c r="B6" s="37" t="s">
        <v>21</v>
      </c>
      <c r="C6" s="79">
        <v>154.88007015384599</v>
      </c>
      <c r="D6" s="79">
        <v>0</v>
      </c>
      <c r="E6" s="79">
        <v>0</v>
      </c>
      <c r="F6" s="79">
        <v>0</v>
      </c>
    </row>
    <row r="7" spans="1:6" x14ac:dyDescent="0.25">
      <c r="A7" s="301" t="s">
        <v>285</v>
      </c>
      <c r="B7" s="37" t="s">
        <v>284</v>
      </c>
      <c r="C7" s="79">
        <v>-5.7880000000000003</v>
      </c>
      <c r="D7" s="79">
        <v>-5.7880000000000003</v>
      </c>
      <c r="E7" s="79">
        <v>-5.7880000000000003</v>
      </c>
      <c r="F7" s="79">
        <v>-5.7880000000000003</v>
      </c>
    </row>
    <row r="8" spans="1:6" x14ac:dyDescent="0.25">
      <c r="A8" s="90" t="s">
        <v>897</v>
      </c>
      <c r="B8" s="224" t="s">
        <v>898</v>
      </c>
      <c r="C8" s="35">
        <v>-63</v>
      </c>
      <c r="D8" s="35">
        <v>0</v>
      </c>
      <c r="E8" s="35">
        <v>0</v>
      </c>
      <c r="F8" s="35">
        <v>0</v>
      </c>
    </row>
    <row r="9" spans="1:6" x14ac:dyDescent="0.25">
      <c r="A9" s="250" t="s">
        <v>13</v>
      </c>
      <c r="B9" s="43"/>
      <c r="C9" s="259">
        <f>SUM(C3:C8)</f>
        <v>-64.915998246154018</v>
      </c>
      <c r="D9" s="259">
        <f>SUM(D3:D8)</f>
        <v>-5.7880000000000003</v>
      </c>
      <c r="E9" s="259">
        <f>SUM(E3:E8)</f>
        <v>-5.7880000000000003</v>
      </c>
      <c r="F9" s="259">
        <f>SUM(F3:F8)</f>
        <v>-5.7880000000000003</v>
      </c>
    </row>
    <row r="10" spans="1:6" x14ac:dyDescent="0.25">
      <c r="A10" s="43"/>
      <c r="B10" s="43"/>
      <c r="C10" s="302"/>
      <c r="D10" s="302"/>
      <c r="E10" s="302"/>
      <c r="F10" s="302"/>
    </row>
    <row r="11" spans="1:6" x14ac:dyDescent="0.25">
      <c r="A11" s="1269" t="s">
        <v>899</v>
      </c>
      <c r="B11" s="1269"/>
      <c r="C11" s="1269"/>
      <c r="D11" s="1269"/>
      <c r="E11" s="1269"/>
      <c r="F11" s="1269"/>
    </row>
    <row r="12" spans="1:6" x14ac:dyDescent="0.25">
      <c r="A12" s="303"/>
      <c r="B12" s="304" t="s">
        <v>221</v>
      </c>
      <c r="C12" s="823">
        <f>C2</f>
        <v>2019</v>
      </c>
      <c r="D12" s="823">
        <f>D2</f>
        <v>2020</v>
      </c>
      <c r="E12" s="823">
        <f>E2</f>
        <v>2021</v>
      </c>
      <c r="F12" s="823">
        <f>F2</f>
        <v>2022</v>
      </c>
    </row>
    <row r="13" spans="1:6" x14ac:dyDescent="0.25">
      <c r="A13" s="301" t="s">
        <v>281</v>
      </c>
      <c r="B13" s="37" t="s">
        <v>894</v>
      </c>
      <c r="C13" s="305">
        <v>3.7754681420892625E-2</v>
      </c>
      <c r="D13" s="305" t="s">
        <v>76</v>
      </c>
      <c r="E13" s="305" t="s">
        <v>76</v>
      </c>
      <c r="F13" s="305" t="s">
        <v>76</v>
      </c>
    </row>
    <row r="14" spans="1:6" x14ac:dyDescent="0.25">
      <c r="A14" s="249" t="s">
        <v>282</v>
      </c>
      <c r="B14" s="37" t="s">
        <v>21</v>
      </c>
      <c r="C14" s="305">
        <v>-3.7754681420892625E-2</v>
      </c>
      <c r="D14" s="305" t="s">
        <v>76</v>
      </c>
      <c r="E14" s="305" t="s">
        <v>76</v>
      </c>
      <c r="F14" s="305" t="s">
        <v>76</v>
      </c>
    </row>
    <row r="15" spans="1:6" x14ac:dyDescent="0.25">
      <c r="A15" s="249" t="s">
        <v>283</v>
      </c>
      <c r="B15" s="37" t="s">
        <v>284</v>
      </c>
      <c r="C15" s="305">
        <v>-0.16049758540970632</v>
      </c>
      <c r="D15" s="305" t="s">
        <v>76</v>
      </c>
      <c r="E15" s="305" t="s">
        <v>76</v>
      </c>
      <c r="F15" s="305" t="s">
        <v>76</v>
      </c>
    </row>
    <row r="16" spans="1:6" x14ac:dyDescent="0.25">
      <c r="A16" s="249" t="s">
        <v>283</v>
      </c>
      <c r="B16" s="37" t="s">
        <v>21</v>
      </c>
      <c r="C16" s="305">
        <v>0.16461290811251914</v>
      </c>
      <c r="D16" s="305" t="s">
        <v>76</v>
      </c>
      <c r="E16" s="305" t="s">
        <v>76</v>
      </c>
      <c r="F16" s="305" t="s">
        <v>76</v>
      </c>
    </row>
    <row r="17" spans="1:6" x14ac:dyDescent="0.25">
      <c r="A17" s="301" t="s">
        <v>285</v>
      </c>
      <c r="B17" s="37" t="s">
        <v>284</v>
      </c>
      <c r="C17" s="305">
        <v>-6.1517244356155227E-3</v>
      </c>
      <c r="D17" s="305">
        <v>-5.9035472293488111E-3</v>
      </c>
      <c r="E17" s="305">
        <v>-5.6224190349230124E-3</v>
      </c>
      <c r="F17" s="305">
        <v>-5.3473924703746579E-3</v>
      </c>
    </row>
    <row r="18" spans="1:6" x14ac:dyDescent="0.25">
      <c r="A18" s="301" t="str">
        <f>A8</f>
        <v>Kapitálový transfer - štadión</v>
      </c>
      <c r="B18" s="249" t="s">
        <v>898</v>
      </c>
      <c r="C18" s="305">
        <v>-6.6958990919795763E-2</v>
      </c>
      <c r="D18" s="305" t="s">
        <v>76</v>
      </c>
      <c r="E18" s="305" t="s">
        <v>76</v>
      </c>
      <c r="F18" s="305" t="s">
        <v>76</v>
      </c>
    </row>
    <row r="19" spans="1:6" x14ac:dyDescent="0.25">
      <c r="A19" s="306" t="s">
        <v>286</v>
      </c>
      <c r="B19" s="307"/>
      <c r="C19" s="308">
        <f>SUM(C13:C18)</f>
        <v>-6.8995392652598478E-2</v>
      </c>
      <c r="D19" s="308">
        <f>SUM(D13:D18)</f>
        <v>-5.9035472293488111E-3</v>
      </c>
      <c r="E19" s="308">
        <f>SUM(E13:E18)</f>
        <v>-5.6224190349230124E-3</v>
      </c>
      <c r="F19" s="308">
        <f>SUM(F13:F18)</f>
        <v>-5.3473924703746579E-3</v>
      </c>
    </row>
    <row r="20" spans="1:6" x14ac:dyDescent="0.25">
      <c r="A20" s="309"/>
      <c r="B20" s="253"/>
      <c r="C20" s="253"/>
      <c r="D20" s="253"/>
      <c r="E20" s="1270" t="s">
        <v>23</v>
      </c>
      <c r="F20" s="1270"/>
    </row>
  </sheetData>
  <mergeCells count="3">
    <mergeCell ref="A1:F1"/>
    <mergeCell ref="A11:F11"/>
    <mergeCell ref="E20:F20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98222-E1DE-4F15-A383-5895C5D60C4E}">
  <dimension ref="A1:F22"/>
  <sheetViews>
    <sheetView showGridLines="0" workbookViewId="0">
      <selection sqref="A1:E1"/>
    </sheetView>
  </sheetViews>
  <sheetFormatPr defaultColWidth="9.140625" defaultRowHeight="12.75" x14ac:dyDescent="0.2"/>
  <cols>
    <col min="1" max="1" width="40.42578125" style="116" customWidth="1"/>
    <col min="2" max="16384" width="9.140625" style="116"/>
  </cols>
  <sheetData>
    <row r="1" spans="1:6" ht="15" x14ac:dyDescent="0.25">
      <c r="A1" s="1183" t="s">
        <v>558</v>
      </c>
      <c r="B1" s="1183"/>
      <c r="C1" s="1183"/>
      <c r="D1" s="1183"/>
      <c r="E1" s="1183"/>
      <c r="F1"/>
    </row>
    <row r="2" spans="1:6" x14ac:dyDescent="0.2">
      <c r="A2" s="439"/>
      <c r="B2" s="435">
        <v>2018</v>
      </c>
      <c r="C2" s="435">
        <v>2019</v>
      </c>
      <c r="D2" s="435">
        <v>2020</v>
      </c>
      <c r="E2" s="435">
        <v>2021</v>
      </c>
      <c r="F2" s="435">
        <v>2022</v>
      </c>
    </row>
    <row r="3" spans="1:6" x14ac:dyDescent="0.2">
      <c r="A3" s="451" t="s">
        <v>914</v>
      </c>
      <c r="B3" s="452">
        <v>-1.0601803518355066</v>
      </c>
      <c r="C3" s="452">
        <v>-0.67999918543820281</v>
      </c>
      <c r="D3" s="452">
        <v>-0.48999941423485988</v>
      </c>
      <c r="E3" s="452">
        <v>-0.74809260225327379</v>
      </c>
      <c r="F3" s="452">
        <v>-1.1511788788179826</v>
      </c>
    </row>
    <row r="4" spans="1:6" x14ac:dyDescent="0.2">
      <c r="A4" s="451" t="s">
        <v>912</v>
      </c>
      <c r="B4" s="452">
        <v>0.48921923372297516</v>
      </c>
      <c r="C4" s="452">
        <v>0.21677380398322707</v>
      </c>
      <c r="D4" s="452">
        <v>1.3766804940625722E-2</v>
      </c>
      <c r="E4" s="452">
        <v>8.9913323199984366E-2</v>
      </c>
      <c r="F4" s="452">
        <v>0.17592601845438224</v>
      </c>
    </row>
    <row r="5" spans="1:6" x14ac:dyDescent="0.2">
      <c r="A5" s="451" t="s">
        <v>913</v>
      </c>
      <c r="B5" s="452">
        <v>0</v>
      </c>
      <c r="C5" s="452">
        <v>0</v>
      </c>
      <c r="D5" s="452">
        <v>0</v>
      </c>
      <c r="E5" s="452">
        <v>0</v>
      </c>
      <c r="F5" s="452">
        <v>0</v>
      </c>
    </row>
    <row r="6" spans="1:6" x14ac:dyDescent="0.2">
      <c r="A6" s="453" t="s">
        <v>559</v>
      </c>
      <c r="B6" s="443">
        <v>-1.5493995855584819</v>
      </c>
      <c r="C6" s="443">
        <v>-0.89677298942142991</v>
      </c>
      <c r="D6" s="443">
        <v>-0.50376621917548559</v>
      </c>
      <c r="E6" s="443">
        <v>-0.83800592545325814</v>
      </c>
      <c r="F6" s="443">
        <v>-1.3271048972723649</v>
      </c>
    </row>
    <row r="7" spans="1:6" x14ac:dyDescent="0.2">
      <c r="A7" s="454" t="s">
        <v>379</v>
      </c>
      <c r="B7" s="455">
        <v>-0.47048210727158413</v>
      </c>
      <c r="C7" s="455">
        <v>0.65262659613705198</v>
      </c>
      <c r="D7" s="455">
        <v>0.39300677024594433</v>
      </c>
      <c r="E7" s="455">
        <v>-0.33423970627777255</v>
      </c>
      <c r="F7" s="455">
        <v>-0.48909897181910678</v>
      </c>
    </row>
    <row r="8" spans="1:6" x14ac:dyDescent="0.2">
      <c r="A8" s="456" t="s">
        <v>560</v>
      </c>
      <c r="B8" s="457">
        <v>0.5</v>
      </c>
      <c r="C8" s="457">
        <v>0.35</v>
      </c>
      <c r="D8" s="457" t="s">
        <v>380</v>
      </c>
      <c r="E8" s="457" t="s">
        <v>380</v>
      </c>
      <c r="F8" s="457" t="s">
        <v>561</v>
      </c>
    </row>
    <row r="9" spans="1:6" x14ac:dyDescent="0.2">
      <c r="A9" s="458" t="s">
        <v>381</v>
      </c>
      <c r="B9" s="459">
        <v>-0.754246902</v>
      </c>
      <c r="C9" s="459">
        <v>0.30262659971638417</v>
      </c>
      <c r="D9" s="459" t="s">
        <v>380</v>
      </c>
      <c r="E9" s="459" t="s">
        <v>380</v>
      </c>
      <c r="F9" s="459" t="s">
        <v>562</v>
      </c>
    </row>
    <row r="10" spans="1:6" x14ac:dyDescent="0.2">
      <c r="A10" s="458" t="s">
        <v>382</v>
      </c>
      <c r="B10" s="459">
        <v>-0.16822130050000006</v>
      </c>
      <c r="C10" s="459">
        <v>-0.22581015114180791</v>
      </c>
      <c r="D10" s="459" t="s">
        <v>380</v>
      </c>
      <c r="E10" s="459" t="s">
        <v>380</v>
      </c>
      <c r="F10" s="459" t="s">
        <v>562</v>
      </c>
    </row>
    <row r="11" spans="1:6" x14ac:dyDescent="0.2">
      <c r="A11" s="460" t="s">
        <v>563</v>
      </c>
      <c r="B11" s="461">
        <v>-1.5493995855584819</v>
      </c>
      <c r="C11" s="461">
        <v>-0.89677298584209775</v>
      </c>
      <c r="D11" s="461">
        <v>-0.50376653778628566</v>
      </c>
      <c r="E11" s="461">
        <v>-8.9913323199984366E-2</v>
      </c>
      <c r="F11" s="461">
        <v>-0.17592601845438224</v>
      </c>
    </row>
    <row r="12" spans="1:6" ht="15" x14ac:dyDescent="0.25">
      <c r="A12" s="462" t="s">
        <v>564</v>
      </c>
      <c r="B12"/>
      <c r="C12"/>
      <c r="D12"/>
      <c r="E12"/>
      <c r="F12" s="55" t="s">
        <v>377</v>
      </c>
    </row>
    <row r="13" spans="1:6" ht="15" x14ac:dyDescent="0.25">
      <c r="A13"/>
      <c r="B13"/>
      <c r="C13"/>
      <c r="D13"/>
      <c r="E13"/>
      <c r="F13"/>
    </row>
    <row r="15" spans="1:6" ht="15" customHeight="1" x14ac:dyDescent="0.2"/>
    <row r="22" ht="12.75" customHeight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0FE26-2E27-4596-9739-6997162DB32A}">
  <dimension ref="A1:E14"/>
  <sheetViews>
    <sheetView showGridLines="0" workbookViewId="0">
      <selection sqref="A1:E1"/>
    </sheetView>
  </sheetViews>
  <sheetFormatPr defaultRowHeight="15" x14ac:dyDescent="0.25"/>
  <cols>
    <col min="1" max="1" width="42.28515625" customWidth="1"/>
  </cols>
  <sheetData>
    <row r="1" spans="1:5" ht="15.75" thickBot="1" x14ac:dyDescent="0.3">
      <c r="A1" s="1271" t="s">
        <v>900</v>
      </c>
      <c r="B1" s="1271"/>
      <c r="C1" s="1271"/>
      <c r="D1" s="1271"/>
      <c r="E1" s="1271"/>
    </row>
    <row r="2" spans="1:5" x14ac:dyDescent="0.25">
      <c r="A2" s="288"/>
      <c r="B2" s="289">
        <v>2019</v>
      </c>
      <c r="C2" s="289">
        <f>B2+1</f>
        <v>2020</v>
      </c>
      <c r="D2" s="289">
        <f t="shared" ref="D2:E2" si="0">C2+1</f>
        <v>2021</v>
      </c>
      <c r="E2" s="289">
        <f t="shared" si="0"/>
        <v>2022</v>
      </c>
    </row>
    <row r="3" spans="1:5" x14ac:dyDescent="0.25">
      <c r="A3" s="290" t="s">
        <v>273</v>
      </c>
      <c r="B3" s="291">
        <f>SUM(B4:B5)</f>
        <v>2.4323014152412044</v>
      </c>
      <c r="C3" s="291">
        <f t="shared" ref="C3:E3" si="1">SUM(C4:C5)</f>
        <v>2.5253997101700212</v>
      </c>
      <c r="D3" s="291">
        <f t="shared" si="1"/>
        <v>2.5610667766440938</v>
      </c>
      <c r="E3" s="291">
        <f t="shared" si="1"/>
        <v>2.7747915493343589</v>
      </c>
    </row>
    <row r="4" spans="1:5" x14ac:dyDescent="0.25">
      <c r="A4" s="292" t="s">
        <v>274</v>
      </c>
      <c r="B4" s="293">
        <v>1.6747346759088948</v>
      </c>
      <c r="C4" s="293">
        <v>1.7383715270848243</v>
      </c>
      <c r="D4" s="293">
        <v>1.8469220043355823</v>
      </c>
      <c r="E4" s="293">
        <v>2.1106050205103251</v>
      </c>
    </row>
    <row r="5" spans="1:5" x14ac:dyDescent="0.25">
      <c r="A5" s="292" t="s">
        <v>275</v>
      </c>
      <c r="B5" s="293">
        <v>0.75756673933230967</v>
      </c>
      <c r="C5" s="293">
        <v>0.78702818308519673</v>
      </c>
      <c r="D5" s="293">
        <v>0.71414477230851148</v>
      </c>
      <c r="E5" s="293">
        <v>0.66418652882403384</v>
      </c>
    </row>
    <row r="6" spans="1:5" x14ac:dyDescent="0.25">
      <c r="A6" s="290" t="s">
        <v>276</v>
      </c>
      <c r="B6" s="291">
        <f>SUM(B7:B8)</f>
        <v>2.4323014152412044</v>
      </c>
      <c r="C6" s="291">
        <f t="shared" ref="C6:E6" si="2">SUM(C7:C8)</f>
        <v>2.5253997101700207</v>
      </c>
      <c r="D6" s="291">
        <f t="shared" si="2"/>
        <v>2.5610667766440938</v>
      </c>
      <c r="E6" s="291">
        <f t="shared" si="2"/>
        <v>2.7747915493343589</v>
      </c>
    </row>
    <row r="7" spans="1:5" x14ac:dyDescent="0.25">
      <c r="A7" s="292" t="s">
        <v>277</v>
      </c>
      <c r="B7" s="294">
        <v>1.2244869613847762</v>
      </c>
      <c r="C7" s="294">
        <v>1.2040276596485415</v>
      </c>
      <c r="D7" s="294">
        <v>1.2793215072908555</v>
      </c>
      <c r="E7" s="294">
        <v>1.5169566555929455</v>
      </c>
    </row>
    <row r="8" spans="1:5" x14ac:dyDescent="0.25">
      <c r="A8" s="295" t="s">
        <v>278</v>
      </c>
      <c r="B8" s="296">
        <v>1.2078144538564282</v>
      </c>
      <c r="C8" s="296">
        <v>1.3213720505214794</v>
      </c>
      <c r="D8" s="296">
        <v>1.2817452693532383</v>
      </c>
      <c r="E8" s="296">
        <v>1.2578348937414137</v>
      </c>
    </row>
    <row r="9" spans="1:5" x14ac:dyDescent="0.25">
      <c r="A9" s="297" t="s">
        <v>279</v>
      </c>
      <c r="B9" s="298">
        <v>0.41675804243374492</v>
      </c>
      <c r="C9" s="298">
        <v>0.43470431127980297</v>
      </c>
      <c r="D9" s="298">
        <v>0.40887880647049724</v>
      </c>
      <c r="E9" s="298">
        <v>0.42149368125551118</v>
      </c>
    </row>
    <row r="10" spans="1:5" x14ac:dyDescent="0.25">
      <c r="A10" s="299"/>
      <c r="B10" s="300"/>
      <c r="C10" s="300"/>
      <c r="D10" s="1257" t="s">
        <v>150</v>
      </c>
      <c r="E10" s="1257"/>
    </row>
    <row r="14" spans="1:5" x14ac:dyDescent="0.25">
      <c r="B14" s="75"/>
      <c r="C14" s="75"/>
      <c r="D14" s="75"/>
      <c r="E14" s="75"/>
    </row>
  </sheetData>
  <mergeCells count="2">
    <mergeCell ref="A1:E1"/>
    <mergeCell ref="D10:E10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AEB8B-761A-4232-A824-380CFBFC355B}">
  <dimension ref="A1:H55"/>
  <sheetViews>
    <sheetView showGridLines="0" workbookViewId="0">
      <selection sqref="A1:G1"/>
    </sheetView>
  </sheetViews>
  <sheetFormatPr defaultRowHeight="15" x14ac:dyDescent="0.25"/>
  <cols>
    <col min="1" max="1" width="31" customWidth="1"/>
    <col min="2" max="2" width="12.28515625" customWidth="1"/>
    <col min="3" max="7" width="8.7109375" customWidth="1"/>
    <col min="8" max="8" width="10" customWidth="1"/>
  </cols>
  <sheetData>
    <row r="1" spans="1:8" x14ac:dyDescent="0.25">
      <c r="A1" s="1269" t="s">
        <v>901</v>
      </c>
      <c r="B1" s="1269"/>
      <c r="C1" s="1269"/>
      <c r="D1" s="1269"/>
      <c r="E1" s="1269"/>
      <c r="F1" s="1269"/>
      <c r="G1" s="1269"/>
      <c r="H1" s="253"/>
    </row>
    <row r="2" spans="1:8" ht="15" customHeight="1" x14ac:dyDescent="0.25">
      <c r="A2" s="254"/>
      <c r="B2" s="1272" t="s">
        <v>221</v>
      </c>
      <c r="C2" s="1274" t="s">
        <v>69</v>
      </c>
      <c r="D2" s="1272" t="s">
        <v>902</v>
      </c>
      <c r="E2" s="1274" t="s">
        <v>224</v>
      </c>
      <c r="F2" s="1274" t="s">
        <v>225</v>
      </c>
      <c r="G2" s="1274" t="s">
        <v>903</v>
      </c>
      <c r="H2" s="823" t="s">
        <v>268</v>
      </c>
    </row>
    <row r="3" spans="1:8" x14ac:dyDescent="0.25">
      <c r="A3" s="254"/>
      <c r="B3" s="1273"/>
      <c r="C3" s="1275"/>
      <c r="D3" s="1273"/>
      <c r="E3" s="1275"/>
      <c r="F3" s="1275"/>
      <c r="G3" s="1275"/>
      <c r="H3" s="823" t="s">
        <v>904</v>
      </c>
    </row>
    <row r="4" spans="1:8" x14ac:dyDescent="0.25">
      <c r="A4" s="266" t="s">
        <v>226</v>
      </c>
      <c r="B4" s="258" t="s">
        <v>228</v>
      </c>
      <c r="C4" s="215">
        <f>SUM(C5:C12)</f>
        <v>38743.118645365306</v>
      </c>
      <c r="D4" s="215">
        <f t="shared" ref="D4:G4" si="0">SUM(D5:D12)</f>
        <v>38707.596232365308</v>
      </c>
      <c r="E4" s="215">
        <f t="shared" si="0"/>
        <v>40419.408010806488</v>
      </c>
      <c r="F4" s="215">
        <f t="shared" si="0"/>
        <v>42184.646224088043</v>
      </c>
      <c r="G4" s="310">
        <f t="shared" si="0"/>
        <v>44347.07545200696</v>
      </c>
      <c r="H4" s="316">
        <f>SUM(H5:H12)</f>
        <v>-617.6918028296875</v>
      </c>
    </row>
    <row r="5" spans="1:8" x14ac:dyDescent="0.25">
      <c r="A5" s="267" t="s">
        <v>231</v>
      </c>
      <c r="B5" s="262" t="s">
        <v>232</v>
      </c>
      <c r="C5" s="222">
        <v>11329.634112597467</v>
      </c>
      <c r="D5" s="222">
        <v>11329.634112597467</v>
      </c>
      <c r="E5" s="222">
        <v>11873.709873596863</v>
      </c>
      <c r="F5" s="222">
        <v>12160.573708377946</v>
      </c>
      <c r="G5" s="311">
        <v>12641.124436696127</v>
      </c>
      <c r="H5" s="273">
        <v>282.78557078963786</v>
      </c>
    </row>
    <row r="6" spans="1:8" x14ac:dyDescent="0.25">
      <c r="A6" s="267" t="s">
        <v>235</v>
      </c>
      <c r="B6" s="262" t="s">
        <v>236</v>
      </c>
      <c r="C6" s="48">
        <v>6859.9819985095337</v>
      </c>
      <c r="D6" s="48">
        <v>6859.9819985095337</v>
      </c>
      <c r="E6" s="48">
        <v>7169.3756729564157</v>
      </c>
      <c r="F6" s="48">
        <v>7563.7453035770823</v>
      </c>
      <c r="G6" s="312">
        <v>7989.361793588846</v>
      </c>
      <c r="H6" s="273">
        <v>-160.61967295641534</v>
      </c>
    </row>
    <row r="7" spans="1:8" x14ac:dyDescent="0.25">
      <c r="A7" s="267" t="s">
        <v>239</v>
      </c>
      <c r="B7" s="262" t="s">
        <v>240</v>
      </c>
      <c r="C7" s="48">
        <v>7.2099999999999996E-4</v>
      </c>
      <c r="D7" s="48">
        <v>7.2099999999999996E-4</v>
      </c>
      <c r="E7" s="48">
        <v>0</v>
      </c>
      <c r="F7" s="48">
        <v>0</v>
      </c>
      <c r="G7" s="312">
        <v>0</v>
      </c>
      <c r="H7" s="273">
        <v>0</v>
      </c>
    </row>
    <row r="8" spans="1:8" x14ac:dyDescent="0.25">
      <c r="A8" s="267" t="s">
        <v>242</v>
      </c>
      <c r="B8" s="262" t="s">
        <v>243</v>
      </c>
      <c r="C8" s="48">
        <v>14364.643804238956</v>
      </c>
      <c r="D8" s="48">
        <v>14364.643804238956</v>
      </c>
      <c r="E8" s="48">
        <v>15137.312511769043</v>
      </c>
      <c r="F8" s="48">
        <v>15912.268833375259</v>
      </c>
      <c r="G8" s="312">
        <v>16696.85286222471</v>
      </c>
      <c r="H8" s="273">
        <v>-202.24318084804145</v>
      </c>
    </row>
    <row r="9" spans="1:8" x14ac:dyDescent="0.25">
      <c r="A9" s="267" t="s">
        <v>233</v>
      </c>
      <c r="B9" s="262" t="s">
        <v>234</v>
      </c>
      <c r="C9" s="48">
        <v>538.69606758183977</v>
      </c>
      <c r="D9" s="48">
        <v>538.69606758183977</v>
      </c>
      <c r="E9" s="48">
        <v>535.63277446152756</v>
      </c>
      <c r="F9" s="48">
        <v>558.98349914620417</v>
      </c>
      <c r="G9" s="312">
        <v>574.62700739229888</v>
      </c>
      <c r="H9" s="273">
        <v>78.665407793975191</v>
      </c>
    </row>
    <row r="10" spans="1:8" x14ac:dyDescent="0.25">
      <c r="A10" s="268" t="s">
        <v>229</v>
      </c>
      <c r="B10" s="262" t="s">
        <v>230</v>
      </c>
      <c r="C10" s="48">
        <v>3835.8736170733232</v>
      </c>
      <c r="D10" s="48">
        <v>3835.8736170733232</v>
      </c>
      <c r="E10" s="48">
        <v>3973.7126916800821</v>
      </c>
      <c r="F10" s="48">
        <v>4118.1464485546931</v>
      </c>
      <c r="G10" s="312">
        <v>4245.5817481235435</v>
      </c>
      <c r="H10" s="273">
        <v>69.588740398489222</v>
      </c>
    </row>
    <row r="11" spans="1:8" x14ac:dyDescent="0.25">
      <c r="A11" s="268" t="s">
        <v>247</v>
      </c>
      <c r="B11" s="262" t="s">
        <v>248</v>
      </c>
      <c r="C11" s="48">
        <v>1152.5023188140101</v>
      </c>
      <c r="D11" s="48">
        <v>1152.5023188140101</v>
      </c>
      <c r="E11" s="48">
        <v>1179.0271554467708</v>
      </c>
      <c r="F11" s="48">
        <v>1315.483514124812</v>
      </c>
      <c r="G11" s="312">
        <v>1640.0042667216151</v>
      </c>
      <c r="H11" s="273">
        <v>-632.13415544677082</v>
      </c>
    </row>
    <row r="12" spans="1:8" x14ac:dyDescent="0.25">
      <c r="A12" s="268" t="s">
        <v>251</v>
      </c>
      <c r="B12" s="262" t="s">
        <v>248</v>
      </c>
      <c r="C12" s="48">
        <v>661.7860055501726</v>
      </c>
      <c r="D12" s="48">
        <v>626.26359255017269</v>
      </c>
      <c r="E12" s="48">
        <v>550.63733089578704</v>
      </c>
      <c r="F12" s="48">
        <v>555.44491693204463</v>
      </c>
      <c r="G12" s="312">
        <v>559.52333725981384</v>
      </c>
      <c r="H12" s="273">
        <v>-53.734512560562166</v>
      </c>
    </row>
    <row r="13" spans="1:8" x14ac:dyDescent="0.25">
      <c r="A13" s="266" t="s">
        <v>241</v>
      </c>
      <c r="B13" s="258" t="s">
        <v>254</v>
      </c>
      <c r="C13" s="221">
        <f>SUM(C14:C22)</f>
        <v>39937.947084311083</v>
      </c>
      <c r="D13" s="221">
        <f>SUM(D14:D22)</f>
        <v>39843.296673064928</v>
      </c>
      <c r="E13" s="221">
        <f>SUM(E14:E22)</f>
        <v>41623.747062043665</v>
      </c>
      <c r="F13" s="221">
        <f>SUM(F14:F22)</f>
        <v>43508.09248400759</v>
      </c>
      <c r="G13" s="313">
        <f>SUM(G14:G22)</f>
        <v>46160.993026377429</v>
      </c>
      <c r="H13" s="316">
        <f t="shared" ref="H13" si="1">SUM(H14:H22)</f>
        <v>-1339.7920341824356</v>
      </c>
    </row>
    <row r="14" spans="1:8" x14ac:dyDescent="0.25">
      <c r="A14" s="267" t="s">
        <v>244</v>
      </c>
      <c r="B14" s="262" t="s">
        <v>245</v>
      </c>
      <c r="C14" s="48">
        <v>9241.7969281952992</v>
      </c>
      <c r="D14" s="48">
        <v>9241.7969281952992</v>
      </c>
      <c r="E14" s="48">
        <v>9935.125271071669</v>
      </c>
      <c r="F14" s="48">
        <v>10416.582827750692</v>
      </c>
      <c r="G14" s="312">
        <v>10928.653595506994</v>
      </c>
      <c r="H14" s="273">
        <v>-110.55120287537454</v>
      </c>
    </row>
    <row r="15" spans="1:8" x14ac:dyDescent="0.25">
      <c r="A15" s="267" t="s">
        <v>48</v>
      </c>
      <c r="B15" s="262" t="s">
        <v>21</v>
      </c>
      <c r="C15" s="48">
        <v>5119.9122225027741</v>
      </c>
      <c r="D15" s="48">
        <v>5239.2698796566201</v>
      </c>
      <c r="E15" s="48">
        <v>5376.597532830925</v>
      </c>
      <c r="F15" s="48">
        <v>5540.3613444247594</v>
      </c>
      <c r="G15" s="312">
        <v>5665.4145291021605</v>
      </c>
      <c r="H15" s="273">
        <v>128.11750253538878</v>
      </c>
    </row>
    <row r="16" spans="1:8" x14ac:dyDescent="0.25">
      <c r="A16" s="267" t="s">
        <v>261</v>
      </c>
      <c r="B16" s="262" t="s">
        <v>246</v>
      </c>
      <c r="C16" s="48">
        <v>12694.352924553328</v>
      </c>
      <c r="D16" s="48">
        <v>12694.352924553328</v>
      </c>
      <c r="E16" s="48">
        <v>13195.449434104754</v>
      </c>
      <c r="F16" s="48">
        <v>13664.347648173421</v>
      </c>
      <c r="G16" s="312">
        <v>14137.695021583026</v>
      </c>
      <c r="H16" s="273">
        <v>-68.203434104753796</v>
      </c>
    </row>
    <row r="17" spans="1:8" x14ac:dyDescent="0.25">
      <c r="A17" s="268" t="s">
        <v>262</v>
      </c>
      <c r="B17" s="262" t="s">
        <v>263</v>
      </c>
      <c r="C17" s="48">
        <v>4835.6224464699999</v>
      </c>
      <c r="D17" s="48">
        <v>4835.6224464699999</v>
      </c>
      <c r="E17" s="48">
        <v>5071.5970827679694</v>
      </c>
      <c r="F17" s="48">
        <v>5300.7883608004076</v>
      </c>
      <c r="G17" s="312">
        <v>5481.4186639900108</v>
      </c>
      <c r="H17" s="273">
        <v>95.910917232030442</v>
      </c>
    </row>
    <row r="18" spans="1:8" x14ac:dyDescent="0.25">
      <c r="A18" s="268" t="s">
        <v>249</v>
      </c>
      <c r="B18" s="262" t="s">
        <v>250</v>
      </c>
      <c r="C18" s="48">
        <v>1192.9915125331599</v>
      </c>
      <c r="D18" s="48">
        <v>1192.9915125331599</v>
      </c>
      <c r="E18" s="48">
        <v>1221.3460784843289</v>
      </c>
      <c r="F18" s="48">
        <v>1273.2986139550881</v>
      </c>
      <c r="G18" s="312">
        <v>1335.4938863749171</v>
      </c>
      <c r="H18" s="273">
        <v>-15.88963409782923</v>
      </c>
    </row>
    <row r="19" spans="1:8" x14ac:dyDescent="0.25">
      <c r="A19" s="267" t="s">
        <v>252</v>
      </c>
      <c r="B19" s="262" t="s">
        <v>253</v>
      </c>
      <c r="C19" s="48">
        <v>1163.50243439923</v>
      </c>
      <c r="D19" s="48">
        <v>1163.50243439923</v>
      </c>
      <c r="E19" s="48">
        <v>1059.3192006164177</v>
      </c>
      <c r="F19" s="48">
        <v>1021.6415569881817</v>
      </c>
      <c r="G19" s="312">
        <v>1018.657186712056</v>
      </c>
      <c r="H19" s="273">
        <v>-50.120231142123544</v>
      </c>
    </row>
    <row r="20" spans="1:8" x14ac:dyDescent="0.25">
      <c r="A20" s="267" t="s">
        <v>257</v>
      </c>
      <c r="B20" s="262" t="s">
        <v>258</v>
      </c>
      <c r="C20" s="48">
        <v>3328.6106099994158</v>
      </c>
      <c r="D20" s="48">
        <v>3328.6106099994158</v>
      </c>
      <c r="E20" s="48">
        <v>3482.636691501983</v>
      </c>
      <c r="F20" s="48">
        <v>3966.6682210994486</v>
      </c>
      <c r="G20" s="312">
        <v>5183.68808458495</v>
      </c>
      <c r="H20" s="273">
        <v>-1626.1861810641544</v>
      </c>
    </row>
    <row r="21" spans="1:8" x14ac:dyDescent="0.25">
      <c r="A21" s="267" t="s">
        <v>259</v>
      </c>
      <c r="B21" s="262" t="s">
        <v>260</v>
      </c>
      <c r="C21" s="48">
        <v>412.338033271028</v>
      </c>
      <c r="D21" s="48">
        <v>198.32996487102798</v>
      </c>
      <c r="E21" s="48">
        <v>218.47035607198569</v>
      </c>
      <c r="F21" s="48">
        <v>224.36599449700054</v>
      </c>
      <c r="G21" s="312">
        <v>230.57416306956654</v>
      </c>
      <c r="H21" s="273">
        <v>11.765643928014327</v>
      </c>
    </row>
    <row r="22" spans="1:8" ht="15" customHeight="1" x14ac:dyDescent="0.25">
      <c r="A22" s="267" t="s">
        <v>264</v>
      </c>
      <c r="B22" s="160" t="s">
        <v>265</v>
      </c>
      <c r="C22" s="220">
        <v>1948.8199723868552</v>
      </c>
      <c r="D22" s="220">
        <v>1948.8199723868552</v>
      </c>
      <c r="E22" s="220">
        <v>2063.2054145936345</v>
      </c>
      <c r="F22" s="220">
        <v>2100.0379163186017</v>
      </c>
      <c r="G22" s="314">
        <v>2179.3978954537433</v>
      </c>
      <c r="H22" s="273">
        <v>295.3645854063663</v>
      </c>
    </row>
    <row r="23" spans="1:8" x14ac:dyDescent="0.25">
      <c r="A23" s="54" t="s">
        <v>31</v>
      </c>
      <c r="B23" s="274"/>
      <c r="C23" s="247">
        <f t="shared" ref="C23:H23" si="2">C4-C13</f>
        <v>-1194.8284389457767</v>
      </c>
      <c r="D23" s="217">
        <f t="shared" si="2"/>
        <v>-1135.7004406996202</v>
      </c>
      <c r="E23" s="217">
        <f t="shared" si="2"/>
        <v>-1204.339051237177</v>
      </c>
      <c r="F23" s="217">
        <f t="shared" si="2"/>
        <v>-1323.4462599195467</v>
      </c>
      <c r="G23" s="315">
        <f t="shared" si="2"/>
        <v>-1813.9175743704691</v>
      </c>
      <c r="H23" s="275">
        <f t="shared" si="2"/>
        <v>722.1002313527481</v>
      </c>
    </row>
    <row r="24" spans="1:8" x14ac:dyDescent="0.25">
      <c r="A24" s="54" t="s">
        <v>266</v>
      </c>
      <c r="B24" s="274"/>
      <c r="C24" s="217">
        <f>C23+C19</f>
        <v>-31.326004546546756</v>
      </c>
      <c r="D24" s="217">
        <f t="shared" ref="D24:G24" si="3">D23+D19</f>
        <v>27.801993699609739</v>
      </c>
      <c r="E24" s="217">
        <f t="shared" si="3"/>
        <v>-145.01985062075937</v>
      </c>
      <c r="F24" s="217">
        <f t="shared" si="3"/>
        <v>-301.804702931365</v>
      </c>
      <c r="G24" s="315">
        <f t="shared" si="3"/>
        <v>-795.26038765841304</v>
      </c>
      <c r="H24" s="275">
        <f>H23+H19</f>
        <v>671.98000021062455</v>
      </c>
    </row>
    <row r="25" spans="1:8" x14ac:dyDescent="0.25">
      <c r="A25" s="54" t="s">
        <v>267</v>
      </c>
      <c r="B25" s="274"/>
      <c r="C25" s="217">
        <v>45315.454381142641</v>
      </c>
      <c r="D25" s="217">
        <v>46347.468384143162</v>
      </c>
      <c r="E25" s="217">
        <v>46377.515022783278</v>
      </c>
      <c r="F25" s="217">
        <v>47308.543206389382</v>
      </c>
      <c r="G25" s="315">
        <v>51715.315419409853</v>
      </c>
      <c r="H25" s="275" t="s">
        <v>76</v>
      </c>
    </row>
    <row r="26" spans="1:8" x14ac:dyDescent="0.25">
      <c r="C26" s="101"/>
      <c r="D26" s="101"/>
      <c r="E26" s="101"/>
      <c r="F26" s="101"/>
      <c r="G26" s="1276" t="s">
        <v>150</v>
      </c>
      <c r="H26" s="1276"/>
    </row>
    <row r="27" spans="1:8" x14ac:dyDescent="0.25">
      <c r="A27" s="276" t="s">
        <v>12</v>
      </c>
      <c r="C27" s="44">
        <v>94087.439393258042</v>
      </c>
      <c r="D27" s="44">
        <f>C27</f>
        <v>94087.439393258042</v>
      </c>
      <c r="E27" s="44">
        <v>98042.749132684476</v>
      </c>
      <c r="F27" s="44">
        <v>102945.01288588595</v>
      </c>
      <c r="G27" s="44">
        <v>108239.67068185798</v>
      </c>
      <c r="H27" s="44">
        <v>98042.749132684476</v>
      </c>
    </row>
    <row r="28" spans="1:8" x14ac:dyDescent="0.25">
      <c r="D28" s="24"/>
    </row>
    <row r="29" spans="1:8" x14ac:dyDescent="0.25">
      <c r="A29" s="1269" t="s">
        <v>905</v>
      </c>
      <c r="B29" s="1269"/>
      <c r="C29" s="1269"/>
      <c r="D29" s="1269"/>
      <c r="E29" s="1269"/>
      <c r="F29" s="1269"/>
      <c r="G29" s="1269"/>
      <c r="H29" s="253"/>
    </row>
    <row r="30" spans="1:8" ht="15" customHeight="1" x14ac:dyDescent="0.25">
      <c r="A30" s="254"/>
      <c r="B30" s="1272" t="s">
        <v>221</v>
      </c>
      <c r="C30" s="1274" t="s">
        <v>69</v>
      </c>
      <c r="D30" s="1272" t="s">
        <v>902</v>
      </c>
      <c r="E30" s="1274" t="s">
        <v>224</v>
      </c>
      <c r="F30" s="1274" t="s">
        <v>225</v>
      </c>
      <c r="G30" s="1274" t="s">
        <v>903</v>
      </c>
      <c r="H30" s="823" t="s">
        <v>268</v>
      </c>
    </row>
    <row r="31" spans="1:8" x14ac:dyDescent="0.25">
      <c r="A31" s="254"/>
      <c r="B31" s="1273"/>
      <c r="C31" s="1275"/>
      <c r="D31" s="1273"/>
      <c r="E31" s="1275"/>
      <c r="F31" s="1275"/>
      <c r="G31" s="1275"/>
      <c r="H31" s="823" t="s">
        <v>904</v>
      </c>
    </row>
    <row r="32" spans="1:8" x14ac:dyDescent="0.25">
      <c r="A32" s="266" t="s">
        <v>226</v>
      </c>
      <c r="B32" s="258" t="s">
        <v>228</v>
      </c>
      <c r="C32" s="277">
        <f>C4/C$27*100</f>
        <v>41.177779834596599</v>
      </c>
      <c r="D32" s="277">
        <f t="shared" ref="D32:H32" si="4">D4/D$27*100</f>
        <v>41.140025153175706</v>
      </c>
      <c r="E32" s="277">
        <f t="shared" si="4"/>
        <v>41.226310327248754</v>
      </c>
      <c r="F32" s="277">
        <f t="shared" si="4"/>
        <v>40.977843454009296</v>
      </c>
      <c r="G32" s="277">
        <f t="shared" si="4"/>
        <v>40.971184753835324</v>
      </c>
      <c r="H32" s="278">
        <f t="shared" si="4"/>
        <v>-0.6300229321331503</v>
      </c>
    </row>
    <row r="33" spans="1:8" x14ac:dyDescent="0.25">
      <c r="A33" s="267" t="s">
        <v>231</v>
      </c>
      <c r="B33" s="262" t="s">
        <v>232</v>
      </c>
      <c r="C33" s="279">
        <f t="shared" ref="C33:H48" si="5">C5/C$27*100</f>
        <v>12.041601074127337</v>
      </c>
      <c r="D33" s="279">
        <f t="shared" si="5"/>
        <v>12.041601074127337</v>
      </c>
      <c r="E33" s="279">
        <f t="shared" si="5"/>
        <v>12.110747585757496</v>
      </c>
      <c r="F33" s="279">
        <f t="shared" si="5"/>
        <v>11.812688509600637</v>
      </c>
      <c r="G33" s="279">
        <f t="shared" si="5"/>
        <v>11.678827510341733</v>
      </c>
      <c r="H33" s="280">
        <f>H5/H$27*100</f>
        <v>0.28843088682359863</v>
      </c>
    </row>
    <row r="34" spans="1:8" x14ac:dyDescent="0.25">
      <c r="A34" s="267" t="s">
        <v>269</v>
      </c>
      <c r="B34" s="262" t="s">
        <v>236</v>
      </c>
      <c r="C34" s="279">
        <f t="shared" si="5"/>
        <v>7.2910709896533703</v>
      </c>
      <c r="D34" s="279">
        <f t="shared" si="5"/>
        <v>7.2910709896533703</v>
      </c>
      <c r="E34" s="279">
        <f t="shared" si="5"/>
        <v>7.3124996354945777</v>
      </c>
      <c r="F34" s="279">
        <f t="shared" si="5"/>
        <v>7.3473644730721013</v>
      </c>
      <c r="G34" s="279">
        <f t="shared" si="5"/>
        <v>7.3811771074872095</v>
      </c>
      <c r="H34" s="280">
        <f t="shared" si="5"/>
        <v>-0.16382616193171354</v>
      </c>
    </row>
    <row r="35" spans="1:8" x14ac:dyDescent="0.25">
      <c r="A35" s="267" t="s">
        <v>239</v>
      </c>
      <c r="B35" s="262" t="s">
        <v>240</v>
      </c>
      <c r="C35" s="279">
        <f t="shared" si="5"/>
        <v>7.6630845163766274E-7</v>
      </c>
      <c r="D35" s="279">
        <f t="shared" si="5"/>
        <v>7.6630845163766274E-7</v>
      </c>
      <c r="E35" s="279">
        <f t="shared" si="5"/>
        <v>0</v>
      </c>
      <c r="F35" s="279">
        <f t="shared" si="5"/>
        <v>0</v>
      </c>
      <c r="G35" s="279">
        <f t="shared" si="5"/>
        <v>0</v>
      </c>
      <c r="H35" s="280">
        <f t="shared" si="5"/>
        <v>0</v>
      </c>
    </row>
    <row r="36" spans="1:8" x14ac:dyDescent="0.25">
      <c r="A36" s="267" t="s">
        <v>242</v>
      </c>
      <c r="B36" s="262" t="s">
        <v>243</v>
      </c>
      <c r="C36" s="279">
        <f t="shared" si="5"/>
        <v>15.267334191335506</v>
      </c>
      <c r="D36" s="279">
        <f t="shared" si="5"/>
        <v>15.267334191335506</v>
      </c>
      <c r="E36" s="279">
        <f t="shared" si="5"/>
        <v>15.439502304533731</v>
      </c>
      <c r="F36" s="279">
        <f t="shared" si="5"/>
        <v>15.45705652687997</v>
      </c>
      <c r="G36" s="279">
        <f t="shared" si="5"/>
        <v>15.425816391571177</v>
      </c>
      <c r="H36" s="280">
        <f t="shared" si="5"/>
        <v>-0.20628060987390218</v>
      </c>
    </row>
    <row r="37" spans="1:8" x14ac:dyDescent="0.25">
      <c r="A37" s="267" t="s">
        <v>233</v>
      </c>
      <c r="B37" s="262" t="s">
        <v>234</v>
      </c>
      <c r="C37" s="279">
        <f t="shared" si="5"/>
        <v>0.57254833488479517</v>
      </c>
      <c r="D37" s="279">
        <f t="shared" si="5"/>
        <v>0.57254833488479517</v>
      </c>
      <c r="E37" s="279">
        <f t="shared" si="5"/>
        <v>0.54632573974097576</v>
      </c>
      <c r="F37" s="279">
        <f t="shared" si="5"/>
        <v>0.54299230577185376</v>
      </c>
      <c r="G37" s="279">
        <f t="shared" si="5"/>
        <v>0.53088392062949241</v>
      </c>
      <c r="H37" s="280">
        <f t="shared" si="5"/>
        <v>8.0235824158209498E-2</v>
      </c>
    </row>
    <row r="38" spans="1:8" x14ac:dyDescent="0.25">
      <c r="A38" s="268" t="s">
        <v>229</v>
      </c>
      <c r="B38" s="262" t="s">
        <v>230</v>
      </c>
      <c r="C38" s="279">
        <f t="shared" si="5"/>
        <v>4.0769242332555047</v>
      </c>
      <c r="D38" s="279">
        <f t="shared" si="5"/>
        <v>4.0769242332555047</v>
      </c>
      <c r="E38" s="279">
        <f t="shared" si="5"/>
        <v>4.0530408692460531</v>
      </c>
      <c r="F38" s="279">
        <f t="shared" si="5"/>
        <v>4.000336036792417</v>
      </c>
      <c r="G38" s="279">
        <f t="shared" si="5"/>
        <v>3.9223897498748985</v>
      </c>
      <c r="H38" s="280">
        <f t="shared" si="5"/>
        <v>7.0977957079021214E-2</v>
      </c>
    </row>
    <row r="39" spans="1:8" x14ac:dyDescent="0.25">
      <c r="A39" s="268" t="s">
        <v>247</v>
      </c>
      <c r="B39" s="262" t="s">
        <v>248</v>
      </c>
      <c r="C39" s="279">
        <f t="shared" si="5"/>
        <v>1.2249268619128708</v>
      </c>
      <c r="D39" s="279">
        <f t="shared" si="5"/>
        <v>1.2249268619128708</v>
      </c>
      <c r="E39" s="279">
        <f t="shared" si="5"/>
        <v>1.2025643567492734</v>
      </c>
      <c r="F39" s="279">
        <f t="shared" si="5"/>
        <v>1.2778506478823011</v>
      </c>
      <c r="G39" s="279">
        <f t="shared" si="5"/>
        <v>1.5151600669055765</v>
      </c>
      <c r="H39" s="280">
        <f t="shared" si="5"/>
        <v>-0.64475360089228317</v>
      </c>
    </row>
    <row r="40" spans="1:8" x14ac:dyDescent="0.25">
      <c r="A40" s="268" t="s">
        <v>251</v>
      </c>
      <c r="B40" s="262" t="s">
        <v>248</v>
      </c>
      <c r="C40" s="279">
        <f t="shared" si="5"/>
        <v>0.70337338311876063</v>
      </c>
      <c r="D40" s="279">
        <f t="shared" si="5"/>
        <v>0.66561870169786808</v>
      </c>
      <c r="E40" s="279">
        <f t="shared" si="5"/>
        <v>0.5616298357266496</v>
      </c>
      <c r="F40" s="279">
        <f t="shared" si="5"/>
        <v>0.53955495401001363</v>
      </c>
      <c r="G40" s="279">
        <f t="shared" si="5"/>
        <v>0.51693000702522962</v>
      </c>
      <c r="H40" s="280">
        <f t="shared" si="5"/>
        <v>-5.4807227496080795E-2</v>
      </c>
    </row>
    <row r="41" spans="1:8" x14ac:dyDescent="0.25">
      <c r="A41" s="266" t="s">
        <v>241</v>
      </c>
      <c r="B41" s="258" t="s">
        <v>254</v>
      </c>
      <c r="C41" s="277">
        <f t="shared" si="5"/>
        <v>42.447692637677299</v>
      </c>
      <c r="D41" s="277">
        <f t="shared" si="5"/>
        <v>42.347094288039422</v>
      </c>
      <c r="E41" s="277">
        <f t="shared" si="5"/>
        <v>42.454691887222459</v>
      </c>
      <c r="F41" s="277">
        <f t="shared" si="5"/>
        <v>42.263429052397221</v>
      </c>
      <c r="G41" s="277">
        <f t="shared" si="5"/>
        <v>42.647019097143705</v>
      </c>
      <c r="H41" s="278">
        <f t="shared" si="5"/>
        <v>-1.3665386232379622</v>
      </c>
    </row>
    <row r="42" spans="1:8" x14ac:dyDescent="0.25">
      <c r="A42" s="267" t="s">
        <v>244</v>
      </c>
      <c r="B42" s="262" t="s">
        <v>245</v>
      </c>
      <c r="C42" s="279">
        <f t="shared" si="5"/>
        <v>9.8225618507559584</v>
      </c>
      <c r="D42" s="279">
        <f t="shared" si="5"/>
        <v>9.8225618507559584</v>
      </c>
      <c r="E42" s="279">
        <f t="shared" si="5"/>
        <v>10.133462554814878</v>
      </c>
      <c r="F42" s="279">
        <f t="shared" si="5"/>
        <v>10.118589075604296</v>
      </c>
      <c r="G42" s="279">
        <f t="shared" si="5"/>
        <v>10.096717337240332</v>
      </c>
      <c r="H42" s="280">
        <f t="shared" si="5"/>
        <v>-0.11275816299863436</v>
      </c>
    </row>
    <row r="43" spans="1:8" x14ac:dyDescent="0.25">
      <c r="A43" s="267" t="s">
        <v>48</v>
      </c>
      <c r="B43" s="262" t="s">
        <v>21</v>
      </c>
      <c r="C43" s="279">
        <f t="shared" si="5"/>
        <v>5.4416532701065812</v>
      </c>
      <c r="D43" s="279">
        <f t="shared" si="5"/>
        <v>5.5685114967982079</v>
      </c>
      <c r="E43" s="279">
        <f t="shared" si="5"/>
        <v>5.4839318362590985</v>
      </c>
      <c r="F43" s="279">
        <f t="shared" si="5"/>
        <v>5.3818647344929884</v>
      </c>
      <c r="G43" s="279">
        <f t="shared" si="5"/>
        <v>5.2341387343593784</v>
      </c>
      <c r="H43" s="280">
        <f t="shared" si="5"/>
        <v>0.13067514290322801</v>
      </c>
    </row>
    <row r="44" spans="1:8" x14ac:dyDescent="0.25">
      <c r="A44" s="267" t="s">
        <v>270</v>
      </c>
      <c r="B44" s="262" t="s">
        <v>246</v>
      </c>
      <c r="C44" s="279">
        <f t="shared" si="5"/>
        <v>13.492080352505543</v>
      </c>
      <c r="D44" s="279">
        <f t="shared" si="5"/>
        <v>13.492080352505543</v>
      </c>
      <c r="E44" s="279">
        <f t="shared" si="5"/>
        <v>13.458873349468117</v>
      </c>
      <c r="F44" s="279">
        <f t="shared" si="5"/>
        <v>13.273443040237689</v>
      </c>
      <c r="G44" s="279">
        <f t="shared" si="5"/>
        <v>13.061472686051548</v>
      </c>
      <c r="H44" s="280">
        <f t="shared" si="5"/>
        <v>-6.9564995584173034E-2</v>
      </c>
    </row>
    <row r="45" spans="1:8" x14ac:dyDescent="0.25">
      <c r="A45" s="268" t="s">
        <v>262</v>
      </c>
      <c r="B45" s="262" t="s">
        <v>263</v>
      </c>
      <c r="C45" s="279">
        <f t="shared" si="5"/>
        <v>5.1394984045197667</v>
      </c>
      <c r="D45" s="279">
        <f t="shared" si="5"/>
        <v>5.1394984045197667</v>
      </c>
      <c r="E45" s="279">
        <f t="shared" si="5"/>
        <v>5.1728425892101519</v>
      </c>
      <c r="F45" s="279">
        <f t="shared" si="5"/>
        <v>5.1491453662513074</v>
      </c>
      <c r="G45" s="279">
        <f t="shared" si="5"/>
        <v>5.0641494282638737</v>
      </c>
      <c r="H45" s="280">
        <f t="shared" si="5"/>
        <v>9.7825609828862556E-2</v>
      </c>
    </row>
    <row r="46" spans="1:8" x14ac:dyDescent="0.25">
      <c r="A46" s="268" t="s">
        <v>249</v>
      </c>
      <c r="B46" s="262" t="s">
        <v>250</v>
      </c>
      <c r="C46" s="279">
        <f t="shared" si="5"/>
        <v>1.2679604421444648</v>
      </c>
      <c r="D46" s="279">
        <f t="shared" si="5"/>
        <v>1.2679604421444648</v>
      </c>
      <c r="E46" s="279">
        <f t="shared" si="5"/>
        <v>1.2457281025763987</v>
      </c>
      <c r="F46" s="279">
        <f t="shared" si="5"/>
        <v>1.2368725577474389</v>
      </c>
      <c r="G46" s="279">
        <f t="shared" si="5"/>
        <v>1.2338303303788218</v>
      </c>
      <c r="H46" s="280">
        <f t="shared" si="5"/>
        <v>-1.620684266648344E-2</v>
      </c>
    </row>
    <row r="47" spans="1:8" x14ac:dyDescent="0.25">
      <c r="A47" s="267" t="s">
        <v>252</v>
      </c>
      <c r="B47" s="262" t="s">
        <v>253</v>
      </c>
      <c r="C47" s="279">
        <f t="shared" si="5"/>
        <v>1.2366182371444177</v>
      </c>
      <c r="D47" s="279">
        <f t="shared" si="5"/>
        <v>1.2366182371444177</v>
      </c>
      <c r="E47" s="279">
        <f t="shared" si="5"/>
        <v>1.0804666433647288</v>
      </c>
      <c r="F47" s="279">
        <f t="shared" si="5"/>
        <v>0.99241481286778455</v>
      </c>
      <c r="G47" s="279">
        <f t="shared" si="5"/>
        <v>0.94111260713840361</v>
      </c>
      <c r="H47" s="280">
        <f t="shared" si="5"/>
        <v>-5.1120793312613239E-2</v>
      </c>
    </row>
    <row r="48" spans="1:8" x14ac:dyDescent="0.25">
      <c r="A48" s="267" t="s">
        <v>257</v>
      </c>
      <c r="B48" s="262" t="s">
        <v>258</v>
      </c>
      <c r="C48" s="279">
        <f t="shared" si="5"/>
        <v>3.5377842477855039</v>
      </c>
      <c r="D48" s="279">
        <f t="shared" si="5"/>
        <v>3.5377842477855039</v>
      </c>
      <c r="E48" s="279">
        <f t="shared" si="5"/>
        <v>3.5521614013381204</v>
      </c>
      <c r="F48" s="279">
        <f t="shared" si="5"/>
        <v>3.853191242490281</v>
      </c>
      <c r="G48" s="279">
        <f t="shared" si="5"/>
        <v>4.7890833849827912</v>
      </c>
      <c r="H48" s="280">
        <f t="shared" si="5"/>
        <v>-1.6586501250218753</v>
      </c>
    </row>
    <row r="49" spans="1:8" x14ac:dyDescent="0.25">
      <c r="A49" s="267" t="s">
        <v>259</v>
      </c>
      <c r="B49" s="262" t="s">
        <v>260</v>
      </c>
      <c r="C49" s="279">
        <f t="shared" ref="C49:H53" si="6">C21/C$27*100</f>
        <v>0.43824981945525732</v>
      </c>
      <c r="D49" s="279">
        <f t="shared" si="6"/>
        <v>0.21079324312575518</v>
      </c>
      <c r="E49" s="279">
        <f t="shared" si="6"/>
        <v>0.22283173208079121</v>
      </c>
      <c r="F49" s="279">
        <f t="shared" si="6"/>
        <v>0.21794741503962817</v>
      </c>
      <c r="G49" s="279">
        <f t="shared" si="6"/>
        <v>0.21302186307206955</v>
      </c>
      <c r="H49" s="280">
        <f t="shared" si="6"/>
        <v>1.200052429383788E-2</v>
      </c>
    </row>
    <row r="50" spans="1:8" ht="15" customHeight="1" x14ac:dyDescent="0.25">
      <c r="A50" s="267" t="s">
        <v>264</v>
      </c>
      <c r="B50" s="160" t="s">
        <v>265</v>
      </c>
      <c r="C50" s="281">
        <f t="shared" si="6"/>
        <v>2.0712860132598108</v>
      </c>
      <c r="D50" s="281">
        <f t="shared" si="6"/>
        <v>2.0712860132598108</v>
      </c>
      <c r="E50" s="281">
        <f t="shared" si="6"/>
        <v>2.1043936781101791</v>
      </c>
      <c r="F50" s="281">
        <f t="shared" si="6"/>
        <v>2.0399608076658202</v>
      </c>
      <c r="G50" s="281">
        <f t="shared" si="6"/>
        <v>2.0134927256564827</v>
      </c>
      <c r="H50" s="282">
        <f t="shared" si="6"/>
        <v>0.30126101931988841</v>
      </c>
    </row>
    <row r="51" spans="1:8" x14ac:dyDescent="0.25">
      <c r="A51" s="54" t="s">
        <v>31</v>
      </c>
      <c r="B51" s="274"/>
      <c r="C51" s="283">
        <f t="shared" si="6"/>
        <v>-1.2699128030806988</v>
      </c>
      <c r="D51" s="283">
        <f t="shared" si="6"/>
        <v>-1.207069134863713</v>
      </c>
      <c r="E51" s="283">
        <f t="shared" si="6"/>
        <v>-1.2283815599737065</v>
      </c>
      <c r="F51" s="283">
        <f t="shared" si="6"/>
        <v>-1.2855855983879281</v>
      </c>
      <c r="G51" s="283">
        <f t="shared" si="6"/>
        <v>-1.6758343433083811</v>
      </c>
      <c r="H51" s="284">
        <f t="shared" si="6"/>
        <v>0.73651569110481196</v>
      </c>
    </row>
    <row r="52" spans="1:8" x14ac:dyDescent="0.25">
      <c r="A52" s="54" t="s">
        <v>266</v>
      </c>
      <c r="B52" s="274"/>
      <c r="C52" s="283">
        <f t="shared" si="6"/>
        <v>-3.3294565936281037E-2</v>
      </c>
      <c r="D52" s="283">
        <f t="shared" si="6"/>
        <v>2.9549102280704564E-2</v>
      </c>
      <c r="E52" s="283">
        <f t="shared" si="6"/>
        <v>-0.14791491660897763</v>
      </c>
      <c r="F52" s="283">
        <f t="shared" si="6"/>
        <v>-0.2931707855201437</v>
      </c>
      <c r="G52" s="283">
        <f t="shared" si="6"/>
        <v>-0.73472173616997749</v>
      </c>
      <c r="H52" s="284">
        <f t="shared" si="6"/>
        <v>0.68539489779219864</v>
      </c>
    </row>
    <row r="53" spans="1:8" x14ac:dyDescent="0.25">
      <c r="A53" s="54" t="s">
        <v>267</v>
      </c>
      <c r="B53" s="274"/>
      <c r="C53" s="283">
        <f t="shared" si="6"/>
        <v>48.163128546561104</v>
      </c>
      <c r="D53" s="283">
        <f t="shared" si="6"/>
        <v>49.259995471259735</v>
      </c>
      <c r="E53" s="283">
        <f t="shared" si="6"/>
        <v>47.303360455569297</v>
      </c>
      <c r="F53" s="283">
        <f t="shared" si="6"/>
        <v>45.95515788494842</v>
      </c>
      <c r="G53" s="283">
        <f t="shared" si="6"/>
        <v>47.778522508086155</v>
      </c>
      <c r="H53" s="285" t="s">
        <v>76</v>
      </c>
    </row>
    <row r="54" spans="1:8" x14ac:dyDescent="0.25">
      <c r="A54" s="286" t="s">
        <v>271</v>
      </c>
      <c r="C54" s="101"/>
      <c r="D54" s="101"/>
      <c r="E54" s="101"/>
      <c r="F54" s="101"/>
      <c r="G54" s="1276" t="s">
        <v>150</v>
      </c>
      <c r="H54" s="1276"/>
    </row>
    <row r="55" spans="1:8" x14ac:dyDescent="0.25">
      <c r="A55" s="287" t="s">
        <v>272</v>
      </c>
    </row>
  </sheetData>
  <mergeCells count="16">
    <mergeCell ref="G54:H54"/>
    <mergeCell ref="G26:H26"/>
    <mergeCell ref="A29:G29"/>
    <mergeCell ref="B30:B31"/>
    <mergeCell ref="C30:C31"/>
    <mergeCell ref="D30:D31"/>
    <mergeCell ref="E30:E31"/>
    <mergeCell ref="F30:F31"/>
    <mergeCell ref="G30:G31"/>
    <mergeCell ref="A1:G1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13190-CE80-4FD9-B357-80CC2E9B5B60}">
  <dimension ref="A1:F26"/>
  <sheetViews>
    <sheetView showGridLines="0" workbookViewId="0"/>
  </sheetViews>
  <sheetFormatPr defaultRowHeight="15" x14ac:dyDescent="0.25"/>
  <cols>
    <col min="1" max="1" width="36.140625" customWidth="1"/>
    <col min="5" max="5" width="18" customWidth="1"/>
  </cols>
  <sheetData>
    <row r="1" spans="1:6" x14ac:dyDescent="0.25">
      <c r="A1" s="64" t="s">
        <v>906</v>
      </c>
      <c r="B1" s="61"/>
      <c r="C1" s="61"/>
      <c r="D1" s="61"/>
      <c r="E1" s="61"/>
      <c r="F1" s="61"/>
    </row>
    <row r="2" spans="1:6" x14ac:dyDescent="0.25">
      <c r="A2" s="57"/>
      <c r="B2" s="57">
        <v>2019</v>
      </c>
      <c r="C2" s="57">
        <v>2020</v>
      </c>
      <c r="D2" s="57">
        <v>2021</v>
      </c>
      <c r="E2" s="57" t="s">
        <v>34</v>
      </c>
    </row>
    <row r="3" spans="1:6" x14ac:dyDescent="0.25">
      <c r="A3" s="65" t="s">
        <v>35</v>
      </c>
      <c r="B3" s="317">
        <f>SUM(B4:B10)</f>
        <v>-2.1312425109983213E-2</v>
      </c>
      <c r="C3" s="317">
        <f t="shared" ref="C3:E3" si="0">SUM(C4:C10)</f>
        <v>-5.7485166608669175E-2</v>
      </c>
      <c r="D3" s="317">
        <f t="shared" si="0"/>
        <v>-0.39052377148499406</v>
      </c>
      <c r="E3" s="317">
        <f t="shared" si="0"/>
        <v>-0.46932136320364648</v>
      </c>
    </row>
    <row r="4" spans="1:6" x14ac:dyDescent="0.25">
      <c r="A4" s="58" t="s">
        <v>36</v>
      </c>
      <c r="B4" s="318">
        <v>0.21386594139378445</v>
      </c>
      <c r="C4" s="318">
        <v>-0.27159223870147997</v>
      </c>
      <c r="D4" s="318">
        <v>-0.10926585088459717</v>
      </c>
      <c r="E4" s="318">
        <v>-0.16699214819229269</v>
      </c>
    </row>
    <row r="5" spans="1:6" x14ac:dyDescent="0.25">
      <c r="A5" s="58" t="s">
        <v>37</v>
      </c>
      <c r="B5" s="318">
        <v>-0.15409482512448935</v>
      </c>
      <c r="C5" s="318">
        <v>-7.8113148139394184E-2</v>
      </c>
      <c r="D5" s="318">
        <v>-0.11267961904466262</v>
      </c>
      <c r="E5" s="318">
        <v>-0.34488759230854615</v>
      </c>
    </row>
    <row r="6" spans="1:6" x14ac:dyDescent="0.25">
      <c r="A6" s="58" t="s">
        <v>38</v>
      </c>
      <c r="B6" s="318">
        <v>4.6087783204576738E-2</v>
      </c>
      <c r="C6" s="318">
        <v>0.23470965077882511</v>
      </c>
      <c r="D6" s="318">
        <v>0.27615281090999133</v>
      </c>
      <c r="E6" s="318">
        <v>0.55695024489339318</v>
      </c>
    </row>
    <row r="7" spans="1:6" x14ac:dyDescent="0.25">
      <c r="A7" s="58" t="s">
        <v>39</v>
      </c>
      <c r="B7" s="318">
        <v>-0.25628993648573584</v>
      </c>
      <c r="C7" s="318">
        <v>0.10709782583862282</v>
      </c>
      <c r="D7" s="318">
        <v>0.16354453679073266</v>
      </c>
      <c r="E7" s="318">
        <v>1.4352426143619645E-2</v>
      </c>
    </row>
    <row r="8" spans="1:6" x14ac:dyDescent="0.25">
      <c r="A8" s="58" t="s">
        <v>40</v>
      </c>
      <c r="B8" s="318">
        <v>0.1561515937796889</v>
      </c>
      <c r="C8" s="318">
        <v>8.8051830496944206E-2</v>
      </c>
      <c r="D8" s="318">
        <v>5.1302205729380934E-2</v>
      </c>
      <c r="E8" s="318">
        <v>0.29550563000601404</v>
      </c>
    </row>
    <row r="9" spans="1:6" x14ac:dyDescent="0.25">
      <c r="A9" s="58" t="s">
        <v>49</v>
      </c>
      <c r="B9" s="318">
        <v>-7.7521312136319409E-4</v>
      </c>
      <c r="C9" s="318">
        <v>-0.24229715979176181</v>
      </c>
      <c r="D9" s="318">
        <v>-0.69093070876981333</v>
      </c>
      <c r="E9" s="318">
        <v>-0.93400308168293833</v>
      </c>
    </row>
    <row r="10" spans="1:6" x14ac:dyDescent="0.25">
      <c r="A10" s="63" t="s">
        <v>3</v>
      </c>
      <c r="B10" s="319">
        <v>-2.6257768756444921E-2</v>
      </c>
      <c r="C10" s="319">
        <v>0.10465807290957466</v>
      </c>
      <c r="D10" s="319">
        <v>3.1352853783974122E-2</v>
      </c>
      <c r="E10" s="319">
        <v>0.10975315793710383</v>
      </c>
    </row>
    <row r="11" spans="1:6" x14ac:dyDescent="0.25">
      <c r="A11" s="58"/>
      <c r="B11" s="67"/>
      <c r="C11" s="67"/>
      <c r="D11" s="67"/>
      <c r="E11" s="68" t="s">
        <v>23</v>
      </c>
    </row>
    <row r="12" spans="1:6" x14ac:dyDescent="0.25">
      <c r="A12" s="82"/>
      <c r="B12" s="83"/>
      <c r="C12" s="84"/>
      <c r="D12" s="84"/>
      <c r="E12" s="84"/>
      <c r="F12" s="67"/>
    </row>
    <row r="13" spans="1:6" x14ac:dyDescent="0.25">
      <c r="A13" s="85"/>
      <c r="B13" s="85"/>
      <c r="C13" s="85"/>
      <c r="D13" s="85"/>
      <c r="E13" s="85"/>
      <c r="F13" s="67"/>
    </row>
    <row r="14" spans="1:6" x14ac:dyDescent="0.25">
      <c r="A14" s="62"/>
      <c r="B14" s="83"/>
      <c r="C14" s="80"/>
      <c r="D14" s="80"/>
      <c r="E14" s="80"/>
      <c r="F14" s="58"/>
    </row>
    <row r="15" spans="1:6" x14ac:dyDescent="0.25">
      <c r="A15" s="62"/>
      <c r="B15" s="83"/>
      <c r="C15" s="83"/>
      <c r="D15" s="83"/>
      <c r="E15" s="83"/>
      <c r="F15" s="58"/>
    </row>
    <row r="16" spans="1:6" x14ac:dyDescent="0.25">
      <c r="A16" s="86"/>
      <c r="B16" s="87"/>
      <c r="C16" s="87"/>
      <c r="D16" s="87"/>
      <c r="E16" s="87"/>
      <c r="F16" s="58"/>
    </row>
    <row r="17" spans="1:6" ht="23.25" customHeight="1" x14ac:dyDescent="0.25">
      <c r="A17" s="86"/>
      <c r="B17" s="87"/>
      <c r="C17" s="87"/>
      <c r="D17" s="87"/>
      <c r="E17" s="87"/>
      <c r="F17" s="58"/>
    </row>
    <row r="18" spans="1:6" x14ac:dyDescent="0.25">
      <c r="A18" s="88"/>
      <c r="B18" s="88"/>
      <c r="C18" s="88"/>
      <c r="D18" s="88"/>
      <c r="E18" s="88"/>
      <c r="F18" s="58"/>
    </row>
    <row r="19" spans="1:6" x14ac:dyDescent="0.25">
      <c r="A19" s="62"/>
      <c r="B19" s="62"/>
      <c r="C19" s="62"/>
      <c r="D19" s="62"/>
      <c r="E19" s="62"/>
      <c r="F19" s="58"/>
    </row>
    <row r="20" spans="1:6" x14ac:dyDescent="0.25">
      <c r="A20" s="62"/>
      <c r="B20" s="81"/>
      <c r="C20" s="81"/>
      <c r="D20" s="81"/>
      <c r="E20" s="81"/>
      <c r="F20" s="58"/>
    </row>
    <row r="21" spans="1:6" x14ac:dyDescent="0.25">
      <c r="A21" s="62"/>
      <c r="B21" s="62"/>
      <c r="C21" s="62"/>
      <c r="D21" s="62"/>
      <c r="E21" s="62"/>
      <c r="F21" s="58"/>
    </row>
    <row r="22" spans="1:6" x14ac:dyDescent="0.25">
      <c r="A22" s="62"/>
      <c r="B22" s="62"/>
      <c r="C22" s="62"/>
      <c r="D22" s="62"/>
      <c r="E22" s="62"/>
      <c r="F22" s="58"/>
    </row>
    <row r="23" spans="1:6" x14ac:dyDescent="0.25">
      <c r="A23" s="62"/>
      <c r="B23" s="62"/>
      <c r="C23" s="62"/>
      <c r="D23" s="62"/>
      <c r="E23" s="62"/>
      <c r="F23" s="58"/>
    </row>
    <row r="24" spans="1:6" x14ac:dyDescent="0.25">
      <c r="A24" s="32"/>
      <c r="B24" s="32"/>
      <c r="C24" s="32"/>
      <c r="D24" s="32"/>
      <c r="E24" s="32"/>
    </row>
    <row r="25" spans="1:6" x14ac:dyDescent="0.25">
      <c r="A25" s="32"/>
      <c r="B25" s="32"/>
      <c r="C25" s="32"/>
      <c r="D25" s="32"/>
      <c r="E25" s="32"/>
    </row>
    <row r="26" spans="1:6" x14ac:dyDescent="0.25">
      <c r="A26" s="32"/>
      <c r="B26" s="32"/>
      <c r="C26" s="32"/>
      <c r="D26" s="32"/>
      <c r="E26" s="32"/>
    </row>
  </sheetData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D3508-9F66-4A8F-9AA7-399EF6ADCD2A}">
  <sheetPr>
    <pageSetUpPr fitToPage="1"/>
  </sheetPr>
  <dimension ref="A1:R297"/>
  <sheetViews>
    <sheetView showGridLines="0" zoomScaleNormal="100" workbookViewId="0">
      <selection sqref="A1:L1"/>
    </sheetView>
  </sheetViews>
  <sheetFormatPr defaultColWidth="9" defaultRowHeight="15" x14ac:dyDescent="0.25"/>
  <cols>
    <col min="1" max="1" width="48.28515625" style="965" customWidth="1"/>
    <col min="2" max="2" width="9.140625" style="965" customWidth="1"/>
    <col min="3" max="8" width="9" style="965"/>
    <col min="9" max="15" width="9" style="965" customWidth="1"/>
    <col min="16" max="16384" width="9" style="965"/>
  </cols>
  <sheetData>
    <row r="1" spans="1:18" x14ac:dyDescent="0.25">
      <c r="A1" s="1277" t="s">
        <v>907</v>
      </c>
      <c r="B1" s="1277"/>
      <c r="C1" s="1277"/>
      <c r="D1" s="1277"/>
      <c r="E1" s="1277"/>
      <c r="F1" s="1277"/>
      <c r="G1" s="1277"/>
      <c r="H1" s="1277"/>
      <c r="I1" s="1277"/>
      <c r="J1" s="1277"/>
      <c r="K1" s="1277"/>
      <c r="L1" s="963"/>
      <c r="M1" s="963"/>
      <c r="N1" s="963"/>
      <c r="O1" s="964"/>
      <c r="R1"/>
    </row>
    <row r="2" spans="1:18" x14ac:dyDescent="0.25">
      <c r="A2" s="966"/>
      <c r="B2" s="967">
        <v>2010</v>
      </c>
      <c r="C2" s="967">
        <v>2011</v>
      </c>
      <c r="D2" s="967">
        <v>2012</v>
      </c>
      <c r="E2" s="967">
        <v>2013</v>
      </c>
      <c r="F2" s="967">
        <v>2014</v>
      </c>
      <c r="G2" s="967">
        <v>2015</v>
      </c>
      <c r="H2" s="967">
        <v>2016</v>
      </c>
      <c r="I2" s="967">
        <v>2017</v>
      </c>
      <c r="J2" s="967">
        <v>2018</v>
      </c>
      <c r="K2" s="967">
        <v>2019</v>
      </c>
      <c r="L2" s="967">
        <v>2020</v>
      </c>
      <c r="M2" s="967">
        <v>2021</v>
      </c>
      <c r="N2" s="967">
        <v>2022</v>
      </c>
      <c r="O2" s="964"/>
      <c r="R2"/>
    </row>
    <row r="3" spans="1:18" x14ac:dyDescent="0.25">
      <c r="A3" s="968" t="s">
        <v>74</v>
      </c>
      <c r="B3" s="969">
        <f t="shared" ref="B3:N3" si="0">SUM(B4:B14)</f>
        <v>-301.70299999999997</v>
      </c>
      <c r="C3" s="969">
        <f t="shared" si="0"/>
        <v>279.39859999999999</v>
      </c>
      <c r="D3" s="969">
        <f t="shared" si="0"/>
        <v>253.14225999999999</v>
      </c>
      <c r="E3" s="969">
        <f t="shared" si="0"/>
        <v>22.259500000000003</v>
      </c>
      <c r="F3" s="969">
        <f t="shared" si="0"/>
        <v>78.272999999999996</v>
      </c>
      <c r="G3" s="969">
        <f t="shared" si="0"/>
        <v>0</v>
      </c>
      <c r="H3" s="969">
        <f t="shared" si="0"/>
        <v>-46.106999999999999</v>
      </c>
      <c r="I3" s="969">
        <f t="shared" si="0"/>
        <v>-40.511000000000003</v>
      </c>
      <c r="J3" s="969">
        <f t="shared" si="0"/>
        <v>32.756</v>
      </c>
      <c r="K3" s="969">
        <f t="shared" si="0"/>
        <v>0</v>
      </c>
      <c r="L3" s="969">
        <f t="shared" si="0"/>
        <v>0</v>
      </c>
      <c r="M3" s="969">
        <f t="shared" si="0"/>
        <v>0</v>
      </c>
      <c r="N3" s="969">
        <f t="shared" si="0"/>
        <v>0</v>
      </c>
      <c r="O3" s="964"/>
      <c r="R3"/>
    </row>
    <row r="4" spans="1:18" x14ac:dyDescent="0.25">
      <c r="A4" s="970" t="s">
        <v>75</v>
      </c>
      <c r="B4" s="971">
        <v>-211.011</v>
      </c>
      <c r="C4" s="971" t="s">
        <v>76</v>
      </c>
      <c r="D4" s="971" t="s">
        <v>76</v>
      </c>
      <c r="E4" s="971" t="s">
        <v>76</v>
      </c>
      <c r="F4" s="971" t="s">
        <v>76</v>
      </c>
      <c r="G4" s="971" t="s">
        <v>76</v>
      </c>
      <c r="H4" s="971" t="s">
        <v>76</v>
      </c>
      <c r="I4" s="971" t="s">
        <v>76</v>
      </c>
      <c r="J4" s="971" t="s">
        <v>76</v>
      </c>
      <c r="K4" s="971" t="s">
        <v>76</v>
      </c>
      <c r="L4" s="971" t="s">
        <v>76</v>
      </c>
      <c r="M4" s="971" t="s">
        <v>76</v>
      </c>
      <c r="N4" s="971" t="s">
        <v>76</v>
      </c>
      <c r="O4" s="964"/>
    </row>
    <row r="5" spans="1:18" x14ac:dyDescent="0.25">
      <c r="A5" s="970" t="s">
        <v>77</v>
      </c>
      <c r="B5" s="971" t="s">
        <v>76</v>
      </c>
      <c r="C5" s="971">
        <v>59.067999999999998</v>
      </c>
      <c r="D5" s="971" t="s">
        <v>76</v>
      </c>
      <c r="E5" s="971" t="s">
        <v>76</v>
      </c>
      <c r="F5" s="971" t="s">
        <v>76</v>
      </c>
      <c r="G5" s="971" t="s">
        <v>76</v>
      </c>
      <c r="H5" s="971" t="s">
        <v>76</v>
      </c>
      <c r="I5" s="971" t="s">
        <v>76</v>
      </c>
      <c r="J5" s="971" t="s">
        <v>76</v>
      </c>
      <c r="K5" s="971" t="s">
        <v>76</v>
      </c>
      <c r="L5" s="971" t="s">
        <v>76</v>
      </c>
      <c r="M5" s="971" t="s">
        <v>76</v>
      </c>
      <c r="N5" s="971" t="s">
        <v>76</v>
      </c>
      <c r="O5" s="964"/>
    </row>
    <row r="6" spans="1:18" x14ac:dyDescent="0.25">
      <c r="A6" s="970" t="s">
        <v>78</v>
      </c>
      <c r="B6" s="971" t="s">
        <v>76</v>
      </c>
      <c r="C6" s="971">
        <v>88.46</v>
      </c>
      <c r="D6" s="971" t="s">
        <v>76</v>
      </c>
      <c r="E6" s="971" t="s">
        <v>76</v>
      </c>
      <c r="F6" s="971">
        <v>163.9</v>
      </c>
      <c r="G6" s="971" t="s">
        <v>76</v>
      </c>
      <c r="H6" s="971" t="s">
        <v>76</v>
      </c>
      <c r="I6" s="971" t="s">
        <v>76</v>
      </c>
      <c r="J6" s="971" t="s">
        <v>76</v>
      </c>
      <c r="K6" s="971" t="s">
        <v>76</v>
      </c>
      <c r="L6" s="971" t="s">
        <v>76</v>
      </c>
      <c r="M6" s="971" t="s">
        <v>76</v>
      </c>
      <c r="N6" s="971" t="s">
        <v>76</v>
      </c>
      <c r="O6" s="964"/>
    </row>
    <row r="7" spans="1:18" x14ac:dyDescent="0.25">
      <c r="A7" s="970" t="s">
        <v>79</v>
      </c>
      <c r="B7" s="971">
        <v>-112.6</v>
      </c>
      <c r="C7" s="971" t="s">
        <v>76</v>
      </c>
      <c r="D7" s="971" t="s">
        <v>76</v>
      </c>
      <c r="E7" s="971" t="s">
        <v>76</v>
      </c>
      <c r="F7" s="971" t="s">
        <v>76</v>
      </c>
      <c r="G7" s="971" t="s">
        <v>76</v>
      </c>
      <c r="H7" s="971" t="s">
        <v>76</v>
      </c>
      <c r="I7" s="971" t="s">
        <v>76</v>
      </c>
      <c r="J7" s="971" t="s">
        <v>76</v>
      </c>
      <c r="K7" s="971" t="s">
        <v>76</v>
      </c>
      <c r="L7" s="971" t="s">
        <v>76</v>
      </c>
      <c r="M7" s="971" t="s">
        <v>76</v>
      </c>
      <c r="N7" s="971" t="s">
        <v>76</v>
      </c>
      <c r="O7" s="964"/>
    </row>
    <row r="8" spans="1:18" x14ac:dyDescent="0.25">
      <c r="A8" s="970" t="s">
        <v>80</v>
      </c>
      <c r="B8" s="971" t="s">
        <v>76</v>
      </c>
      <c r="C8" s="971" t="s">
        <v>76</v>
      </c>
      <c r="D8" s="971">
        <v>40.164659999999998</v>
      </c>
      <c r="E8" s="971" t="s">
        <v>76</v>
      </c>
      <c r="F8" s="971" t="s">
        <v>76</v>
      </c>
      <c r="G8" s="971" t="s">
        <v>76</v>
      </c>
      <c r="H8" s="971" t="s">
        <v>76</v>
      </c>
      <c r="I8" s="971" t="s">
        <v>76</v>
      </c>
      <c r="J8" s="971" t="s">
        <v>76</v>
      </c>
      <c r="K8" s="971" t="s">
        <v>76</v>
      </c>
      <c r="L8" s="971" t="s">
        <v>76</v>
      </c>
      <c r="M8" s="971" t="s">
        <v>76</v>
      </c>
      <c r="N8" s="971" t="s">
        <v>76</v>
      </c>
      <c r="O8" s="964"/>
    </row>
    <row r="9" spans="1:18" x14ac:dyDescent="0.25">
      <c r="A9" s="972" t="s">
        <v>81</v>
      </c>
      <c r="B9" s="971" t="s">
        <v>76</v>
      </c>
      <c r="C9" s="971">
        <v>109.863</v>
      </c>
      <c r="D9" s="971">
        <v>185.97</v>
      </c>
      <c r="E9" s="971" t="s">
        <v>76</v>
      </c>
      <c r="F9" s="971" t="s">
        <v>76</v>
      </c>
      <c r="G9" s="971" t="s">
        <v>76</v>
      </c>
      <c r="H9" s="973" t="s">
        <v>76</v>
      </c>
      <c r="I9" s="973">
        <v>-40.511000000000003</v>
      </c>
      <c r="J9" s="973">
        <v>32.756</v>
      </c>
      <c r="K9" s="973" t="s">
        <v>76</v>
      </c>
      <c r="L9" s="973" t="s">
        <v>76</v>
      </c>
      <c r="M9" s="973" t="s">
        <v>76</v>
      </c>
      <c r="N9" s="973" t="s">
        <v>76</v>
      </c>
      <c r="O9" s="964"/>
    </row>
    <row r="10" spans="1:18" x14ac:dyDescent="0.25">
      <c r="A10" s="972" t="s">
        <v>82</v>
      </c>
      <c r="B10" s="971" t="s">
        <v>76</v>
      </c>
      <c r="C10" s="971" t="s">
        <v>76</v>
      </c>
      <c r="D10" s="971" t="s">
        <v>76</v>
      </c>
      <c r="E10" s="971">
        <v>-8.08</v>
      </c>
      <c r="F10" s="971">
        <v>-58.451999999999998</v>
      </c>
      <c r="G10" s="971" t="s">
        <v>76</v>
      </c>
      <c r="H10" s="971" t="s">
        <v>76</v>
      </c>
      <c r="I10" s="971" t="s">
        <v>76</v>
      </c>
      <c r="J10" s="971" t="s">
        <v>76</v>
      </c>
      <c r="K10" s="971" t="s">
        <v>76</v>
      </c>
      <c r="L10" s="971" t="s">
        <v>76</v>
      </c>
      <c r="M10" s="971" t="s">
        <v>76</v>
      </c>
      <c r="N10" s="971" t="s">
        <v>76</v>
      </c>
      <c r="O10" s="964"/>
    </row>
    <row r="11" spans="1:18" x14ac:dyDescent="0.25">
      <c r="A11" s="972" t="s">
        <v>83</v>
      </c>
      <c r="B11" s="971" t="s">
        <v>76</v>
      </c>
      <c r="C11" s="971" t="s">
        <v>76</v>
      </c>
      <c r="D11" s="971" t="s">
        <v>76</v>
      </c>
      <c r="E11" s="971" t="s">
        <v>76</v>
      </c>
      <c r="F11" s="971">
        <v>12.137</v>
      </c>
      <c r="G11" s="971" t="s">
        <v>76</v>
      </c>
      <c r="H11" s="971" t="s">
        <v>76</v>
      </c>
      <c r="I11" s="971" t="s">
        <v>76</v>
      </c>
      <c r="J11" s="971" t="s">
        <v>76</v>
      </c>
      <c r="K11" s="971" t="s">
        <v>76</v>
      </c>
      <c r="L11" s="971" t="s">
        <v>76</v>
      </c>
      <c r="M11" s="971" t="s">
        <v>76</v>
      </c>
      <c r="N11" s="971" t="s">
        <v>76</v>
      </c>
      <c r="O11" s="964"/>
    </row>
    <row r="12" spans="1:18" x14ac:dyDescent="0.25">
      <c r="A12" s="972" t="s">
        <v>84</v>
      </c>
      <c r="B12" s="971" t="s">
        <v>76</v>
      </c>
      <c r="C12" s="971" t="s">
        <v>76</v>
      </c>
      <c r="D12" s="971" t="s">
        <v>76</v>
      </c>
      <c r="E12" s="971" t="s">
        <v>76</v>
      </c>
      <c r="F12" s="971">
        <v>-87.4</v>
      </c>
      <c r="G12" s="971" t="s">
        <v>76</v>
      </c>
      <c r="H12" s="971" t="s">
        <v>76</v>
      </c>
      <c r="I12" s="971" t="s">
        <v>76</v>
      </c>
      <c r="J12" s="971" t="s">
        <v>76</v>
      </c>
      <c r="K12" s="971" t="s">
        <v>76</v>
      </c>
      <c r="L12" s="971" t="s">
        <v>76</v>
      </c>
      <c r="M12" s="971" t="s">
        <v>76</v>
      </c>
      <c r="N12" s="971" t="s">
        <v>76</v>
      </c>
      <c r="O12" s="964"/>
    </row>
    <row r="13" spans="1:18" x14ac:dyDescent="0.25">
      <c r="A13" s="974" t="s">
        <v>85</v>
      </c>
      <c r="B13" s="971">
        <v>21.908000000000001</v>
      </c>
      <c r="C13" s="971">
        <v>22.0076</v>
      </c>
      <c r="D13" s="971">
        <v>27.0076</v>
      </c>
      <c r="E13" s="971">
        <v>30.339500000000001</v>
      </c>
      <c r="F13" s="971">
        <v>48.088000000000001</v>
      </c>
      <c r="G13" s="971" t="s">
        <v>76</v>
      </c>
      <c r="H13" s="971" t="s">
        <v>76</v>
      </c>
      <c r="I13" s="971" t="s">
        <v>76</v>
      </c>
      <c r="J13" s="971" t="s">
        <v>76</v>
      </c>
      <c r="K13" s="971" t="s">
        <v>76</v>
      </c>
      <c r="L13" s="971" t="s">
        <v>76</v>
      </c>
      <c r="M13" s="971" t="s">
        <v>76</v>
      </c>
      <c r="N13" s="971" t="s">
        <v>76</v>
      </c>
      <c r="O13" s="964"/>
    </row>
    <row r="14" spans="1:18" x14ac:dyDescent="0.25">
      <c r="A14" s="975" t="s">
        <v>86</v>
      </c>
      <c r="B14" s="971" t="s">
        <v>76</v>
      </c>
      <c r="C14" s="971" t="s">
        <v>76</v>
      </c>
      <c r="D14" s="971" t="s">
        <v>76</v>
      </c>
      <c r="E14" s="971" t="s">
        <v>76</v>
      </c>
      <c r="F14" s="971" t="s">
        <v>76</v>
      </c>
      <c r="G14" s="971" t="s">
        <v>76</v>
      </c>
      <c r="H14" s="973">
        <v>-46.106999999999999</v>
      </c>
      <c r="I14" s="971" t="s">
        <v>76</v>
      </c>
      <c r="J14" s="971" t="s">
        <v>76</v>
      </c>
      <c r="K14" s="971" t="s">
        <v>76</v>
      </c>
      <c r="L14" s="971" t="s">
        <v>76</v>
      </c>
      <c r="M14" s="971" t="s">
        <v>76</v>
      </c>
      <c r="N14" s="971" t="s">
        <v>76</v>
      </c>
      <c r="O14" s="964"/>
    </row>
    <row r="15" spans="1:18" x14ac:dyDescent="0.25">
      <c r="A15" s="968" t="s">
        <v>87</v>
      </c>
      <c r="B15" s="969">
        <f>SUM(B16:B21)</f>
        <v>146.41200000000001</v>
      </c>
      <c r="C15" s="969">
        <f t="shared" ref="C15:N15" si="1">SUM(C16:C21)</f>
        <v>109.685</v>
      </c>
      <c r="D15" s="969">
        <f t="shared" si="1"/>
        <v>146.56700000000001</v>
      </c>
      <c r="E15" s="969">
        <f t="shared" si="1"/>
        <v>554.3094298382</v>
      </c>
      <c r="F15" s="969">
        <f t="shared" si="1"/>
        <v>562.98611015999995</v>
      </c>
      <c r="G15" s="969">
        <f>SUM(G16:G21)</f>
        <v>1890.3538217700002</v>
      </c>
      <c r="H15" s="969">
        <f t="shared" si="1"/>
        <v>162.65658101</v>
      </c>
      <c r="I15" s="969">
        <f t="shared" si="1"/>
        <v>238.21</v>
      </c>
      <c r="J15" s="969">
        <f t="shared" si="1"/>
        <v>57.87</v>
      </c>
      <c r="K15" s="969">
        <f t="shared" si="1"/>
        <v>164.11199999999999</v>
      </c>
      <c r="L15" s="969">
        <f t="shared" si="1"/>
        <v>68</v>
      </c>
      <c r="M15" s="969">
        <f t="shared" si="1"/>
        <v>72</v>
      </c>
      <c r="N15" s="969">
        <f t="shared" si="1"/>
        <v>64</v>
      </c>
      <c r="O15" s="964"/>
    </row>
    <row r="16" spans="1:18" x14ac:dyDescent="0.25">
      <c r="A16" s="974" t="s">
        <v>88</v>
      </c>
      <c r="B16" s="971" t="s">
        <v>76</v>
      </c>
      <c r="C16" s="971" t="s">
        <v>76</v>
      </c>
      <c r="D16" s="971">
        <v>44.234000000000002</v>
      </c>
      <c r="E16" s="971">
        <v>239.739</v>
      </c>
      <c r="F16" s="971" t="s">
        <v>76</v>
      </c>
      <c r="G16" s="973">
        <v>579.35599999999999</v>
      </c>
      <c r="H16" s="971" t="s">
        <v>76</v>
      </c>
      <c r="I16" s="971" t="s">
        <v>76</v>
      </c>
      <c r="J16" s="971" t="s">
        <v>76</v>
      </c>
      <c r="K16" s="971" t="s">
        <v>76</v>
      </c>
      <c r="L16" s="971" t="s">
        <v>76</v>
      </c>
      <c r="M16" s="971" t="s">
        <v>76</v>
      </c>
      <c r="N16" s="971" t="s">
        <v>76</v>
      </c>
      <c r="O16" s="976"/>
    </row>
    <row r="17" spans="1:15" x14ac:dyDescent="0.25">
      <c r="A17" s="972" t="s">
        <v>81</v>
      </c>
      <c r="B17" s="971">
        <v>146.41200000000001</v>
      </c>
      <c r="C17" s="971">
        <v>109.685</v>
      </c>
      <c r="D17" s="971">
        <v>92.582999999999998</v>
      </c>
      <c r="E17" s="971">
        <v>312.27100000000002</v>
      </c>
      <c r="F17" s="971">
        <v>336.84500000000003</v>
      </c>
      <c r="G17" s="971">
        <f>286.574-117.22</f>
        <v>169.35400000000001</v>
      </c>
      <c r="H17" s="973">
        <v>207.28700000000001</v>
      </c>
      <c r="I17" s="971">
        <v>238.21</v>
      </c>
      <c r="J17" s="973">
        <v>57.87</v>
      </c>
      <c r="K17" s="971">
        <v>164.11199999999999</v>
      </c>
      <c r="L17" s="971">
        <v>68</v>
      </c>
      <c r="M17" s="971">
        <v>72</v>
      </c>
      <c r="N17" s="971">
        <v>64</v>
      </c>
      <c r="O17" s="964"/>
    </row>
    <row r="18" spans="1:15" x14ac:dyDescent="0.25">
      <c r="A18" s="974" t="s">
        <v>89</v>
      </c>
      <c r="B18" s="971" t="s">
        <v>76</v>
      </c>
      <c r="C18" s="971" t="s">
        <v>76</v>
      </c>
      <c r="D18" s="971" t="s">
        <v>76</v>
      </c>
      <c r="E18" s="971" t="s">
        <v>76</v>
      </c>
      <c r="F18" s="971" t="s">
        <v>76</v>
      </c>
      <c r="G18" s="971">
        <v>800</v>
      </c>
      <c r="H18" s="971" t="s">
        <v>76</v>
      </c>
      <c r="I18" s="971" t="s">
        <v>76</v>
      </c>
      <c r="J18" s="971" t="s">
        <v>76</v>
      </c>
      <c r="K18" s="971" t="s">
        <v>76</v>
      </c>
      <c r="L18" s="971" t="s">
        <v>76</v>
      </c>
      <c r="M18" s="971" t="s">
        <v>76</v>
      </c>
      <c r="N18" s="971" t="s">
        <v>76</v>
      </c>
      <c r="O18" s="964"/>
    </row>
    <row r="19" spans="1:15" x14ac:dyDescent="0.25">
      <c r="A19" s="974" t="s">
        <v>90</v>
      </c>
      <c r="B19" s="977" t="s">
        <v>76</v>
      </c>
      <c r="C19" s="977" t="s">
        <v>76</v>
      </c>
      <c r="D19" s="977" t="s">
        <v>76</v>
      </c>
      <c r="E19" s="977" t="s">
        <v>76</v>
      </c>
      <c r="F19" s="977">
        <v>157.75559999999999</v>
      </c>
      <c r="G19" s="977" t="s">
        <v>76</v>
      </c>
      <c r="H19" s="977" t="s">
        <v>76</v>
      </c>
      <c r="I19" s="977" t="s">
        <v>76</v>
      </c>
      <c r="J19" s="977" t="s">
        <v>76</v>
      </c>
      <c r="K19" s="977" t="s">
        <v>76</v>
      </c>
      <c r="L19" s="977" t="s">
        <v>76</v>
      </c>
      <c r="M19" s="977" t="s">
        <v>76</v>
      </c>
      <c r="N19" s="977" t="s">
        <v>76</v>
      </c>
      <c r="O19" s="964"/>
    </row>
    <row r="20" spans="1:15" x14ac:dyDescent="0.25">
      <c r="A20" s="974" t="s">
        <v>91</v>
      </c>
      <c r="B20" s="977" t="s">
        <v>76</v>
      </c>
      <c r="C20" s="977" t="s">
        <v>76</v>
      </c>
      <c r="D20" s="977">
        <v>9.75</v>
      </c>
      <c r="E20" s="977">
        <v>19.5</v>
      </c>
      <c r="F20" s="977">
        <v>19.5</v>
      </c>
      <c r="G20" s="977">
        <f>117.22</f>
        <v>117.22</v>
      </c>
      <c r="H20" s="977" t="s">
        <v>76</v>
      </c>
      <c r="I20" s="977" t="s">
        <v>76</v>
      </c>
      <c r="J20" s="977" t="s">
        <v>76</v>
      </c>
      <c r="K20" s="977" t="s">
        <v>76</v>
      </c>
      <c r="L20" s="977" t="s">
        <v>76</v>
      </c>
      <c r="M20" s="977" t="s">
        <v>76</v>
      </c>
      <c r="N20" s="977" t="s">
        <v>76</v>
      </c>
      <c r="O20" s="964"/>
    </row>
    <row r="21" spans="1:15" x14ac:dyDescent="0.25">
      <c r="A21" s="978" t="s">
        <v>92</v>
      </c>
      <c r="B21" s="977" t="s">
        <v>76</v>
      </c>
      <c r="C21" s="977" t="s">
        <v>76</v>
      </c>
      <c r="D21" s="977" t="s">
        <v>76</v>
      </c>
      <c r="E21" s="979">
        <v>-17.200570161800002</v>
      </c>
      <c r="F21" s="979">
        <v>48.885510159999995</v>
      </c>
      <c r="G21" s="979">
        <v>224.42382177000002</v>
      </c>
      <c r="H21" s="979">
        <v>-44.630418990000003</v>
      </c>
      <c r="I21" s="977" t="s">
        <v>76</v>
      </c>
      <c r="J21" s="977" t="s">
        <v>76</v>
      </c>
      <c r="K21" s="977" t="s">
        <v>76</v>
      </c>
      <c r="L21" s="977" t="s">
        <v>76</v>
      </c>
      <c r="M21" s="977" t="s">
        <v>76</v>
      </c>
      <c r="N21" s="977" t="s">
        <v>76</v>
      </c>
      <c r="O21" s="964"/>
    </row>
    <row r="22" spans="1:15" x14ac:dyDescent="0.25">
      <c r="A22" s="980" t="s">
        <v>93</v>
      </c>
      <c r="B22" s="971">
        <f>SUM(B23:B25)</f>
        <v>-181.88200000000001</v>
      </c>
      <c r="C22" s="971">
        <f t="shared" ref="C22:I22" si="2">SUM(C23:C25)</f>
        <v>-491.54600000000005</v>
      </c>
      <c r="D22" s="971">
        <f t="shared" si="2"/>
        <v>172.744</v>
      </c>
      <c r="E22" s="971">
        <f t="shared" si="2"/>
        <v>67.753999999999991</v>
      </c>
      <c r="F22" s="971">
        <f t="shared" si="2"/>
        <v>-422.51800000000003</v>
      </c>
      <c r="G22" s="971">
        <f t="shared" si="2"/>
        <v>-188.18525277999998</v>
      </c>
      <c r="H22" s="971">
        <f t="shared" si="2"/>
        <v>1010.0940000000001</v>
      </c>
      <c r="I22" s="971">
        <f t="shared" si="2"/>
        <v>-53.48568959</v>
      </c>
      <c r="J22" s="971">
        <f>SUM(J23:J25)</f>
        <v>-108.15471069</v>
      </c>
      <c r="K22" s="971">
        <f>SUM(K23:K25)</f>
        <v>0</v>
      </c>
      <c r="L22" s="971">
        <f t="shared" ref="L22:N22" si="3">SUM(L23:L25)</f>
        <v>0</v>
      </c>
      <c r="M22" s="971">
        <f t="shared" si="3"/>
        <v>0</v>
      </c>
      <c r="N22" s="971">
        <f t="shared" si="3"/>
        <v>0</v>
      </c>
      <c r="O22" s="964"/>
    </row>
    <row r="23" spans="1:15" x14ac:dyDescent="0.25">
      <c r="A23" s="974" t="s">
        <v>94</v>
      </c>
      <c r="B23" s="971">
        <v>-225.93600000000001</v>
      </c>
      <c r="C23" s="971">
        <v>-60.034999999999997</v>
      </c>
      <c r="D23" s="971">
        <v>113.09399999999999</v>
      </c>
      <c r="E23" s="971">
        <v>148.21199999999999</v>
      </c>
      <c r="F23" s="971">
        <v>-756.00900000000001</v>
      </c>
      <c r="G23" s="971">
        <v>-22.795000000000002</v>
      </c>
      <c r="H23" s="971">
        <v>209.81</v>
      </c>
      <c r="I23" s="971">
        <v>-7.7409999999999997</v>
      </c>
      <c r="J23" s="971">
        <v>77.198999999999998</v>
      </c>
      <c r="K23" s="971">
        <v>0</v>
      </c>
      <c r="L23" s="971">
        <v>0</v>
      </c>
      <c r="M23" s="971">
        <v>0</v>
      </c>
      <c r="N23" s="971">
        <v>0</v>
      </c>
      <c r="O23" s="964"/>
    </row>
    <row r="24" spans="1:15" x14ac:dyDescent="0.25">
      <c r="A24" s="974" t="s">
        <v>95</v>
      </c>
      <c r="B24" s="971" t="s">
        <v>76</v>
      </c>
      <c r="C24" s="971" t="s">
        <v>76</v>
      </c>
      <c r="D24" s="971" t="s">
        <v>76</v>
      </c>
      <c r="E24" s="973">
        <v>124.514</v>
      </c>
      <c r="F24" s="973">
        <v>111.01</v>
      </c>
      <c r="G24" s="973">
        <v>118.61299999999999</v>
      </c>
      <c r="H24" s="981">
        <v>149.08699999999999</v>
      </c>
      <c r="I24" s="971">
        <v>-2.8450000000000002</v>
      </c>
      <c r="J24" s="971">
        <v>-89.066999999999993</v>
      </c>
      <c r="K24" s="971" t="s">
        <v>76</v>
      </c>
      <c r="L24" s="971" t="s">
        <v>76</v>
      </c>
      <c r="M24" s="971" t="s">
        <v>76</v>
      </c>
      <c r="N24" s="971" t="s">
        <v>76</v>
      </c>
      <c r="O24" s="964"/>
    </row>
    <row r="25" spans="1:15" x14ac:dyDescent="0.25">
      <c r="A25" s="974" t="s">
        <v>96</v>
      </c>
      <c r="B25" s="971">
        <v>44.054000000000002</v>
      </c>
      <c r="C25" s="971">
        <v>-431.51100000000002</v>
      </c>
      <c r="D25" s="971">
        <v>59.65</v>
      </c>
      <c r="E25" s="971">
        <v>-204.97200000000001</v>
      </c>
      <c r="F25" s="971">
        <v>222.48099999999999</v>
      </c>
      <c r="G25" s="971">
        <v>-284.00325277999997</v>
      </c>
      <c r="H25" s="971">
        <v>651.197</v>
      </c>
      <c r="I25" s="971">
        <v>-42.899689590000001</v>
      </c>
      <c r="J25" s="971">
        <v>-96.286710690000007</v>
      </c>
      <c r="K25" s="971" t="s">
        <v>76</v>
      </c>
      <c r="L25" s="971" t="s">
        <v>76</v>
      </c>
      <c r="M25" s="971" t="s">
        <v>76</v>
      </c>
      <c r="N25" s="971" t="s">
        <v>76</v>
      </c>
      <c r="O25" s="964"/>
    </row>
    <row r="26" spans="1:15" hidden="1" x14ac:dyDescent="0.25">
      <c r="A26" s="968"/>
      <c r="B26" s="969"/>
      <c r="C26" s="969"/>
      <c r="D26" s="969"/>
      <c r="E26" s="969"/>
      <c r="F26" s="969"/>
      <c r="G26" s="969"/>
      <c r="H26" s="969"/>
      <c r="I26" s="969"/>
      <c r="J26" s="969"/>
      <c r="K26" s="969"/>
      <c r="L26" s="969"/>
      <c r="M26" s="969"/>
      <c r="N26" s="969"/>
      <c r="O26" s="964"/>
    </row>
    <row r="27" spans="1:15" hidden="1" x14ac:dyDescent="0.25">
      <c r="A27" s="968"/>
      <c r="B27" s="969"/>
      <c r="C27" s="969"/>
      <c r="D27" s="969"/>
      <c r="E27" s="969"/>
      <c r="F27" s="969"/>
      <c r="G27" s="969"/>
      <c r="H27" s="969"/>
      <c r="I27" s="969"/>
      <c r="J27" s="969"/>
      <c r="K27" s="969"/>
      <c r="L27" s="969"/>
      <c r="M27" s="969"/>
      <c r="N27" s="969"/>
      <c r="O27" s="964"/>
    </row>
    <row r="28" spans="1:15" x14ac:dyDescent="0.25">
      <c r="A28" s="982" t="s">
        <v>97</v>
      </c>
      <c r="B28" s="983">
        <f t="shared" ref="B28:N28" si="4">B3+B22+B15</f>
        <v>-337.173</v>
      </c>
      <c r="C28" s="983">
        <f t="shared" si="4"/>
        <v>-102.46240000000006</v>
      </c>
      <c r="D28" s="983">
        <f t="shared" si="4"/>
        <v>572.45326</v>
      </c>
      <c r="E28" s="983">
        <f t="shared" si="4"/>
        <v>644.32292983820003</v>
      </c>
      <c r="F28" s="983">
        <f t="shared" si="4"/>
        <v>218.74111015999995</v>
      </c>
      <c r="G28" s="983">
        <f t="shared" si="4"/>
        <v>1702.1685689900003</v>
      </c>
      <c r="H28" s="983">
        <f t="shared" si="4"/>
        <v>1126.6435810100002</v>
      </c>
      <c r="I28" s="983">
        <f t="shared" si="4"/>
        <v>144.21331041000002</v>
      </c>
      <c r="J28" s="983">
        <f t="shared" si="4"/>
        <v>-17.528710690000004</v>
      </c>
      <c r="K28" s="983">
        <f t="shared" si="4"/>
        <v>164.11199999999999</v>
      </c>
      <c r="L28" s="983">
        <f t="shared" si="4"/>
        <v>68</v>
      </c>
      <c r="M28" s="983">
        <f t="shared" si="4"/>
        <v>72</v>
      </c>
      <c r="N28" s="983">
        <f t="shared" si="4"/>
        <v>64</v>
      </c>
      <c r="O28" s="964"/>
    </row>
    <row r="29" spans="1:15" x14ac:dyDescent="0.25">
      <c r="A29" s="984" t="s">
        <v>15</v>
      </c>
      <c r="B29" s="985">
        <v>-0.49516543550732084</v>
      </c>
      <c r="C29" s="985">
        <v>-0.14387876609225109</v>
      </c>
      <c r="D29" s="985">
        <v>0.7790196750848486</v>
      </c>
      <c r="E29" s="985">
        <v>0.86655189690268819</v>
      </c>
      <c r="F29" s="985">
        <v>0.28685139138086357</v>
      </c>
      <c r="G29" s="985">
        <v>2.1341612135053203</v>
      </c>
      <c r="H29" s="985">
        <v>1.3902589155388065</v>
      </c>
      <c r="I29" s="985">
        <v>0.1706323111445035</v>
      </c>
      <c r="J29" s="985">
        <v>-1.9536909630967113E-2</v>
      </c>
      <c r="K29" s="985">
        <v>0.17442498282269092</v>
      </c>
      <c r="L29" s="985">
        <v>6.9357500275694373E-2</v>
      </c>
      <c r="M29" s="985">
        <v>6.9940250607196996E-2</v>
      </c>
      <c r="N29" s="985">
        <v>5.9128043901862042E-2</v>
      </c>
      <c r="O29" s="964"/>
    </row>
    <row r="30" spans="1:15" x14ac:dyDescent="0.25">
      <c r="A30" s="986" t="s">
        <v>98</v>
      </c>
      <c r="B30" s="976"/>
      <c r="C30" s="976"/>
      <c r="D30" s="976"/>
      <c r="E30" s="976"/>
      <c r="F30" s="1278" t="s">
        <v>99</v>
      </c>
      <c r="G30" s="1278"/>
      <c r="H30" s="1278"/>
      <c r="I30" s="1278"/>
      <c r="J30" s="1278"/>
      <c r="K30" s="1278"/>
      <c r="L30" s="1278"/>
      <c r="M30" s="1278"/>
      <c r="N30" s="1278"/>
      <c r="O30" s="964"/>
    </row>
    <row r="31" spans="1:15" x14ac:dyDescent="0.25">
      <c r="A31" s="964"/>
      <c r="B31" s="976"/>
      <c r="C31" s="976"/>
      <c r="D31" s="976"/>
      <c r="E31" s="976"/>
      <c r="F31" s="976"/>
      <c r="G31" s="976"/>
      <c r="H31" s="976"/>
      <c r="I31" s="976"/>
      <c r="J31" s="976"/>
      <c r="K31" s="964"/>
      <c r="L31" s="964"/>
      <c r="M31" s="964"/>
      <c r="N31" s="964"/>
      <c r="O31" s="964"/>
    </row>
    <row r="32" spans="1:15" x14ac:dyDescent="0.25">
      <c r="A32" s="964"/>
      <c r="B32" s="964"/>
      <c r="C32" s="964"/>
      <c r="D32" s="964"/>
      <c r="E32" s="964"/>
      <c r="F32" s="964"/>
      <c r="G32" s="964"/>
      <c r="H32" s="964"/>
      <c r="I32" s="964"/>
      <c r="J32" s="964"/>
      <c r="K32" s="964"/>
      <c r="L32" s="964"/>
      <c r="M32" s="964"/>
      <c r="N32" s="964"/>
      <c r="O32" s="964"/>
    </row>
    <row r="33" spans="1:15" x14ac:dyDescent="0.25">
      <c r="A33" s="964"/>
      <c r="B33" s="964"/>
      <c r="C33" s="964"/>
      <c r="D33" s="964"/>
      <c r="E33" s="964"/>
      <c r="F33" s="964"/>
      <c r="G33" s="964"/>
      <c r="H33" s="964"/>
      <c r="I33" s="964"/>
      <c r="J33" s="964"/>
      <c r="K33" s="964"/>
      <c r="L33" s="964"/>
      <c r="M33" s="964"/>
      <c r="N33" s="964"/>
      <c r="O33" s="964"/>
    </row>
    <row r="34" spans="1:15" x14ac:dyDescent="0.25">
      <c r="A34" s="964"/>
      <c r="B34" s="964"/>
      <c r="C34" s="964"/>
      <c r="D34" s="964"/>
      <c r="E34" s="964"/>
      <c r="F34" s="964"/>
      <c r="G34" s="964"/>
      <c r="H34" s="964"/>
      <c r="I34" s="964"/>
      <c r="J34" s="964"/>
      <c r="K34" s="964"/>
      <c r="L34" s="964"/>
      <c r="M34" s="964"/>
      <c r="N34" s="964"/>
      <c r="O34" s="964"/>
    </row>
    <row r="35" spans="1:15" x14ac:dyDescent="0.25">
      <c r="A35" s="964"/>
      <c r="B35" s="964"/>
      <c r="C35" s="964"/>
      <c r="D35" s="964"/>
      <c r="E35" s="964"/>
      <c r="F35" s="964"/>
      <c r="G35" s="964"/>
      <c r="H35" s="964"/>
      <c r="I35" s="964"/>
      <c r="J35" s="964"/>
      <c r="K35" s="964"/>
      <c r="L35" s="964"/>
      <c r="M35" s="964"/>
      <c r="N35" s="964"/>
      <c r="O35" s="964"/>
    </row>
    <row r="36" spans="1:15" x14ac:dyDescent="0.25">
      <c r="A36" s="964"/>
      <c r="B36" s="964"/>
      <c r="C36" s="964"/>
      <c r="D36" s="964"/>
      <c r="E36" s="964"/>
      <c r="F36" s="964"/>
      <c r="G36" s="964"/>
      <c r="H36" s="964"/>
      <c r="I36" s="964"/>
      <c r="J36" s="964"/>
      <c r="K36" s="964"/>
      <c r="L36" s="964"/>
      <c r="M36" s="964"/>
      <c r="N36" s="964"/>
      <c r="O36" s="964"/>
    </row>
    <row r="37" spans="1:15" x14ac:dyDescent="0.25">
      <c r="A37" s="964"/>
      <c r="B37" s="964"/>
      <c r="C37" s="964"/>
      <c r="D37" s="964"/>
      <c r="E37" s="964"/>
      <c r="F37" s="964"/>
      <c r="G37" s="964"/>
      <c r="H37" s="964"/>
      <c r="I37" s="964"/>
      <c r="J37" s="964"/>
      <c r="K37" s="964"/>
      <c r="L37" s="964"/>
      <c r="M37" s="964"/>
      <c r="N37" s="964"/>
      <c r="O37" s="964"/>
    </row>
    <row r="38" spans="1:15" x14ac:dyDescent="0.25">
      <c r="A38" s="964"/>
      <c r="B38" s="964"/>
      <c r="C38" s="964"/>
      <c r="D38" s="964"/>
      <c r="E38" s="964"/>
      <c r="F38" s="964"/>
      <c r="G38" s="964"/>
      <c r="H38" s="964"/>
      <c r="I38" s="964"/>
      <c r="J38" s="964"/>
      <c r="K38" s="964"/>
      <c r="L38" s="964"/>
      <c r="M38" s="964"/>
      <c r="N38" s="964"/>
      <c r="O38" s="964"/>
    </row>
    <row r="39" spans="1:15" x14ac:dyDescent="0.25">
      <c r="A39" s="964"/>
      <c r="B39" s="964"/>
      <c r="C39" s="964"/>
      <c r="D39" s="964"/>
      <c r="E39" s="964"/>
      <c r="F39" s="964"/>
      <c r="G39" s="964"/>
      <c r="H39" s="964"/>
      <c r="I39" s="964"/>
      <c r="J39" s="964"/>
      <c r="K39" s="964"/>
      <c r="L39" s="964"/>
      <c r="M39" s="964"/>
      <c r="N39" s="964"/>
      <c r="O39" s="964"/>
    </row>
    <row r="40" spans="1:15" x14ac:dyDescent="0.25">
      <c r="A40" s="964"/>
      <c r="B40" s="964"/>
      <c r="C40" s="964"/>
      <c r="D40" s="964"/>
      <c r="E40" s="964"/>
      <c r="F40" s="964"/>
      <c r="G40" s="964"/>
      <c r="H40" s="964"/>
      <c r="I40" s="964"/>
      <c r="J40" s="964"/>
      <c r="K40" s="964"/>
      <c r="L40" s="964"/>
      <c r="M40" s="964"/>
      <c r="N40" s="964"/>
      <c r="O40" s="964"/>
    </row>
    <row r="41" spans="1:15" x14ac:dyDescent="0.25">
      <c r="A41" s="964"/>
      <c r="B41" s="964"/>
      <c r="C41" s="964"/>
      <c r="D41" s="964"/>
      <c r="E41" s="964"/>
      <c r="F41" s="964"/>
      <c r="G41" s="964"/>
      <c r="H41" s="964"/>
      <c r="I41" s="964"/>
      <c r="J41" s="964"/>
      <c r="K41" s="964"/>
      <c r="L41" s="964"/>
      <c r="M41" s="964"/>
      <c r="N41" s="964"/>
      <c r="O41" s="964"/>
    </row>
    <row r="42" spans="1:15" x14ac:dyDescent="0.25">
      <c r="A42" s="964"/>
      <c r="B42" s="964"/>
      <c r="C42" s="964"/>
      <c r="D42" s="964"/>
      <c r="E42" s="964"/>
      <c r="F42" s="964"/>
      <c r="G42" s="964"/>
      <c r="H42" s="964"/>
      <c r="I42" s="964"/>
      <c r="J42" s="964"/>
      <c r="K42" s="964"/>
      <c r="L42" s="964"/>
      <c r="M42" s="964"/>
      <c r="N42" s="964"/>
      <c r="O42" s="964"/>
    </row>
    <row r="43" spans="1:15" x14ac:dyDescent="0.25">
      <c r="A43" s="964"/>
      <c r="B43" s="964"/>
      <c r="C43" s="964"/>
      <c r="D43" s="964"/>
      <c r="E43" s="964"/>
      <c r="F43" s="964"/>
      <c r="G43" s="964"/>
      <c r="H43" s="964"/>
      <c r="I43" s="964"/>
      <c r="J43" s="964"/>
      <c r="K43" s="964"/>
      <c r="L43" s="964"/>
      <c r="M43" s="964"/>
      <c r="N43" s="964"/>
      <c r="O43" s="964"/>
    </row>
    <row r="44" spans="1:15" x14ac:dyDescent="0.25">
      <c r="A44" s="964"/>
      <c r="B44" s="964"/>
      <c r="C44" s="964"/>
      <c r="D44" s="964"/>
      <c r="E44" s="964"/>
      <c r="F44" s="964"/>
      <c r="G44" s="964"/>
      <c r="H44" s="964"/>
      <c r="I44" s="964"/>
      <c r="J44" s="964"/>
      <c r="K44" s="964"/>
      <c r="L44" s="964"/>
      <c r="M44" s="964"/>
      <c r="N44" s="964"/>
      <c r="O44" s="964"/>
    </row>
    <row r="45" spans="1:15" x14ac:dyDescent="0.25">
      <c r="A45" s="964"/>
      <c r="B45" s="964"/>
      <c r="C45" s="964"/>
      <c r="D45" s="964"/>
      <c r="E45" s="964"/>
      <c r="F45" s="964"/>
      <c r="G45" s="964"/>
      <c r="H45" s="964"/>
      <c r="I45" s="964"/>
      <c r="J45" s="964"/>
      <c r="K45" s="964"/>
      <c r="L45" s="964"/>
      <c r="M45" s="964"/>
      <c r="N45" s="964"/>
      <c r="O45" s="964"/>
    </row>
    <row r="46" spans="1:15" x14ac:dyDescent="0.25">
      <c r="A46" s="964"/>
      <c r="B46" s="964"/>
      <c r="C46" s="964"/>
      <c r="D46" s="964"/>
      <c r="E46" s="964"/>
      <c r="F46" s="964"/>
      <c r="G46" s="964"/>
      <c r="H46" s="964"/>
      <c r="I46" s="964"/>
      <c r="J46" s="964"/>
      <c r="K46" s="964"/>
      <c r="L46" s="964"/>
      <c r="M46" s="964"/>
      <c r="N46" s="964"/>
      <c r="O46" s="964"/>
    </row>
    <row r="47" spans="1:15" x14ac:dyDescent="0.25">
      <c r="A47" s="964"/>
      <c r="B47" s="964"/>
      <c r="C47" s="964"/>
      <c r="D47" s="964"/>
      <c r="E47" s="964"/>
      <c r="F47" s="964"/>
      <c r="G47" s="964"/>
      <c r="H47" s="964"/>
      <c r="I47" s="964"/>
      <c r="J47" s="964"/>
      <c r="K47" s="964"/>
      <c r="L47" s="964"/>
      <c r="M47" s="964"/>
      <c r="N47" s="964"/>
      <c r="O47" s="964"/>
    </row>
    <row r="48" spans="1:15" x14ac:dyDescent="0.25">
      <c r="A48" s="964"/>
      <c r="B48" s="964"/>
      <c r="C48" s="964"/>
      <c r="D48" s="964"/>
      <c r="E48" s="964"/>
      <c r="F48" s="964"/>
      <c r="G48" s="964"/>
      <c r="H48" s="964"/>
      <c r="I48" s="964"/>
      <c r="J48" s="964"/>
      <c r="K48" s="964"/>
      <c r="L48" s="964"/>
      <c r="M48" s="964"/>
      <c r="N48" s="964"/>
      <c r="O48" s="964"/>
    </row>
    <row r="49" spans="1:15" x14ac:dyDescent="0.25">
      <c r="A49" s="964"/>
      <c r="B49" s="964"/>
      <c r="C49" s="964"/>
      <c r="D49" s="964"/>
      <c r="E49" s="964"/>
      <c r="F49" s="964"/>
      <c r="G49" s="964"/>
      <c r="H49" s="964"/>
      <c r="I49" s="964"/>
      <c r="J49" s="964"/>
      <c r="K49" s="964"/>
      <c r="L49" s="964"/>
      <c r="M49" s="964"/>
      <c r="N49" s="964"/>
      <c r="O49" s="964"/>
    </row>
    <row r="50" spans="1:15" x14ac:dyDescent="0.25">
      <c r="A50" s="964"/>
      <c r="B50" s="964"/>
      <c r="C50" s="964"/>
      <c r="D50" s="964"/>
      <c r="E50" s="964"/>
      <c r="F50" s="964"/>
      <c r="G50" s="964"/>
      <c r="H50" s="964"/>
      <c r="I50" s="964"/>
      <c r="J50" s="964"/>
      <c r="K50" s="964"/>
      <c r="L50" s="964"/>
      <c r="M50" s="964"/>
      <c r="N50" s="964"/>
      <c r="O50" s="964"/>
    </row>
    <row r="51" spans="1:15" x14ac:dyDescent="0.25">
      <c r="A51" s="964"/>
      <c r="B51" s="964"/>
      <c r="C51" s="964"/>
      <c r="D51" s="964"/>
      <c r="E51" s="964"/>
      <c r="F51" s="964"/>
      <c r="G51" s="964"/>
      <c r="H51" s="964"/>
      <c r="I51" s="964"/>
      <c r="J51" s="964"/>
      <c r="K51" s="964"/>
      <c r="L51" s="964"/>
      <c r="M51" s="964"/>
      <c r="N51" s="964"/>
      <c r="O51" s="964"/>
    </row>
    <row r="52" spans="1:15" x14ac:dyDescent="0.25">
      <c r="A52" s="964"/>
      <c r="B52" s="964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  <c r="N52" s="964"/>
      <c r="O52" s="964"/>
    </row>
    <row r="53" spans="1:15" x14ac:dyDescent="0.25">
      <c r="A53" s="964"/>
      <c r="B53" s="964"/>
      <c r="C53" s="964"/>
      <c r="D53" s="964"/>
      <c r="E53" s="964"/>
      <c r="F53" s="964"/>
      <c r="G53" s="964"/>
      <c r="H53" s="964"/>
      <c r="I53" s="964"/>
      <c r="J53" s="964"/>
      <c r="K53" s="964"/>
      <c r="L53" s="964"/>
      <c r="M53" s="964"/>
      <c r="N53" s="964"/>
      <c r="O53" s="964"/>
    </row>
    <row r="54" spans="1:15" x14ac:dyDescent="0.25">
      <c r="A54" s="964"/>
      <c r="B54" s="964"/>
      <c r="C54" s="964"/>
      <c r="D54" s="964"/>
      <c r="E54" s="964"/>
      <c r="F54" s="964"/>
      <c r="G54" s="964"/>
      <c r="H54" s="964"/>
      <c r="I54" s="964"/>
      <c r="J54" s="964"/>
      <c r="K54" s="964"/>
      <c r="L54" s="964"/>
      <c r="M54" s="964"/>
      <c r="N54" s="964"/>
      <c r="O54" s="964"/>
    </row>
    <row r="55" spans="1:15" x14ac:dyDescent="0.25">
      <c r="A55" s="964"/>
      <c r="B55" s="964"/>
      <c r="C55" s="964"/>
      <c r="D55" s="964"/>
      <c r="E55" s="964"/>
      <c r="F55" s="964"/>
      <c r="G55" s="964"/>
      <c r="H55" s="964"/>
      <c r="I55" s="964"/>
      <c r="J55" s="964"/>
      <c r="K55" s="964"/>
      <c r="L55" s="964"/>
      <c r="M55" s="964"/>
      <c r="N55" s="964"/>
      <c r="O55" s="964"/>
    </row>
    <row r="56" spans="1:15" x14ac:dyDescent="0.25">
      <c r="A56" s="964"/>
      <c r="B56" s="964"/>
      <c r="C56" s="964"/>
      <c r="D56" s="964"/>
      <c r="E56" s="964"/>
      <c r="F56" s="964"/>
      <c r="G56" s="964"/>
      <c r="H56" s="964"/>
      <c r="I56" s="964"/>
      <c r="J56" s="964"/>
      <c r="K56" s="964"/>
      <c r="L56" s="964"/>
      <c r="M56" s="964"/>
      <c r="N56" s="964"/>
      <c r="O56" s="964"/>
    </row>
    <row r="57" spans="1:15" x14ac:dyDescent="0.25">
      <c r="A57" s="964"/>
      <c r="B57" s="964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  <c r="N57" s="964"/>
      <c r="O57" s="964"/>
    </row>
    <row r="58" spans="1:15" x14ac:dyDescent="0.25">
      <c r="A58" s="964"/>
      <c r="B58" s="964"/>
      <c r="C58" s="964"/>
      <c r="D58" s="964"/>
      <c r="E58" s="964"/>
      <c r="F58" s="964"/>
      <c r="G58" s="964"/>
      <c r="H58" s="964"/>
      <c r="I58" s="964"/>
      <c r="J58" s="964"/>
      <c r="K58" s="964"/>
      <c r="L58" s="964"/>
      <c r="M58" s="964"/>
      <c r="N58" s="964"/>
      <c r="O58" s="964"/>
    </row>
    <row r="59" spans="1:15" x14ac:dyDescent="0.25">
      <c r="A59" s="964"/>
      <c r="B59" s="964"/>
      <c r="C59" s="964"/>
      <c r="D59" s="964"/>
      <c r="E59" s="964"/>
      <c r="F59" s="964"/>
      <c r="G59" s="964"/>
      <c r="H59" s="964"/>
      <c r="I59" s="964"/>
      <c r="J59" s="964"/>
      <c r="K59" s="964"/>
      <c r="L59" s="964"/>
      <c r="M59" s="964"/>
      <c r="N59" s="964"/>
      <c r="O59" s="964"/>
    </row>
    <row r="60" spans="1:15" x14ac:dyDescent="0.25">
      <c r="A60" s="964"/>
      <c r="B60" s="964"/>
      <c r="C60" s="964"/>
      <c r="D60" s="964"/>
      <c r="E60" s="964"/>
      <c r="F60" s="964"/>
      <c r="G60" s="964"/>
      <c r="H60" s="964"/>
      <c r="I60" s="964"/>
      <c r="J60" s="964"/>
      <c r="K60" s="964"/>
      <c r="L60" s="964"/>
      <c r="M60" s="964"/>
      <c r="N60" s="964"/>
      <c r="O60" s="964"/>
    </row>
    <row r="61" spans="1:15" x14ac:dyDescent="0.25">
      <c r="A61" s="964"/>
      <c r="B61" s="964"/>
      <c r="C61" s="964"/>
      <c r="D61" s="964"/>
      <c r="E61" s="964"/>
      <c r="F61" s="964"/>
      <c r="G61" s="964"/>
      <c r="H61" s="964"/>
      <c r="I61" s="964"/>
      <c r="J61" s="964"/>
      <c r="K61" s="964"/>
      <c r="L61" s="964"/>
      <c r="M61" s="964"/>
      <c r="N61" s="964"/>
      <c r="O61" s="964"/>
    </row>
    <row r="62" spans="1:15" x14ac:dyDescent="0.25">
      <c r="A62" s="964"/>
      <c r="B62" s="964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  <c r="N62" s="964"/>
      <c r="O62" s="964"/>
    </row>
    <row r="63" spans="1:15" x14ac:dyDescent="0.25">
      <c r="A63" s="964"/>
      <c r="B63" s="964"/>
      <c r="C63" s="964"/>
      <c r="D63" s="964"/>
      <c r="E63" s="964"/>
      <c r="F63" s="964"/>
      <c r="G63" s="964"/>
      <c r="H63" s="964"/>
      <c r="I63" s="964"/>
      <c r="J63" s="964"/>
      <c r="K63" s="964"/>
      <c r="L63" s="964"/>
      <c r="M63" s="964"/>
      <c r="N63" s="964"/>
      <c r="O63" s="964"/>
    </row>
    <row r="64" spans="1:15" x14ac:dyDescent="0.25">
      <c r="A64" s="964"/>
      <c r="B64" s="964"/>
      <c r="C64" s="964"/>
      <c r="D64" s="964"/>
      <c r="E64" s="964"/>
      <c r="F64" s="964"/>
      <c r="G64" s="964"/>
      <c r="H64" s="964"/>
      <c r="I64" s="964"/>
      <c r="J64" s="964"/>
      <c r="K64" s="964"/>
      <c r="L64" s="964"/>
      <c r="M64" s="964"/>
      <c r="N64" s="964"/>
      <c r="O64" s="964"/>
    </row>
    <row r="65" spans="1:15" x14ac:dyDescent="0.25">
      <c r="A65" s="964"/>
      <c r="B65" s="964"/>
      <c r="C65" s="964"/>
      <c r="D65" s="964"/>
      <c r="E65" s="964"/>
      <c r="F65" s="964"/>
      <c r="G65" s="964"/>
      <c r="H65" s="964"/>
      <c r="I65" s="964"/>
      <c r="J65" s="964"/>
      <c r="K65" s="964"/>
      <c r="L65" s="964"/>
      <c r="M65" s="964"/>
      <c r="N65" s="964"/>
      <c r="O65" s="964"/>
    </row>
    <row r="66" spans="1:15" x14ac:dyDescent="0.25">
      <c r="A66" s="964"/>
      <c r="B66" s="964"/>
      <c r="C66" s="964"/>
      <c r="D66" s="964"/>
      <c r="E66" s="964"/>
      <c r="F66" s="964"/>
      <c r="G66" s="964"/>
      <c r="H66" s="964"/>
      <c r="I66" s="964"/>
      <c r="J66" s="964"/>
      <c r="K66" s="964"/>
      <c r="L66" s="964"/>
      <c r="M66" s="964"/>
      <c r="N66" s="964"/>
      <c r="O66" s="964"/>
    </row>
    <row r="67" spans="1:15" x14ac:dyDescent="0.25">
      <c r="A67" s="964"/>
      <c r="B67" s="964"/>
      <c r="C67" s="964"/>
      <c r="D67" s="964"/>
      <c r="E67" s="964"/>
      <c r="F67" s="964"/>
      <c r="G67" s="964"/>
      <c r="H67" s="964"/>
      <c r="I67" s="964"/>
      <c r="J67" s="964"/>
      <c r="K67" s="964"/>
      <c r="L67" s="964"/>
      <c r="M67" s="964"/>
      <c r="N67" s="964"/>
      <c r="O67" s="964"/>
    </row>
    <row r="68" spans="1:15" x14ac:dyDescent="0.25">
      <c r="A68" s="964"/>
      <c r="B68" s="964"/>
      <c r="C68" s="964"/>
      <c r="D68" s="964"/>
      <c r="E68" s="964"/>
      <c r="F68" s="964"/>
      <c r="G68" s="964"/>
      <c r="H68" s="964"/>
      <c r="I68" s="964"/>
      <c r="J68" s="964"/>
      <c r="K68" s="964"/>
      <c r="L68" s="964"/>
      <c r="M68" s="964"/>
      <c r="N68" s="964"/>
      <c r="O68" s="964"/>
    </row>
    <row r="69" spans="1:15" x14ac:dyDescent="0.25">
      <c r="A69" s="964"/>
      <c r="B69" s="964"/>
      <c r="C69" s="964"/>
      <c r="D69" s="964"/>
      <c r="E69" s="964"/>
      <c r="F69" s="964"/>
      <c r="G69" s="964"/>
      <c r="H69" s="964"/>
      <c r="I69" s="964"/>
      <c r="J69" s="964"/>
      <c r="K69" s="964"/>
      <c r="L69" s="964"/>
      <c r="M69" s="964"/>
      <c r="N69" s="964"/>
      <c r="O69" s="964"/>
    </row>
    <row r="70" spans="1:15" x14ac:dyDescent="0.25">
      <c r="A70" s="964"/>
      <c r="B70" s="964"/>
      <c r="C70" s="964"/>
      <c r="D70" s="964"/>
      <c r="E70" s="964"/>
      <c r="F70" s="964"/>
      <c r="G70" s="964"/>
      <c r="H70" s="964"/>
      <c r="I70" s="964"/>
      <c r="J70" s="964"/>
      <c r="K70" s="964"/>
      <c r="L70" s="964"/>
      <c r="M70" s="964"/>
      <c r="N70" s="964"/>
      <c r="O70" s="964"/>
    </row>
    <row r="71" spans="1:15" x14ac:dyDescent="0.25">
      <c r="A71" s="964"/>
      <c r="B71" s="964"/>
      <c r="C71" s="964"/>
      <c r="D71" s="964"/>
      <c r="E71" s="964"/>
      <c r="F71" s="964"/>
      <c r="G71" s="964"/>
      <c r="H71" s="964"/>
      <c r="I71" s="964"/>
      <c r="J71" s="964"/>
      <c r="K71" s="964"/>
      <c r="L71" s="964"/>
      <c r="M71" s="964"/>
      <c r="N71" s="964"/>
      <c r="O71" s="964"/>
    </row>
    <row r="72" spans="1:15" x14ac:dyDescent="0.25">
      <c r="A72" s="964"/>
      <c r="B72" s="964"/>
      <c r="C72" s="964"/>
      <c r="D72" s="964"/>
      <c r="E72" s="964"/>
      <c r="F72" s="964"/>
      <c r="G72" s="964"/>
      <c r="H72" s="964"/>
      <c r="I72" s="964"/>
      <c r="J72" s="964"/>
      <c r="K72" s="964"/>
      <c r="L72" s="964"/>
      <c r="M72" s="964"/>
      <c r="N72" s="964"/>
      <c r="O72" s="964"/>
    </row>
    <row r="73" spans="1:15" x14ac:dyDescent="0.25">
      <c r="A73" s="964"/>
      <c r="B73" s="964"/>
      <c r="C73" s="964"/>
      <c r="D73" s="964"/>
      <c r="E73" s="964"/>
      <c r="F73" s="964"/>
      <c r="G73" s="964"/>
      <c r="H73" s="964"/>
      <c r="I73" s="964"/>
      <c r="J73" s="964"/>
      <c r="K73" s="964"/>
      <c r="L73" s="964"/>
      <c r="M73" s="964"/>
      <c r="N73" s="964"/>
      <c r="O73" s="964"/>
    </row>
    <row r="74" spans="1:15" x14ac:dyDescent="0.25">
      <c r="A74" s="964"/>
      <c r="B74" s="964"/>
      <c r="C74" s="964"/>
      <c r="D74" s="964"/>
      <c r="E74" s="964"/>
      <c r="F74" s="964"/>
      <c r="G74" s="964"/>
      <c r="H74" s="964"/>
      <c r="I74" s="964"/>
      <c r="J74" s="964"/>
      <c r="K74" s="964"/>
      <c r="L74" s="964"/>
      <c r="M74" s="964"/>
      <c r="N74" s="964"/>
      <c r="O74" s="964"/>
    </row>
    <row r="75" spans="1:15" x14ac:dyDescent="0.25">
      <c r="A75" s="964"/>
      <c r="B75" s="964"/>
      <c r="C75" s="964"/>
      <c r="D75" s="964"/>
      <c r="E75" s="964"/>
      <c r="F75" s="964"/>
      <c r="G75" s="964"/>
      <c r="H75" s="964"/>
      <c r="I75" s="964"/>
      <c r="J75" s="964"/>
      <c r="K75" s="964"/>
      <c r="L75" s="964"/>
      <c r="M75" s="964"/>
      <c r="N75" s="964"/>
      <c r="O75" s="964"/>
    </row>
    <row r="76" spans="1:15" x14ac:dyDescent="0.25">
      <c r="A76" s="964"/>
      <c r="B76" s="964"/>
      <c r="C76" s="964"/>
      <c r="D76" s="964"/>
      <c r="E76" s="964"/>
      <c r="F76" s="964"/>
      <c r="G76" s="964"/>
      <c r="H76" s="964"/>
      <c r="I76" s="964"/>
      <c r="J76" s="964"/>
      <c r="K76" s="964"/>
      <c r="L76" s="964"/>
      <c r="M76" s="964"/>
      <c r="N76" s="964"/>
      <c r="O76" s="964"/>
    </row>
    <row r="77" spans="1:15" x14ac:dyDescent="0.25">
      <c r="A77" s="964"/>
      <c r="B77" s="964"/>
      <c r="C77" s="964"/>
      <c r="D77" s="964"/>
      <c r="E77" s="964"/>
      <c r="F77" s="964"/>
      <c r="G77" s="964"/>
      <c r="H77" s="964"/>
      <c r="I77" s="964"/>
      <c r="J77" s="964"/>
      <c r="K77" s="964"/>
      <c r="L77" s="964"/>
      <c r="M77" s="964"/>
      <c r="N77" s="964"/>
      <c r="O77" s="964"/>
    </row>
    <row r="78" spans="1:15" x14ac:dyDescent="0.25">
      <c r="A78" s="964"/>
      <c r="B78" s="964"/>
      <c r="C78" s="964"/>
      <c r="D78" s="964"/>
      <c r="E78" s="964"/>
      <c r="F78" s="964"/>
      <c r="G78" s="964"/>
      <c r="H78" s="964"/>
      <c r="I78" s="964"/>
      <c r="J78" s="964"/>
      <c r="K78" s="964"/>
      <c r="L78" s="964"/>
      <c r="M78" s="964"/>
      <c r="N78" s="964"/>
      <c r="O78" s="964"/>
    </row>
    <row r="79" spans="1:15" x14ac:dyDescent="0.25">
      <c r="A79" s="964"/>
      <c r="B79" s="964"/>
      <c r="C79" s="964"/>
      <c r="D79" s="964"/>
      <c r="E79" s="964"/>
      <c r="F79" s="964"/>
      <c r="G79" s="964"/>
      <c r="H79" s="964"/>
      <c r="I79" s="964"/>
      <c r="J79" s="964"/>
      <c r="K79" s="964"/>
      <c r="L79" s="964"/>
      <c r="M79" s="964"/>
      <c r="N79" s="964"/>
      <c r="O79" s="964"/>
    </row>
    <row r="80" spans="1:15" x14ac:dyDescent="0.25">
      <c r="A80" s="964"/>
      <c r="B80" s="964"/>
      <c r="C80" s="964"/>
      <c r="D80" s="964"/>
      <c r="E80" s="964"/>
      <c r="F80" s="964"/>
      <c r="G80" s="964"/>
      <c r="H80" s="964"/>
      <c r="I80" s="964"/>
      <c r="J80" s="964"/>
      <c r="K80" s="964"/>
      <c r="L80" s="964"/>
      <c r="M80" s="964"/>
      <c r="N80" s="964"/>
      <c r="O80" s="964"/>
    </row>
    <row r="81" spans="1:15" x14ac:dyDescent="0.25">
      <c r="A81" s="964"/>
      <c r="B81" s="964"/>
      <c r="C81" s="964"/>
      <c r="D81" s="964"/>
      <c r="E81" s="964"/>
      <c r="F81" s="964"/>
      <c r="G81" s="964"/>
      <c r="H81" s="964"/>
      <c r="I81" s="964"/>
      <c r="J81" s="964"/>
      <c r="K81" s="964"/>
      <c r="L81" s="964"/>
      <c r="M81" s="964"/>
      <c r="N81" s="964"/>
      <c r="O81" s="964"/>
    </row>
    <row r="82" spans="1:15" x14ac:dyDescent="0.25">
      <c r="A82" s="964"/>
      <c r="B82" s="964"/>
      <c r="C82" s="964"/>
      <c r="D82" s="964"/>
      <c r="E82" s="964"/>
      <c r="F82" s="964"/>
      <c r="G82" s="964"/>
      <c r="H82" s="964"/>
      <c r="I82" s="964"/>
      <c r="J82" s="964"/>
      <c r="K82" s="964"/>
      <c r="L82" s="964"/>
      <c r="M82" s="964"/>
      <c r="N82" s="964"/>
      <c r="O82" s="964"/>
    </row>
    <row r="83" spans="1:15" x14ac:dyDescent="0.25">
      <c r="A83" s="964"/>
      <c r="B83" s="964"/>
      <c r="C83" s="964"/>
      <c r="D83" s="964"/>
      <c r="E83" s="964"/>
      <c r="F83" s="964"/>
      <c r="G83" s="964"/>
      <c r="H83" s="964"/>
      <c r="I83" s="964"/>
      <c r="J83" s="964"/>
      <c r="K83" s="964"/>
      <c r="L83" s="964"/>
      <c r="M83" s="964"/>
      <c r="N83" s="964"/>
      <c r="O83" s="964"/>
    </row>
    <row r="84" spans="1:15" x14ac:dyDescent="0.25">
      <c r="A84" s="964"/>
      <c r="B84" s="964"/>
      <c r="C84" s="964"/>
      <c r="D84" s="964"/>
      <c r="E84" s="964"/>
      <c r="F84" s="964"/>
      <c r="G84" s="964"/>
      <c r="H84" s="964"/>
      <c r="I84" s="964"/>
      <c r="J84" s="964"/>
      <c r="K84" s="964"/>
      <c r="L84" s="964"/>
      <c r="M84" s="964"/>
      <c r="N84" s="964"/>
      <c r="O84" s="964"/>
    </row>
    <row r="85" spans="1:15" x14ac:dyDescent="0.25">
      <c r="A85" s="964"/>
      <c r="B85" s="964"/>
      <c r="C85" s="964"/>
      <c r="D85" s="964"/>
      <c r="E85" s="964"/>
      <c r="F85" s="964"/>
      <c r="G85" s="964"/>
      <c r="H85" s="964"/>
      <c r="I85" s="964"/>
      <c r="J85" s="964"/>
      <c r="K85" s="964"/>
      <c r="L85" s="964"/>
      <c r="M85" s="964"/>
      <c r="N85" s="964"/>
      <c r="O85" s="964"/>
    </row>
    <row r="86" spans="1:15" x14ac:dyDescent="0.25">
      <c r="A86" s="964"/>
      <c r="B86" s="964"/>
      <c r="C86" s="964"/>
      <c r="D86" s="964"/>
      <c r="E86" s="964"/>
      <c r="F86" s="964"/>
      <c r="G86" s="964"/>
      <c r="H86" s="964"/>
      <c r="I86" s="964"/>
      <c r="J86" s="964"/>
      <c r="K86" s="964"/>
      <c r="L86" s="964"/>
      <c r="M86" s="964"/>
      <c r="N86" s="964"/>
      <c r="O86" s="964"/>
    </row>
    <row r="87" spans="1:15" x14ac:dyDescent="0.25">
      <c r="A87" s="964"/>
      <c r="B87" s="964"/>
      <c r="C87" s="964"/>
      <c r="D87" s="964"/>
      <c r="E87" s="964"/>
      <c r="F87" s="964"/>
      <c r="G87" s="964"/>
      <c r="H87" s="964"/>
      <c r="I87" s="964"/>
      <c r="J87" s="964"/>
      <c r="K87" s="964"/>
      <c r="L87" s="964"/>
      <c r="M87" s="964"/>
      <c r="N87" s="964"/>
      <c r="O87" s="964"/>
    </row>
    <row r="88" spans="1:15" x14ac:dyDescent="0.25">
      <c r="A88" s="964"/>
      <c r="B88" s="964"/>
      <c r="C88" s="964"/>
      <c r="D88" s="964"/>
      <c r="E88" s="964"/>
      <c r="F88" s="964"/>
      <c r="G88" s="964"/>
      <c r="H88" s="964"/>
      <c r="I88" s="964"/>
      <c r="J88" s="964"/>
      <c r="K88" s="964"/>
      <c r="L88" s="964"/>
      <c r="M88" s="964"/>
      <c r="N88" s="964"/>
      <c r="O88" s="964"/>
    </row>
    <row r="89" spans="1:15" x14ac:dyDescent="0.25">
      <c r="A89" s="964"/>
      <c r="B89" s="964"/>
      <c r="C89" s="964"/>
      <c r="D89" s="964"/>
      <c r="E89" s="964"/>
      <c r="F89" s="964"/>
      <c r="G89" s="964"/>
      <c r="H89" s="964"/>
      <c r="I89" s="964"/>
      <c r="J89" s="964"/>
      <c r="K89" s="964"/>
      <c r="L89" s="964"/>
      <c r="M89" s="964"/>
      <c r="N89" s="964"/>
      <c r="O89" s="964"/>
    </row>
    <row r="90" spans="1:15" x14ac:dyDescent="0.25">
      <c r="A90" s="964"/>
      <c r="B90" s="964"/>
      <c r="C90" s="964"/>
      <c r="D90" s="964"/>
      <c r="E90" s="964"/>
      <c r="F90" s="964"/>
      <c r="G90" s="964"/>
      <c r="H90" s="964"/>
      <c r="I90" s="964"/>
      <c r="J90" s="964"/>
      <c r="K90" s="964"/>
      <c r="L90" s="964"/>
      <c r="M90" s="964"/>
      <c r="N90" s="964"/>
      <c r="O90" s="964"/>
    </row>
    <row r="91" spans="1:15" x14ac:dyDescent="0.25">
      <c r="A91" s="964"/>
      <c r="B91" s="964"/>
      <c r="C91" s="964"/>
      <c r="D91" s="964"/>
      <c r="E91" s="964"/>
      <c r="F91" s="964"/>
      <c r="G91" s="964"/>
      <c r="H91" s="964"/>
      <c r="I91" s="964"/>
      <c r="J91" s="964"/>
      <c r="K91" s="964"/>
      <c r="L91" s="964"/>
      <c r="M91" s="964"/>
      <c r="N91" s="964"/>
      <c r="O91" s="964"/>
    </row>
    <row r="92" spans="1:15" x14ac:dyDescent="0.25">
      <c r="A92" s="964"/>
      <c r="B92" s="964"/>
      <c r="C92" s="964"/>
      <c r="D92" s="964"/>
      <c r="E92" s="964"/>
      <c r="F92" s="964"/>
      <c r="G92" s="964"/>
      <c r="H92" s="964"/>
      <c r="I92" s="964"/>
      <c r="J92" s="964"/>
      <c r="K92" s="964"/>
      <c r="L92" s="964"/>
      <c r="M92" s="964"/>
      <c r="N92" s="964"/>
      <c r="O92" s="964"/>
    </row>
    <row r="93" spans="1:15" x14ac:dyDescent="0.25">
      <c r="A93" s="964"/>
      <c r="B93" s="964"/>
      <c r="C93" s="964"/>
      <c r="D93" s="964"/>
      <c r="E93" s="964"/>
      <c r="F93" s="964"/>
      <c r="G93" s="964"/>
      <c r="H93" s="964"/>
      <c r="I93" s="964"/>
      <c r="J93" s="964"/>
      <c r="K93" s="964"/>
      <c r="L93" s="964"/>
      <c r="M93" s="964"/>
      <c r="N93" s="964"/>
      <c r="O93" s="964"/>
    </row>
    <row r="94" spans="1:15" x14ac:dyDescent="0.25">
      <c r="A94" s="964"/>
      <c r="B94" s="964"/>
      <c r="C94" s="964"/>
      <c r="D94" s="964"/>
      <c r="E94" s="964"/>
      <c r="F94" s="964"/>
      <c r="G94" s="964"/>
      <c r="H94" s="964"/>
      <c r="I94" s="964"/>
      <c r="J94" s="964"/>
      <c r="K94" s="964"/>
      <c r="L94" s="964"/>
      <c r="M94" s="964"/>
      <c r="N94" s="964"/>
      <c r="O94" s="964"/>
    </row>
    <row r="95" spans="1:15" x14ac:dyDescent="0.25">
      <c r="A95" s="964"/>
      <c r="B95" s="964"/>
      <c r="C95" s="964"/>
      <c r="D95" s="964"/>
      <c r="E95" s="964"/>
      <c r="F95" s="964"/>
      <c r="G95" s="964"/>
      <c r="H95" s="964"/>
      <c r="I95" s="964"/>
      <c r="J95" s="964"/>
      <c r="K95" s="964"/>
      <c r="L95" s="964"/>
      <c r="M95" s="964"/>
      <c r="N95" s="964"/>
      <c r="O95" s="964"/>
    </row>
    <row r="96" spans="1:15" x14ac:dyDescent="0.25">
      <c r="A96" s="964"/>
      <c r="B96" s="964"/>
      <c r="C96" s="964"/>
      <c r="D96" s="964"/>
      <c r="E96" s="964"/>
      <c r="F96" s="964"/>
      <c r="G96" s="964"/>
      <c r="H96" s="964"/>
      <c r="I96" s="964"/>
      <c r="J96" s="964"/>
      <c r="K96" s="964"/>
      <c r="L96" s="964"/>
      <c r="M96" s="964"/>
      <c r="N96" s="964"/>
      <c r="O96" s="964"/>
    </row>
    <row r="97" spans="1:15" x14ac:dyDescent="0.25">
      <c r="A97" s="964"/>
      <c r="B97" s="964"/>
      <c r="C97" s="964"/>
      <c r="D97" s="964"/>
      <c r="E97" s="964"/>
      <c r="F97" s="964"/>
      <c r="G97" s="964"/>
      <c r="H97" s="964"/>
      <c r="I97" s="964"/>
      <c r="J97" s="964"/>
      <c r="K97" s="964"/>
      <c r="L97" s="964"/>
      <c r="M97" s="964"/>
      <c r="N97" s="964"/>
      <c r="O97" s="964"/>
    </row>
    <row r="98" spans="1:15" x14ac:dyDescent="0.25">
      <c r="A98" s="964"/>
      <c r="B98" s="964"/>
      <c r="C98" s="964"/>
      <c r="D98" s="964"/>
      <c r="E98" s="964"/>
      <c r="F98" s="964"/>
      <c r="G98" s="964"/>
      <c r="H98" s="964"/>
      <c r="I98" s="964"/>
      <c r="J98" s="964"/>
      <c r="K98" s="964"/>
      <c r="L98" s="964"/>
      <c r="M98" s="964"/>
      <c r="N98" s="964"/>
      <c r="O98" s="964"/>
    </row>
    <row r="99" spans="1:15" x14ac:dyDescent="0.25">
      <c r="A99" s="964"/>
      <c r="B99" s="964"/>
      <c r="C99" s="964"/>
      <c r="D99" s="964"/>
      <c r="E99" s="964"/>
      <c r="F99" s="964"/>
      <c r="G99" s="964"/>
      <c r="H99" s="964"/>
      <c r="I99" s="964"/>
      <c r="J99" s="964"/>
      <c r="K99" s="964"/>
      <c r="L99" s="964"/>
      <c r="M99" s="964"/>
      <c r="N99" s="964"/>
      <c r="O99" s="964"/>
    </row>
    <row r="100" spans="1:15" x14ac:dyDescent="0.25">
      <c r="A100" s="964"/>
      <c r="B100" s="964"/>
      <c r="C100" s="964"/>
      <c r="D100" s="964"/>
      <c r="E100" s="964"/>
      <c r="F100" s="964"/>
      <c r="G100" s="964"/>
      <c r="H100" s="964"/>
      <c r="I100" s="964"/>
      <c r="J100" s="964"/>
      <c r="K100" s="964"/>
      <c r="L100" s="964"/>
      <c r="M100" s="964"/>
      <c r="N100" s="964"/>
      <c r="O100" s="964"/>
    </row>
    <row r="101" spans="1:15" x14ac:dyDescent="0.25">
      <c r="A101" s="964"/>
      <c r="B101" s="964"/>
      <c r="C101" s="964"/>
      <c r="D101" s="964"/>
      <c r="E101" s="964"/>
      <c r="F101" s="964"/>
      <c r="G101" s="964"/>
      <c r="H101" s="964"/>
      <c r="I101" s="964"/>
      <c r="J101" s="964"/>
      <c r="K101" s="964"/>
      <c r="L101" s="964"/>
      <c r="M101" s="964"/>
      <c r="N101" s="964"/>
      <c r="O101" s="964"/>
    </row>
    <row r="102" spans="1:15" x14ac:dyDescent="0.25">
      <c r="A102" s="964"/>
      <c r="B102" s="964"/>
      <c r="C102" s="964"/>
      <c r="D102" s="964"/>
      <c r="E102" s="964"/>
      <c r="F102" s="964"/>
      <c r="G102" s="964"/>
      <c r="H102" s="964"/>
      <c r="I102" s="964"/>
      <c r="J102" s="964"/>
      <c r="K102" s="964"/>
      <c r="L102" s="964"/>
      <c r="M102" s="964"/>
      <c r="N102" s="964"/>
      <c r="O102" s="964"/>
    </row>
    <row r="103" spans="1:15" x14ac:dyDescent="0.25">
      <c r="A103" s="964"/>
      <c r="B103" s="964"/>
      <c r="C103" s="964"/>
      <c r="D103" s="964"/>
      <c r="E103" s="964"/>
      <c r="F103" s="964"/>
      <c r="G103" s="964"/>
      <c r="H103" s="964"/>
      <c r="I103" s="964"/>
      <c r="J103" s="964"/>
      <c r="K103" s="964"/>
      <c r="L103" s="964"/>
      <c r="M103" s="964"/>
      <c r="N103" s="964"/>
      <c r="O103" s="964"/>
    </row>
    <row r="104" spans="1:15" x14ac:dyDescent="0.25">
      <c r="A104" s="964"/>
      <c r="B104" s="964"/>
      <c r="C104" s="964"/>
      <c r="D104" s="964"/>
      <c r="E104" s="964"/>
      <c r="F104" s="964"/>
      <c r="G104" s="964"/>
      <c r="H104" s="964"/>
      <c r="I104" s="964"/>
      <c r="J104" s="964"/>
      <c r="K104" s="964"/>
      <c r="L104" s="964"/>
      <c r="M104" s="964"/>
      <c r="N104" s="964"/>
      <c r="O104" s="964"/>
    </row>
    <row r="105" spans="1:15" x14ac:dyDescent="0.25">
      <c r="A105" s="964"/>
      <c r="B105" s="964"/>
      <c r="C105" s="964"/>
      <c r="D105" s="964"/>
      <c r="E105" s="964"/>
      <c r="F105" s="964"/>
      <c r="G105" s="964"/>
      <c r="H105" s="964"/>
      <c r="I105" s="964"/>
      <c r="J105" s="964"/>
      <c r="K105" s="964"/>
      <c r="L105" s="964"/>
      <c r="M105" s="964"/>
      <c r="N105" s="964"/>
      <c r="O105" s="964"/>
    </row>
    <row r="106" spans="1:15" x14ac:dyDescent="0.25">
      <c r="A106" s="964"/>
      <c r="B106" s="964"/>
      <c r="C106" s="964"/>
      <c r="D106" s="964"/>
      <c r="E106" s="964"/>
      <c r="F106" s="964"/>
      <c r="G106" s="964"/>
      <c r="H106" s="964"/>
      <c r="I106" s="964"/>
      <c r="J106" s="964"/>
      <c r="K106" s="964"/>
      <c r="L106" s="964"/>
      <c r="M106" s="964"/>
      <c r="N106" s="964"/>
      <c r="O106" s="964"/>
    </row>
    <row r="107" spans="1:15" x14ac:dyDescent="0.25">
      <c r="A107" s="964"/>
      <c r="B107" s="964"/>
      <c r="C107" s="964"/>
      <c r="D107" s="964"/>
      <c r="E107" s="964"/>
      <c r="F107" s="964"/>
      <c r="G107" s="964"/>
      <c r="H107" s="964"/>
      <c r="I107" s="964"/>
      <c r="J107" s="964"/>
      <c r="K107" s="964"/>
      <c r="L107" s="964"/>
      <c r="M107" s="964"/>
      <c r="N107" s="964"/>
      <c r="O107" s="964"/>
    </row>
    <row r="108" spans="1:15" x14ac:dyDescent="0.25">
      <c r="A108" s="964"/>
      <c r="B108" s="964"/>
      <c r="C108" s="964"/>
      <c r="D108" s="964"/>
      <c r="E108" s="964"/>
      <c r="F108" s="964"/>
      <c r="G108" s="964"/>
      <c r="H108" s="964"/>
      <c r="I108" s="964"/>
      <c r="J108" s="964"/>
      <c r="K108" s="964"/>
      <c r="L108" s="964"/>
      <c r="M108" s="964"/>
      <c r="N108" s="964"/>
      <c r="O108" s="964"/>
    </row>
    <row r="109" spans="1:15" x14ac:dyDescent="0.25">
      <c r="A109" s="964"/>
      <c r="B109" s="964"/>
      <c r="C109" s="964"/>
      <c r="D109" s="964"/>
      <c r="E109" s="964"/>
      <c r="F109" s="964"/>
      <c r="G109" s="964"/>
      <c r="H109" s="964"/>
      <c r="I109" s="964"/>
      <c r="J109" s="964"/>
      <c r="K109" s="964"/>
      <c r="L109" s="964"/>
      <c r="M109" s="964"/>
      <c r="N109" s="964"/>
      <c r="O109" s="964"/>
    </row>
    <row r="110" spans="1:15" x14ac:dyDescent="0.25">
      <c r="A110" s="964"/>
      <c r="B110" s="964"/>
      <c r="C110" s="964"/>
      <c r="D110" s="964"/>
      <c r="E110" s="964"/>
      <c r="F110" s="964"/>
      <c r="G110" s="964"/>
      <c r="H110" s="964"/>
      <c r="I110" s="964"/>
      <c r="J110" s="964"/>
      <c r="K110" s="964"/>
      <c r="L110" s="964"/>
      <c r="M110" s="964"/>
      <c r="N110" s="964"/>
      <c r="O110" s="964"/>
    </row>
    <row r="111" spans="1:15" x14ac:dyDescent="0.25">
      <c r="A111" s="964"/>
      <c r="B111" s="964"/>
      <c r="C111" s="964"/>
      <c r="D111" s="964"/>
      <c r="E111" s="964"/>
      <c r="F111" s="964"/>
      <c r="G111" s="964"/>
      <c r="H111" s="964"/>
      <c r="I111" s="964"/>
      <c r="J111" s="964"/>
      <c r="K111" s="964"/>
      <c r="L111" s="964"/>
      <c r="M111" s="964"/>
      <c r="N111" s="964"/>
      <c r="O111" s="964"/>
    </row>
    <row r="112" spans="1:15" x14ac:dyDescent="0.25">
      <c r="A112" s="964"/>
      <c r="B112" s="964"/>
      <c r="C112" s="964"/>
      <c r="D112" s="964"/>
      <c r="E112" s="964"/>
      <c r="F112" s="964"/>
      <c r="G112" s="964"/>
      <c r="H112" s="964"/>
      <c r="I112" s="964"/>
      <c r="J112" s="964"/>
      <c r="K112" s="964"/>
      <c r="L112" s="964"/>
      <c r="M112" s="964"/>
      <c r="N112" s="964"/>
      <c r="O112" s="964"/>
    </row>
    <row r="113" spans="1:15" x14ac:dyDescent="0.25">
      <c r="A113" s="964"/>
      <c r="B113" s="964"/>
      <c r="C113" s="964"/>
      <c r="D113" s="964"/>
      <c r="E113" s="964"/>
      <c r="F113" s="964"/>
      <c r="G113" s="964"/>
      <c r="H113" s="964"/>
      <c r="I113" s="964"/>
      <c r="J113" s="964"/>
      <c r="K113" s="964"/>
      <c r="L113" s="964"/>
      <c r="M113" s="964"/>
      <c r="N113" s="964"/>
      <c r="O113" s="964"/>
    </row>
    <row r="114" spans="1:15" x14ac:dyDescent="0.25">
      <c r="A114" s="964"/>
      <c r="B114" s="964"/>
      <c r="C114" s="964"/>
      <c r="D114" s="964"/>
      <c r="E114" s="964"/>
      <c r="F114" s="964"/>
      <c r="G114" s="964"/>
      <c r="H114" s="964"/>
      <c r="I114" s="964"/>
      <c r="J114" s="964"/>
      <c r="K114" s="964"/>
      <c r="L114" s="964"/>
      <c r="M114" s="964"/>
      <c r="N114" s="964"/>
      <c r="O114" s="964"/>
    </row>
    <row r="115" spans="1:15" x14ac:dyDescent="0.25">
      <c r="A115" s="964"/>
      <c r="B115" s="964"/>
      <c r="C115" s="964"/>
      <c r="D115" s="964"/>
      <c r="E115" s="964"/>
      <c r="F115" s="964"/>
      <c r="G115" s="964"/>
      <c r="H115" s="964"/>
      <c r="I115" s="964"/>
      <c r="J115" s="964"/>
      <c r="K115" s="964"/>
      <c r="L115" s="964"/>
      <c r="M115" s="964"/>
      <c r="N115" s="964"/>
      <c r="O115" s="964"/>
    </row>
    <row r="116" spans="1:15" x14ac:dyDescent="0.25">
      <c r="A116" s="964"/>
      <c r="B116" s="964"/>
      <c r="C116" s="964"/>
      <c r="D116" s="964"/>
      <c r="E116" s="964"/>
      <c r="F116" s="964"/>
      <c r="G116" s="964"/>
      <c r="H116" s="964"/>
      <c r="I116" s="964"/>
      <c r="J116" s="964"/>
      <c r="K116" s="964"/>
      <c r="L116" s="964"/>
      <c r="M116" s="964"/>
      <c r="N116" s="964"/>
      <c r="O116" s="964"/>
    </row>
    <row r="117" spans="1:15" x14ac:dyDescent="0.25">
      <c r="A117" s="964"/>
      <c r="B117" s="964"/>
      <c r="C117" s="964"/>
      <c r="D117" s="964"/>
      <c r="E117" s="964"/>
      <c r="F117" s="964"/>
      <c r="G117" s="964"/>
      <c r="H117" s="964"/>
      <c r="I117" s="964"/>
      <c r="J117" s="964"/>
      <c r="K117" s="964"/>
      <c r="L117" s="964"/>
      <c r="M117" s="964"/>
      <c r="N117" s="964"/>
      <c r="O117" s="964"/>
    </row>
    <row r="118" spans="1:15" x14ac:dyDescent="0.25">
      <c r="A118" s="964"/>
      <c r="B118" s="964"/>
      <c r="C118" s="964"/>
      <c r="D118" s="964"/>
      <c r="E118" s="964"/>
      <c r="F118" s="964"/>
      <c r="G118" s="964"/>
      <c r="H118" s="964"/>
      <c r="I118" s="964"/>
      <c r="J118" s="964"/>
      <c r="K118" s="964"/>
      <c r="L118" s="964"/>
      <c r="M118" s="964"/>
      <c r="N118" s="964"/>
      <c r="O118" s="964"/>
    </row>
    <row r="119" spans="1:15" x14ac:dyDescent="0.25">
      <c r="A119" s="964"/>
      <c r="B119" s="964"/>
      <c r="C119" s="964"/>
      <c r="D119" s="964"/>
      <c r="E119" s="964"/>
      <c r="F119" s="964"/>
      <c r="G119" s="964"/>
      <c r="H119" s="964"/>
      <c r="I119" s="964"/>
      <c r="J119" s="964"/>
      <c r="K119" s="964"/>
      <c r="L119" s="964"/>
      <c r="M119" s="964"/>
      <c r="N119" s="964"/>
      <c r="O119" s="964"/>
    </row>
    <row r="120" spans="1:15" x14ac:dyDescent="0.25">
      <c r="A120" s="964"/>
      <c r="B120" s="964"/>
      <c r="C120" s="964"/>
      <c r="D120" s="964"/>
      <c r="E120" s="964"/>
      <c r="F120" s="964"/>
      <c r="G120" s="964"/>
      <c r="H120" s="964"/>
      <c r="I120" s="964"/>
      <c r="J120" s="964"/>
      <c r="K120" s="964"/>
      <c r="L120" s="964"/>
      <c r="M120" s="964"/>
      <c r="N120" s="964"/>
      <c r="O120" s="964"/>
    </row>
    <row r="121" spans="1:15" x14ac:dyDescent="0.25">
      <c r="A121" s="964"/>
      <c r="B121" s="964"/>
      <c r="C121" s="964"/>
      <c r="D121" s="964"/>
      <c r="E121" s="964"/>
      <c r="F121" s="964"/>
      <c r="G121" s="964"/>
      <c r="H121" s="964"/>
      <c r="I121" s="964"/>
      <c r="J121" s="964"/>
      <c r="K121" s="964"/>
      <c r="L121" s="964"/>
      <c r="M121" s="964"/>
      <c r="N121" s="964"/>
      <c r="O121" s="964"/>
    </row>
    <row r="122" spans="1:15" x14ac:dyDescent="0.25">
      <c r="A122" s="964"/>
      <c r="B122" s="964"/>
      <c r="C122" s="964"/>
      <c r="D122" s="964"/>
      <c r="E122" s="964"/>
      <c r="F122" s="964"/>
      <c r="G122" s="964"/>
      <c r="H122" s="964"/>
      <c r="I122" s="964"/>
      <c r="J122" s="964"/>
      <c r="K122" s="964"/>
      <c r="L122" s="964"/>
      <c r="M122" s="964"/>
      <c r="N122" s="964"/>
      <c r="O122" s="964"/>
    </row>
    <row r="123" spans="1:15" x14ac:dyDescent="0.25">
      <c r="A123" s="964"/>
      <c r="B123" s="964"/>
      <c r="C123" s="964"/>
      <c r="D123" s="964"/>
      <c r="E123" s="964"/>
      <c r="F123" s="964"/>
      <c r="G123" s="964"/>
      <c r="H123" s="964"/>
      <c r="I123" s="964"/>
      <c r="J123" s="964"/>
      <c r="K123" s="964"/>
      <c r="L123" s="964"/>
      <c r="M123" s="964"/>
      <c r="N123" s="964"/>
      <c r="O123" s="964"/>
    </row>
    <row r="124" spans="1:15" x14ac:dyDescent="0.25">
      <c r="A124" s="964"/>
      <c r="B124" s="964"/>
      <c r="C124" s="964"/>
      <c r="D124" s="964"/>
      <c r="E124" s="964"/>
      <c r="F124" s="964"/>
      <c r="G124" s="964"/>
      <c r="H124" s="964"/>
      <c r="I124" s="964"/>
      <c r="J124" s="964"/>
      <c r="K124" s="964"/>
      <c r="L124" s="964"/>
      <c r="M124" s="964"/>
      <c r="N124" s="964"/>
      <c r="O124" s="964"/>
    </row>
    <row r="125" spans="1:15" x14ac:dyDescent="0.25">
      <c r="A125" s="964"/>
      <c r="B125" s="964"/>
      <c r="C125" s="964"/>
      <c r="D125" s="964"/>
      <c r="E125" s="964"/>
      <c r="F125" s="964"/>
      <c r="G125" s="964"/>
      <c r="H125" s="964"/>
      <c r="I125" s="964"/>
      <c r="J125" s="964"/>
      <c r="K125" s="964"/>
      <c r="L125" s="964"/>
      <c r="M125" s="964"/>
      <c r="N125" s="964"/>
      <c r="O125" s="964"/>
    </row>
    <row r="126" spans="1:15" x14ac:dyDescent="0.25">
      <c r="A126" s="964"/>
      <c r="B126" s="964"/>
      <c r="C126" s="964"/>
      <c r="D126" s="964"/>
      <c r="E126" s="964"/>
      <c r="F126" s="964"/>
      <c r="G126" s="964"/>
      <c r="H126" s="964"/>
      <c r="I126" s="964"/>
      <c r="J126" s="964"/>
      <c r="K126" s="964"/>
      <c r="L126" s="964"/>
      <c r="M126" s="964"/>
      <c r="N126" s="964"/>
      <c r="O126" s="964"/>
    </row>
    <row r="127" spans="1:15" x14ac:dyDescent="0.25">
      <c r="A127" s="964"/>
      <c r="B127" s="964"/>
      <c r="C127" s="964"/>
      <c r="D127" s="964"/>
      <c r="E127" s="964"/>
      <c r="F127" s="964"/>
      <c r="G127" s="964"/>
      <c r="H127" s="964"/>
      <c r="I127" s="964"/>
      <c r="J127" s="964"/>
      <c r="K127" s="964"/>
      <c r="L127" s="964"/>
      <c r="M127" s="964"/>
      <c r="N127" s="964"/>
      <c r="O127" s="964"/>
    </row>
    <row r="128" spans="1:15" x14ac:dyDescent="0.25">
      <c r="A128" s="964"/>
      <c r="B128" s="964"/>
      <c r="C128" s="964"/>
      <c r="D128" s="964"/>
      <c r="E128" s="964"/>
      <c r="F128" s="964"/>
      <c r="G128" s="964"/>
      <c r="H128" s="964"/>
      <c r="I128" s="964"/>
      <c r="J128" s="964"/>
      <c r="K128" s="964"/>
      <c r="L128" s="964"/>
      <c r="M128" s="964"/>
      <c r="N128" s="964"/>
      <c r="O128" s="964"/>
    </row>
    <row r="129" spans="1:15" x14ac:dyDescent="0.25">
      <c r="A129" s="964"/>
      <c r="B129" s="964"/>
      <c r="C129" s="964"/>
      <c r="D129" s="964"/>
      <c r="E129" s="964"/>
      <c r="F129" s="964"/>
      <c r="G129" s="964"/>
      <c r="H129" s="964"/>
      <c r="I129" s="964"/>
      <c r="J129" s="964"/>
      <c r="K129" s="964"/>
      <c r="L129" s="964"/>
      <c r="M129" s="964"/>
      <c r="N129" s="964"/>
      <c r="O129" s="964"/>
    </row>
    <row r="130" spans="1:15" x14ac:dyDescent="0.25">
      <c r="A130" s="964"/>
      <c r="B130" s="964"/>
      <c r="C130" s="964"/>
      <c r="D130" s="964"/>
      <c r="E130" s="964"/>
      <c r="F130" s="964"/>
      <c r="G130" s="964"/>
      <c r="H130" s="964"/>
      <c r="I130" s="964"/>
      <c r="J130" s="964"/>
      <c r="K130" s="964"/>
      <c r="L130" s="964"/>
      <c r="M130" s="964"/>
      <c r="N130" s="964"/>
      <c r="O130" s="964"/>
    </row>
    <row r="131" spans="1:15" x14ac:dyDescent="0.25">
      <c r="A131" s="964"/>
      <c r="B131" s="964"/>
      <c r="C131" s="964"/>
      <c r="D131" s="964"/>
      <c r="E131" s="964"/>
      <c r="F131" s="964"/>
      <c r="G131" s="964"/>
      <c r="H131" s="964"/>
      <c r="I131" s="964"/>
      <c r="J131" s="964"/>
      <c r="K131" s="964"/>
      <c r="L131" s="964"/>
      <c r="M131" s="964"/>
      <c r="N131" s="964"/>
      <c r="O131" s="964"/>
    </row>
    <row r="132" spans="1:15" x14ac:dyDescent="0.25">
      <c r="A132" s="964"/>
      <c r="B132" s="964"/>
      <c r="C132" s="964"/>
      <c r="D132" s="964"/>
      <c r="E132" s="964"/>
      <c r="F132" s="964"/>
      <c r="G132" s="964"/>
      <c r="H132" s="964"/>
      <c r="I132" s="964"/>
      <c r="J132" s="964"/>
      <c r="K132" s="964"/>
      <c r="L132" s="964"/>
      <c r="M132" s="964"/>
      <c r="N132" s="964"/>
      <c r="O132" s="964"/>
    </row>
    <row r="133" spans="1:15" x14ac:dyDescent="0.25">
      <c r="A133" s="964"/>
      <c r="B133" s="964"/>
      <c r="C133" s="964"/>
      <c r="D133" s="964"/>
      <c r="E133" s="964"/>
      <c r="F133" s="964"/>
      <c r="G133" s="964"/>
      <c r="H133" s="964"/>
      <c r="I133" s="964"/>
      <c r="J133" s="964"/>
      <c r="K133" s="964"/>
      <c r="L133" s="964"/>
      <c r="M133" s="964"/>
      <c r="N133" s="964"/>
      <c r="O133" s="964"/>
    </row>
    <row r="134" spans="1:15" x14ac:dyDescent="0.25">
      <c r="A134" s="964"/>
      <c r="B134" s="964"/>
      <c r="C134" s="964"/>
      <c r="D134" s="964"/>
      <c r="E134" s="964"/>
      <c r="F134" s="964"/>
      <c r="G134" s="964"/>
      <c r="H134" s="964"/>
      <c r="I134" s="964"/>
      <c r="J134" s="964"/>
      <c r="K134" s="964"/>
      <c r="L134" s="964"/>
      <c r="M134" s="964"/>
      <c r="N134" s="964"/>
      <c r="O134" s="964"/>
    </row>
    <row r="135" spans="1:15" x14ac:dyDescent="0.25">
      <c r="A135" s="964"/>
      <c r="B135" s="964"/>
      <c r="C135" s="964"/>
      <c r="D135" s="964"/>
      <c r="E135" s="964"/>
      <c r="F135" s="964"/>
      <c r="G135" s="964"/>
      <c r="H135" s="964"/>
      <c r="I135" s="964"/>
      <c r="J135" s="964"/>
      <c r="K135" s="964"/>
      <c r="L135" s="964"/>
      <c r="M135" s="964"/>
      <c r="N135" s="964"/>
      <c r="O135" s="964"/>
    </row>
    <row r="136" spans="1:15" x14ac:dyDescent="0.25">
      <c r="A136" s="964"/>
      <c r="B136" s="964"/>
      <c r="C136" s="964"/>
      <c r="D136" s="964"/>
      <c r="E136" s="964"/>
      <c r="F136" s="964"/>
      <c r="G136" s="964"/>
      <c r="H136" s="964"/>
      <c r="I136" s="964"/>
      <c r="J136" s="964"/>
      <c r="K136" s="964"/>
      <c r="L136" s="964"/>
      <c r="M136" s="964"/>
      <c r="N136" s="964"/>
      <c r="O136" s="964"/>
    </row>
    <row r="137" spans="1:15" x14ac:dyDescent="0.25">
      <c r="A137" s="964"/>
      <c r="B137" s="964"/>
      <c r="C137" s="964"/>
      <c r="D137" s="964"/>
      <c r="E137" s="964"/>
      <c r="F137" s="964"/>
      <c r="G137" s="964"/>
      <c r="H137" s="964"/>
      <c r="I137" s="964"/>
      <c r="J137" s="964"/>
      <c r="K137" s="964"/>
      <c r="L137" s="964"/>
      <c r="M137" s="964"/>
      <c r="N137" s="964"/>
      <c r="O137" s="964"/>
    </row>
    <row r="138" spans="1:15" x14ac:dyDescent="0.25">
      <c r="A138" s="964"/>
      <c r="B138" s="964"/>
      <c r="C138" s="964"/>
      <c r="D138" s="964"/>
      <c r="E138" s="964"/>
      <c r="F138" s="964"/>
      <c r="G138" s="964"/>
      <c r="H138" s="964"/>
      <c r="I138" s="964"/>
      <c r="J138" s="964"/>
      <c r="K138" s="964"/>
      <c r="L138" s="964"/>
      <c r="M138" s="964"/>
      <c r="N138" s="964"/>
      <c r="O138" s="964"/>
    </row>
    <row r="139" spans="1:15" x14ac:dyDescent="0.25">
      <c r="A139" s="964"/>
      <c r="B139" s="964"/>
      <c r="C139" s="964"/>
      <c r="D139" s="964"/>
      <c r="E139" s="964"/>
      <c r="F139" s="964"/>
      <c r="G139" s="964"/>
      <c r="H139" s="964"/>
      <c r="I139" s="964"/>
      <c r="J139" s="964"/>
      <c r="K139" s="964"/>
      <c r="L139" s="964"/>
      <c r="M139" s="964"/>
      <c r="N139" s="964"/>
      <c r="O139" s="964"/>
    </row>
    <row r="140" spans="1:15" x14ac:dyDescent="0.25">
      <c r="A140" s="964"/>
      <c r="B140" s="964"/>
      <c r="C140" s="964"/>
      <c r="D140" s="964"/>
      <c r="E140" s="964"/>
      <c r="F140" s="964"/>
      <c r="G140" s="964"/>
      <c r="H140" s="964"/>
      <c r="I140" s="964"/>
      <c r="J140" s="964"/>
      <c r="K140" s="964"/>
      <c r="L140" s="964"/>
      <c r="M140" s="964"/>
      <c r="N140" s="964"/>
      <c r="O140" s="964"/>
    </row>
    <row r="141" spans="1:15" x14ac:dyDescent="0.25">
      <c r="A141" s="964"/>
      <c r="B141" s="964"/>
      <c r="C141" s="964"/>
      <c r="D141" s="964"/>
      <c r="E141" s="964"/>
      <c r="F141" s="964"/>
      <c r="G141" s="964"/>
      <c r="H141" s="964"/>
      <c r="I141" s="964"/>
      <c r="J141" s="964"/>
      <c r="K141" s="964"/>
      <c r="L141" s="964"/>
      <c r="M141" s="964"/>
      <c r="N141" s="964"/>
      <c r="O141" s="964"/>
    </row>
    <row r="142" spans="1:15" x14ac:dyDescent="0.25">
      <c r="A142" s="964"/>
      <c r="B142" s="964"/>
      <c r="C142" s="964"/>
      <c r="D142" s="964"/>
      <c r="E142" s="964"/>
      <c r="F142" s="964"/>
      <c r="G142" s="964"/>
      <c r="H142" s="964"/>
      <c r="I142" s="964"/>
      <c r="J142" s="964"/>
      <c r="K142" s="964"/>
      <c r="L142" s="964"/>
      <c r="M142" s="964"/>
      <c r="N142" s="964"/>
      <c r="O142" s="964"/>
    </row>
    <row r="143" spans="1:15" x14ac:dyDescent="0.25">
      <c r="A143" s="964"/>
      <c r="B143" s="964"/>
      <c r="C143" s="964"/>
      <c r="D143" s="964"/>
      <c r="E143" s="964"/>
      <c r="F143" s="964"/>
      <c r="G143" s="964"/>
      <c r="H143" s="964"/>
      <c r="I143" s="964"/>
      <c r="J143" s="964"/>
      <c r="K143" s="964"/>
      <c r="L143" s="964"/>
      <c r="M143" s="964"/>
      <c r="N143" s="964"/>
      <c r="O143" s="964"/>
    </row>
    <row r="144" spans="1:15" x14ac:dyDescent="0.25">
      <c r="A144" s="964"/>
      <c r="B144" s="964"/>
      <c r="C144" s="964"/>
      <c r="D144" s="964"/>
      <c r="E144" s="964"/>
      <c r="F144" s="964"/>
      <c r="G144" s="964"/>
      <c r="H144" s="964"/>
      <c r="I144" s="964"/>
      <c r="J144" s="964"/>
      <c r="K144" s="964"/>
      <c r="L144" s="964"/>
      <c r="M144" s="964"/>
      <c r="N144" s="964"/>
      <c r="O144" s="964"/>
    </row>
    <row r="145" spans="1:15" x14ac:dyDescent="0.25">
      <c r="A145" s="964"/>
      <c r="B145" s="964"/>
      <c r="C145" s="964"/>
      <c r="D145" s="964"/>
      <c r="E145" s="964"/>
      <c r="F145" s="964"/>
      <c r="G145" s="964"/>
      <c r="H145" s="964"/>
      <c r="I145" s="964"/>
      <c r="J145" s="964"/>
      <c r="K145" s="964"/>
      <c r="L145" s="964"/>
      <c r="M145" s="964"/>
      <c r="N145" s="964"/>
      <c r="O145" s="964"/>
    </row>
    <row r="146" spans="1:15" x14ac:dyDescent="0.25">
      <c r="A146" s="964"/>
      <c r="B146" s="964"/>
      <c r="C146" s="964"/>
      <c r="D146" s="964"/>
      <c r="E146" s="964"/>
      <c r="F146" s="964"/>
      <c r="G146" s="964"/>
      <c r="H146" s="964"/>
      <c r="I146" s="964"/>
      <c r="J146" s="964"/>
      <c r="K146" s="964"/>
      <c r="L146" s="964"/>
      <c r="M146" s="964"/>
      <c r="N146" s="964"/>
      <c r="O146" s="964"/>
    </row>
    <row r="147" spans="1:15" x14ac:dyDescent="0.25">
      <c r="A147" s="964"/>
      <c r="B147" s="964"/>
      <c r="C147" s="964"/>
      <c r="D147" s="964"/>
      <c r="E147" s="964"/>
      <c r="F147" s="964"/>
      <c r="G147" s="964"/>
      <c r="H147" s="964"/>
      <c r="I147" s="964"/>
      <c r="J147" s="964"/>
      <c r="K147" s="964"/>
      <c r="L147" s="964"/>
      <c r="M147" s="964"/>
      <c r="N147" s="964"/>
      <c r="O147" s="964"/>
    </row>
    <row r="148" spans="1:15" x14ac:dyDescent="0.25">
      <c r="A148" s="964"/>
      <c r="B148" s="964"/>
      <c r="C148" s="964"/>
      <c r="D148" s="964"/>
      <c r="E148" s="964"/>
      <c r="F148" s="964"/>
      <c r="G148" s="964"/>
      <c r="H148" s="964"/>
      <c r="I148" s="964"/>
      <c r="J148" s="964"/>
      <c r="K148" s="964"/>
      <c r="L148" s="964"/>
      <c r="M148" s="964"/>
      <c r="N148" s="964"/>
      <c r="O148" s="964"/>
    </row>
    <row r="149" spans="1:15" x14ac:dyDescent="0.25">
      <c r="A149" s="964"/>
      <c r="B149" s="964"/>
      <c r="C149" s="964"/>
      <c r="D149" s="964"/>
      <c r="E149" s="964"/>
      <c r="F149" s="964"/>
      <c r="G149" s="964"/>
      <c r="H149" s="964"/>
      <c r="I149" s="964"/>
      <c r="J149" s="964"/>
      <c r="K149" s="964"/>
      <c r="L149" s="964"/>
      <c r="M149" s="964"/>
      <c r="N149" s="964"/>
      <c r="O149" s="964"/>
    </row>
    <row r="150" spans="1:15" x14ac:dyDescent="0.25">
      <c r="A150" s="964"/>
      <c r="B150" s="964"/>
      <c r="C150" s="964"/>
      <c r="D150" s="964"/>
      <c r="E150" s="964"/>
      <c r="F150" s="964"/>
      <c r="G150" s="964"/>
      <c r="H150" s="964"/>
      <c r="I150" s="964"/>
      <c r="J150" s="964"/>
      <c r="K150" s="964"/>
      <c r="L150" s="964"/>
      <c r="M150" s="964"/>
      <c r="N150" s="964"/>
      <c r="O150" s="964"/>
    </row>
    <row r="151" spans="1:15" x14ac:dyDescent="0.25">
      <c r="A151" s="964"/>
      <c r="B151" s="964"/>
      <c r="C151" s="964"/>
      <c r="D151" s="964"/>
      <c r="E151" s="964"/>
      <c r="F151" s="964"/>
      <c r="G151" s="964"/>
      <c r="H151" s="964"/>
      <c r="I151" s="964"/>
      <c r="J151" s="964"/>
      <c r="K151" s="964"/>
      <c r="L151" s="964"/>
      <c r="M151" s="964"/>
      <c r="N151" s="964"/>
      <c r="O151" s="964"/>
    </row>
    <row r="152" spans="1:15" x14ac:dyDescent="0.25">
      <c r="A152" s="964"/>
      <c r="B152" s="964"/>
      <c r="C152" s="964"/>
      <c r="D152" s="964"/>
      <c r="E152" s="964"/>
      <c r="F152" s="964"/>
      <c r="G152" s="964"/>
      <c r="H152" s="964"/>
      <c r="I152" s="964"/>
      <c r="J152" s="964"/>
      <c r="K152" s="964"/>
      <c r="L152" s="964"/>
      <c r="M152" s="964"/>
      <c r="N152" s="964"/>
      <c r="O152" s="964"/>
    </row>
    <row r="153" spans="1:15" x14ac:dyDescent="0.25">
      <c r="A153" s="964"/>
      <c r="B153" s="964"/>
      <c r="C153" s="964"/>
      <c r="D153" s="964"/>
      <c r="E153" s="964"/>
      <c r="F153" s="964"/>
      <c r="G153" s="964"/>
      <c r="H153" s="964"/>
      <c r="I153" s="964"/>
      <c r="J153" s="964"/>
      <c r="K153" s="964"/>
      <c r="L153" s="964"/>
      <c r="M153" s="964"/>
      <c r="N153" s="964"/>
      <c r="O153" s="964"/>
    </row>
    <row r="154" spans="1:15" x14ac:dyDescent="0.25">
      <c r="A154" s="964"/>
      <c r="B154" s="964"/>
      <c r="C154" s="964"/>
      <c r="D154" s="964"/>
      <c r="E154" s="964"/>
      <c r="F154" s="964"/>
      <c r="G154" s="964"/>
      <c r="H154" s="964"/>
      <c r="I154" s="964"/>
      <c r="J154" s="964"/>
      <c r="K154" s="964"/>
      <c r="L154" s="964"/>
      <c r="M154" s="964"/>
      <c r="N154" s="964"/>
      <c r="O154" s="964"/>
    </row>
    <row r="155" spans="1:15" x14ac:dyDescent="0.25">
      <c r="A155" s="964"/>
      <c r="B155" s="964"/>
      <c r="C155" s="964"/>
      <c r="D155" s="964"/>
      <c r="E155" s="964"/>
      <c r="F155" s="964"/>
      <c r="G155" s="964"/>
      <c r="H155" s="964"/>
      <c r="I155" s="964"/>
      <c r="J155" s="964"/>
      <c r="K155" s="964"/>
      <c r="L155" s="964"/>
      <c r="M155" s="964"/>
      <c r="N155" s="964"/>
      <c r="O155" s="964"/>
    </row>
    <row r="156" spans="1:15" x14ac:dyDescent="0.25">
      <c r="A156" s="964"/>
      <c r="B156" s="964"/>
      <c r="C156" s="964"/>
      <c r="D156" s="964"/>
      <c r="E156" s="964"/>
      <c r="F156" s="964"/>
      <c r="G156" s="964"/>
      <c r="H156" s="964"/>
      <c r="I156" s="964"/>
      <c r="J156" s="964"/>
      <c r="K156" s="964"/>
      <c r="L156" s="964"/>
      <c r="M156" s="964"/>
      <c r="N156" s="964"/>
      <c r="O156" s="964"/>
    </row>
    <row r="157" spans="1:15" x14ac:dyDescent="0.25">
      <c r="A157" s="964"/>
      <c r="B157" s="964"/>
      <c r="C157" s="964"/>
      <c r="D157" s="964"/>
      <c r="E157" s="964"/>
      <c r="F157" s="964"/>
      <c r="G157" s="964"/>
      <c r="H157" s="964"/>
      <c r="I157" s="964"/>
      <c r="J157" s="964"/>
      <c r="K157" s="964"/>
      <c r="L157" s="964"/>
      <c r="M157" s="964"/>
      <c r="N157" s="964"/>
      <c r="O157" s="964"/>
    </row>
    <row r="158" spans="1:15" x14ac:dyDescent="0.25">
      <c r="A158" s="964"/>
      <c r="B158" s="964"/>
      <c r="C158" s="964"/>
      <c r="D158" s="964"/>
      <c r="E158" s="964"/>
      <c r="F158" s="964"/>
      <c r="G158" s="964"/>
      <c r="H158" s="964"/>
      <c r="I158" s="964"/>
      <c r="J158" s="964"/>
      <c r="K158" s="964"/>
      <c r="L158" s="964"/>
      <c r="M158" s="964"/>
      <c r="N158" s="964"/>
      <c r="O158" s="964"/>
    </row>
    <row r="159" spans="1:15" x14ac:dyDescent="0.25">
      <c r="A159" s="964"/>
      <c r="B159" s="964"/>
      <c r="C159" s="964"/>
      <c r="D159" s="964"/>
      <c r="E159" s="964"/>
      <c r="F159" s="964"/>
      <c r="G159" s="964"/>
      <c r="H159" s="964"/>
      <c r="I159" s="964"/>
      <c r="J159" s="964"/>
      <c r="K159" s="964"/>
      <c r="L159" s="964"/>
      <c r="M159" s="964"/>
      <c r="N159" s="964"/>
      <c r="O159" s="964"/>
    </row>
    <row r="160" spans="1:15" x14ac:dyDescent="0.25">
      <c r="A160" s="964"/>
      <c r="B160" s="964"/>
      <c r="C160" s="964"/>
      <c r="D160" s="964"/>
      <c r="E160" s="964"/>
      <c r="F160" s="964"/>
      <c r="G160" s="964"/>
      <c r="H160" s="964"/>
      <c r="I160" s="964"/>
      <c r="J160" s="964"/>
      <c r="K160" s="964"/>
      <c r="L160" s="964"/>
      <c r="M160" s="964"/>
      <c r="N160" s="964"/>
      <c r="O160" s="964"/>
    </row>
    <row r="161" spans="1:15" x14ac:dyDescent="0.25">
      <c r="A161" s="964"/>
      <c r="B161" s="964"/>
      <c r="C161" s="964"/>
      <c r="D161" s="964"/>
      <c r="E161" s="964"/>
      <c r="F161" s="964"/>
      <c r="G161" s="964"/>
      <c r="H161" s="964"/>
      <c r="I161" s="964"/>
      <c r="J161" s="964"/>
      <c r="K161" s="964"/>
      <c r="L161" s="964"/>
      <c r="M161" s="964"/>
      <c r="N161" s="964"/>
      <c r="O161" s="964"/>
    </row>
    <row r="162" spans="1:15" x14ac:dyDescent="0.25">
      <c r="A162" s="964"/>
      <c r="B162" s="964"/>
      <c r="C162" s="964"/>
      <c r="D162" s="964"/>
      <c r="E162" s="964"/>
      <c r="F162" s="964"/>
      <c r="G162" s="964"/>
      <c r="H162" s="964"/>
      <c r="I162" s="964"/>
      <c r="J162" s="964"/>
      <c r="K162" s="964"/>
      <c r="L162" s="964"/>
      <c r="M162" s="964"/>
      <c r="N162" s="964"/>
      <c r="O162" s="964"/>
    </row>
    <row r="163" spans="1:15" x14ac:dyDescent="0.25">
      <c r="A163" s="964"/>
      <c r="B163" s="964"/>
      <c r="C163" s="964"/>
      <c r="D163" s="964"/>
      <c r="E163" s="964"/>
      <c r="F163" s="964"/>
      <c r="G163" s="964"/>
      <c r="H163" s="964"/>
      <c r="I163" s="964"/>
      <c r="J163" s="964"/>
      <c r="K163" s="964"/>
      <c r="L163" s="964"/>
      <c r="M163" s="964"/>
      <c r="N163" s="964"/>
      <c r="O163" s="964"/>
    </row>
    <row r="164" spans="1:15" x14ac:dyDescent="0.25">
      <c r="A164" s="964"/>
      <c r="B164" s="964"/>
      <c r="C164" s="964"/>
      <c r="D164" s="964"/>
      <c r="E164" s="964"/>
      <c r="F164" s="964"/>
      <c r="G164" s="964"/>
      <c r="H164" s="964"/>
      <c r="I164" s="964"/>
      <c r="J164" s="964"/>
      <c r="K164" s="964"/>
      <c r="L164" s="964"/>
      <c r="M164" s="964"/>
      <c r="N164" s="964"/>
      <c r="O164" s="964"/>
    </row>
    <row r="165" spans="1:15" x14ac:dyDescent="0.25">
      <c r="A165" s="964"/>
      <c r="B165" s="964"/>
      <c r="C165" s="964"/>
      <c r="D165" s="964"/>
      <c r="E165" s="964"/>
      <c r="F165" s="964"/>
      <c r="G165" s="964"/>
      <c r="H165" s="964"/>
      <c r="I165" s="964"/>
      <c r="J165" s="964"/>
      <c r="K165" s="964"/>
      <c r="L165" s="964"/>
      <c r="M165" s="964"/>
      <c r="N165" s="964"/>
      <c r="O165" s="964"/>
    </row>
    <row r="166" spans="1:15" x14ac:dyDescent="0.25">
      <c r="A166" s="964"/>
      <c r="B166" s="964"/>
      <c r="C166" s="964"/>
      <c r="D166" s="964"/>
      <c r="E166" s="964"/>
      <c r="F166" s="964"/>
      <c r="G166" s="964"/>
      <c r="H166" s="964"/>
      <c r="I166" s="964"/>
      <c r="J166" s="964"/>
      <c r="K166" s="964"/>
      <c r="L166" s="964"/>
      <c r="M166" s="964"/>
      <c r="N166" s="964"/>
      <c r="O166" s="964"/>
    </row>
    <row r="167" spans="1:15" x14ac:dyDescent="0.25">
      <c r="A167" s="964"/>
      <c r="B167" s="964"/>
      <c r="C167" s="964"/>
      <c r="D167" s="964"/>
      <c r="E167" s="964"/>
      <c r="F167" s="964"/>
      <c r="G167" s="964"/>
      <c r="H167" s="964"/>
      <c r="I167" s="964"/>
      <c r="J167" s="964"/>
      <c r="K167" s="964"/>
      <c r="L167" s="964"/>
      <c r="M167" s="964"/>
      <c r="N167" s="964"/>
      <c r="O167" s="964"/>
    </row>
    <row r="168" spans="1:15" x14ac:dyDescent="0.25">
      <c r="A168" s="964"/>
      <c r="B168" s="964"/>
      <c r="C168" s="964"/>
      <c r="D168" s="964"/>
      <c r="E168" s="964"/>
      <c r="F168" s="964"/>
      <c r="G168" s="964"/>
      <c r="H168" s="964"/>
      <c r="I168" s="964"/>
      <c r="J168" s="964"/>
      <c r="K168" s="964"/>
      <c r="L168" s="964"/>
      <c r="M168" s="964"/>
      <c r="N168" s="964"/>
      <c r="O168" s="964"/>
    </row>
    <row r="169" spans="1:15" x14ac:dyDescent="0.25">
      <c r="A169" s="964"/>
      <c r="B169" s="964"/>
      <c r="C169" s="964"/>
      <c r="D169" s="964"/>
      <c r="E169" s="964"/>
      <c r="F169" s="964"/>
      <c r="G169" s="964"/>
      <c r="H169" s="964"/>
      <c r="I169" s="964"/>
      <c r="J169" s="964"/>
      <c r="K169" s="964"/>
      <c r="L169" s="964"/>
      <c r="M169" s="964"/>
      <c r="N169" s="964"/>
      <c r="O169" s="964"/>
    </row>
    <row r="170" spans="1:15" x14ac:dyDescent="0.25">
      <c r="A170" s="964"/>
      <c r="B170" s="964"/>
      <c r="C170" s="964"/>
      <c r="D170" s="964"/>
      <c r="E170" s="964"/>
      <c r="F170" s="964"/>
      <c r="G170" s="964"/>
      <c r="H170" s="964"/>
      <c r="I170" s="964"/>
      <c r="J170" s="964"/>
      <c r="K170" s="964"/>
      <c r="L170" s="964"/>
      <c r="M170" s="964"/>
      <c r="N170" s="964"/>
      <c r="O170" s="964"/>
    </row>
    <row r="171" spans="1:15" x14ac:dyDescent="0.25">
      <c r="A171" s="964"/>
      <c r="B171" s="964"/>
      <c r="C171" s="964"/>
      <c r="D171" s="964"/>
      <c r="E171" s="964"/>
      <c r="F171" s="964"/>
      <c r="G171" s="964"/>
      <c r="H171" s="964"/>
      <c r="I171" s="964"/>
      <c r="J171" s="964"/>
      <c r="K171" s="964"/>
      <c r="L171" s="964"/>
      <c r="M171" s="964"/>
      <c r="N171" s="964"/>
      <c r="O171" s="964"/>
    </row>
    <row r="172" spans="1:15" x14ac:dyDescent="0.25">
      <c r="A172" s="964"/>
      <c r="B172" s="964"/>
      <c r="C172" s="964"/>
      <c r="D172" s="964"/>
      <c r="E172" s="964"/>
      <c r="F172" s="964"/>
      <c r="G172" s="964"/>
      <c r="H172" s="964"/>
      <c r="I172" s="964"/>
      <c r="J172" s="964"/>
      <c r="K172" s="964"/>
      <c r="L172" s="964"/>
      <c r="M172" s="964"/>
      <c r="N172" s="964"/>
      <c r="O172" s="964"/>
    </row>
    <row r="173" spans="1:15" x14ac:dyDescent="0.25">
      <c r="A173" s="964"/>
      <c r="B173" s="964"/>
      <c r="C173" s="964"/>
      <c r="D173" s="964"/>
      <c r="E173" s="964"/>
      <c r="F173" s="964"/>
      <c r="G173" s="964"/>
      <c r="H173" s="964"/>
      <c r="I173" s="964"/>
      <c r="J173" s="964"/>
      <c r="K173" s="964"/>
      <c r="L173" s="964"/>
      <c r="M173" s="964"/>
      <c r="N173" s="964"/>
      <c r="O173" s="964"/>
    </row>
    <row r="174" spans="1:15" x14ac:dyDescent="0.25">
      <c r="A174" s="964"/>
      <c r="B174" s="964"/>
      <c r="C174" s="964"/>
      <c r="D174" s="964"/>
      <c r="E174" s="964"/>
      <c r="F174" s="964"/>
      <c r="G174" s="964"/>
      <c r="H174" s="964"/>
      <c r="I174" s="964"/>
      <c r="J174" s="964"/>
      <c r="K174" s="964"/>
      <c r="L174" s="964"/>
      <c r="M174" s="964"/>
      <c r="N174" s="964"/>
      <c r="O174" s="964"/>
    </row>
    <row r="175" spans="1:15" x14ac:dyDescent="0.25">
      <c r="A175" s="964"/>
      <c r="B175" s="964"/>
      <c r="C175" s="964"/>
      <c r="D175" s="964"/>
      <c r="E175" s="964"/>
      <c r="F175" s="964"/>
      <c r="G175" s="964"/>
      <c r="H175" s="964"/>
      <c r="I175" s="964"/>
      <c r="J175" s="964"/>
      <c r="K175" s="964"/>
      <c r="L175" s="964"/>
      <c r="M175" s="964"/>
      <c r="N175" s="964"/>
      <c r="O175" s="964"/>
    </row>
    <row r="176" spans="1:15" x14ac:dyDescent="0.25">
      <c r="A176" s="964"/>
      <c r="B176" s="964"/>
      <c r="C176" s="964"/>
      <c r="D176" s="964"/>
      <c r="E176" s="964"/>
      <c r="F176" s="964"/>
      <c r="G176" s="964"/>
      <c r="H176" s="964"/>
      <c r="I176" s="964"/>
      <c r="J176" s="964"/>
      <c r="K176" s="964"/>
      <c r="L176" s="964"/>
      <c r="M176" s="964"/>
      <c r="N176" s="964"/>
      <c r="O176" s="964"/>
    </row>
    <row r="177" spans="1:15" x14ac:dyDescent="0.25">
      <c r="A177" s="964"/>
      <c r="B177" s="964"/>
      <c r="C177" s="964"/>
      <c r="D177" s="964"/>
      <c r="E177" s="964"/>
      <c r="F177" s="964"/>
      <c r="G177" s="964"/>
      <c r="H177" s="964"/>
      <c r="I177" s="964"/>
      <c r="J177" s="964"/>
      <c r="K177" s="964"/>
      <c r="L177" s="964"/>
      <c r="M177" s="964"/>
      <c r="N177" s="964"/>
      <c r="O177" s="964"/>
    </row>
    <row r="178" spans="1:15" x14ac:dyDescent="0.25">
      <c r="A178" s="964"/>
      <c r="B178" s="964"/>
      <c r="C178" s="964"/>
      <c r="D178" s="964"/>
      <c r="E178" s="964"/>
      <c r="F178" s="964"/>
      <c r="G178" s="964"/>
      <c r="H178" s="964"/>
      <c r="I178" s="964"/>
      <c r="J178" s="964"/>
      <c r="K178" s="964"/>
      <c r="L178" s="964"/>
      <c r="M178" s="964"/>
      <c r="N178" s="964"/>
      <c r="O178" s="964"/>
    </row>
    <row r="179" spans="1:15" x14ac:dyDescent="0.25">
      <c r="A179" s="964"/>
      <c r="B179" s="964"/>
      <c r="C179" s="964"/>
      <c r="D179" s="964"/>
      <c r="E179" s="964"/>
      <c r="F179" s="964"/>
      <c r="G179" s="964"/>
      <c r="H179" s="964"/>
      <c r="I179" s="964"/>
      <c r="J179" s="964"/>
      <c r="K179" s="964"/>
      <c r="L179" s="964"/>
      <c r="M179" s="964"/>
      <c r="N179" s="964"/>
      <c r="O179" s="964"/>
    </row>
    <row r="180" spans="1:15" x14ac:dyDescent="0.25">
      <c r="A180" s="964"/>
      <c r="B180" s="964"/>
      <c r="C180" s="964"/>
      <c r="D180" s="964"/>
      <c r="E180" s="964"/>
      <c r="F180" s="964"/>
      <c r="G180" s="964"/>
      <c r="H180" s="964"/>
      <c r="I180" s="964"/>
      <c r="J180" s="964"/>
      <c r="K180" s="964"/>
      <c r="L180" s="964"/>
      <c r="M180" s="964"/>
      <c r="N180" s="964"/>
      <c r="O180" s="964"/>
    </row>
    <row r="181" spans="1:15" x14ac:dyDescent="0.25">
      <c r="A181" s="964"/>
      <c r="B181" s="964"/>
      <c r="C181" s="964"/>
      <c r="D181" s="964"/>
      <c r="E181" s="964"/>
      <c r="F181" s="964"/>
      <c r="G181" s="964"/>
      <c r="H181" s="964"/>
      <c r="I181" s="964"/>
      <c r="J181" s="964"/>
      <c r="K181" s="964"/>
      <c r="L181" s="964"/>
      <c r="M181" s="964"/>
      <c r="N181" s="964"/>
      <c r="O181" s="964"/>
    </row>
    <row r="182" spans="1:15" x14ac:dyDescent="0.25">
      <c r="A182" s="964"/>
      <c r="B182" s="964"/>
      <c r="C182" s="964"/>
      <c r="D182" s="964"/>
      <c r="E182" s="964"/>
      <c r="F182" s="964"/>
      <c r="G182" s="964"/>
      <c r="H182" s="964"/>
      <c r="I182" s="964"/>
      <c r="J182" s="964"/>
      <c r="K182" s="964"/>
      <c r="L182" s="964"/>
      <c r="M182" s="964"/>
      <c r="N182" s="964"/>
      <c r="O182" s="964"/>
    </row>
    <row r="183" spans="1:15" x14ac:dyDescent="0.25">
      <c r="A183" s="964"/>
      <c r="B183" s="964"/>
      <c r="C183" s="964"/>
      <c r="D183" s="964"/>
      <c r="E183" s="964"/>
      <c r="F183" s="964"/>
      <c r="G183" s="964"/>
      <c r="H183" s="964"/>
      <c r="I183" s="964"/>
      <c r="J183" s="964"/>
      <c r="K183" s="964"/>
      <c r="L183" s="964"/>
      <c r="M183" s="964"/>
      <c r="N183" s="964"/>
      <c r="O183" s="964"/>
    </row>
    <row r="184" spans="1:15" x14ac:dyDescent="0.25">
      <c r="A184" s="964"/>
      <c r="B184" s="964"/>
      <c r="C184" s="964"/>
      <c r="D184" s="964"/>
      <c r="E184" s="964"/>
      <c r="F184" s="964"/>
      <c r="G184" s="964"/>
      <c r="H184" s="964"/>
      <c r="I184" s="964"/>
      <c r="J184" s="964"/>
      <c r="K184" s="964"/>
      <c r="L184" s="964"/>
      <c r="M184" s="964"/>
      <c r="N184" s="964"/>
      <c r="O184" s="964"/>
    </row>
    <row r="185" spans="1:15" x14ac:dyDescent="0.25">
      <c r="A185" s="964"/>
      <c r="B185" s="964"/>
      <c r="C185" s="964"/>
      <c r="D185" s="964"/>
      <c r="E185" s="964"/>
      <c r="F185" s="964"/>
      <c r="G185" s="964"/>
      <c r="H185" s="964"/>
      <c r="I185" s="964"/>
      <c r="J185" s="964"/>
      <c r="K185" s="964"/>
      <c r="L185" s="964"/>
      <c r="M185" s="964"/>
      <c r="N185" s="964"/>
      <c r="O185" s="964"/>
    </row>
    <row r="186" spans="1:15" x14ac:dyDescent="0.25">
      <c r="A186" s="964"/>
      <c r="B186" s="964"/>
      <c r="C186" s="964"/>
      <c r="D186" s="964"/>
      <c r="E186" s="964"/>
      <c r="F186" s="964"/>
      <c r="G186" s="964"/>
      <c r="H186" s="964"/>
      <c r="I186" s="964"/>
      <c r="J186" s="964"/>
      <c r="K186" s="964"/>
      <c r="L186" s="964"/>
      <c r="M186" s="964"/>
      <c r="N186" s="964"/>
      <c r="O186" s="964"/>
    </row>
    <row r="187" spans="1:15" x14ac:dyDescent="0.25">
      <c r="A187" s="964"/>
      <c r="B187" s="964"/>
      <c r="C187" s="964"/>
      <c r="D187" s="964"/>
      <c r="E187" s="964"/>
      <c r="F187" s="964"/>
      <c r="G187" s="964"/>
      <c r="H187" s="964"/>
      <c r="I187" s="964"/>
      <c r="J187" s="964"/>
      <c r="K187" s="964"/>
      <c r="L187" s="964"/>
      <c r="M187" s="964"/>
      <c r="N187" s="964"/>
      <c r="O187" s="964"/>
    </row>
    <row r="188" spans="1:15" x14ac:dyDescent="0.25">
      <c r="A188" s="964"/>
      <c r="B188" s="964"/>
      <c r="C188" s="964"/>
      <c r="D188" s="964"/>
      <c r="E188" s="964"/>
      <c r="F188" s="964"/>
      <c r="G188" s="964"/>
      <c r="H188" s="964"/>
      <c r="I188" s="964"/>
      <c r="J188" s="964"/>
      <c r="K188" s="964"/>
      <c r="L188" s="964"/>
      <c r="M188" s="964"/>
      <c r="N188" s="964"/>
      <c r="O188" s="964"/>
    </row>
    <row r="189" spans="1:15" x14ac:dyDescent="0.25">
      <c r="A189" s="964"/>
      <c r="B189" s="964"/>
      <c r="C189" s="964"/>
      <c r="D189" s="964"/>
      <c r="E189" s="964"/>
      <c r="F189" s="964"/>
      <c r="G189" s="964"/>
      <c r="H189" s="964"/>
      <c r="I189" s="964"/>
      <c r="J189" s="964"/>
      <c r="K189" s="964"/>
      <c r="L189" s="964"/>
      <c r="M189" s="964"/>
      <c r="N189" s="964"/>
      <c r="O189" s="964"/>
    </row>
    <row r="190" spans="1:15" x14ac:dyDescent="0.25">
      <c r="A190" s="964"/>
      <c r="B190" s="964"/>
      <c r="C190" s="964"/>
      <c r="D190" s="964"/>
      <c r="E190" s="964"/>
      <c r="F190" s="964"/>
      <c r="G190" s="964"/>
      <c r="H190" s="964"/>
      <c r="I190" s="964"/>
      <c r="J190" s="964"/>
      <c r="K190" s="964"/>
      <c r="L190" s="964"/>
      <c r="M190" s="964"/>
      <c r="N190" s="964"/>
      <c r="O190" s="964"/>
    </row>
    <row r="191" spans="1:15" x14ac:dyDescent="0.25">
      <c r="A191" s="964"/>
      <c r="B191" s="964"/>
      <c r="C191" s="964"/>
      <c r="D191" s="964"/>
      <c r="E191" s="964"/>
      <c r="F191" s="964"/>
      <c r="G191" s="964"/>
      <c r="H191" s="964"/>
      <c r="I191" s="964"/>
      <c r="J191" s="964"/>
      <c r="K191" s="964"/>
      <c r="L191" s="964"/>
      <c r="M191" s="964"/>
      <c r="N191" s="964"/>
      <c r="O191" s="964"/>
    </row>
    <row r="192" spans="1:15" x14ac:dyDescent="0.25">
      <c r="A192" s="964"/>
      <c r="B192" s="964"/>
      <c r="C192" s="964"/>
      <c r="D192" s="964"/>
      <c r="E192" s="964"/>
      <c r="F192" s="964"/>
      <c r="G192" s="964"/>
      <c r="H192" s="964"/>
      <c r="I192" s="964"/>
      <c r="J192" s="964"/>
      <c r="K192" s="964"/>
      <c r="L192" s="964"/>
      <c r="M192" s="964"/>
      <c r="N192" s="964"/>
      <c r="O192" s="964"/>
    </row>
    <row r="193" spans="1:15" x14ac:dyDescent="0.25">
      <c r="A193" s="964"/>
      <c r="B193" s="964"/>
      <c r="C193" s="964"/>
      <c r="D193" s="964"/>
      <c r="E193" s="964"/>
      <c r="F193" s="964"/>
      <c r="G193" s="964"/>
      <c r="H193" s="964"/>
      <c r="I193" s="964"/>
      <c r="J193" s="964"/>
      <c r="K193" s="964"/>
      <c r="L193" s="964"/>
      <c r="M193" s="964"/>
      <c r="N193" s="964"/>
      <c r="O193" s="964"/>
    </row>
    <row r="194" spans="1:15" x14ac:dyDescent="0.25">
      <c r="A194" s="964"/>
      <c r="B194" s="964"/>
      <c r="C194" s="964"/>
      <c r="D194" s="964"/>
      <c r="E194" s="964"/>
      <c r="F194" s="964"/>
      <c r="G194" s="964"/>
      <c r="H194" s="964"/>
      <c r="I194" s="964"/>
      <c r="J194" s="964"/>
      <c r="K194" s="964"/>
      <c r="L194" s="964"/>
      <c r="M194" s="964"/>
      <c r="N194" s="964"/>
      <c r="O194" s="964"/>
    </row>
    <row r="195" spans="1:15" x14ac:dyDescent="0.25">
      <c r="A195" s="964"/>
      <c r="B195" s="964"/>
      <c r="C195" s="964"/>
      <c r="D195" s="964"/>
      <c r="E195" s="964"/>
      <c r="F195" s="964"/>
      <c r="G195" s="964"/>
      <c r="H195" s="964"/>
      <c r="I195" s="964"/>
      <c r="J195" s="964"/>
      <c r="K195" s="964"/>
      <c r="L195" s="964"/>
      <c r="M195" s="964"/>
      <c r="N195" s="964"/>
      <c r="O195" s="964"/>
    </row>
    <row r="196" spans="1:15" x14ac:dyDescent="0.25">
      <c r="A196" s="964"/>
      <c r="B196" s="964"/>
      <c r="C196" s="964"/>
      <c r="D196" s="964"/>
      <c r="E196" s="964"/>
      <c r="F196" s="964"/>
      <c r="G196" s="964"/>
      <c r="H196" s="964"/>
      <c r="I196" s="964"/>
      <c r="J196" s="964"/>
      <c r="K196" s="964"/>
      <c r="L196" s="964"/>
      <c r="M196" s="964"/>
      <c r="N196" s="964"/>
      <c r="O196" s="964"/>
    </row>
    <row r="197" spans="1:15" x14ac:dyDescent="0.25">
      <c r="A197" s="964"/>
      <c r="B197" s="964"/>
      <c r="C197" s="964"/>
      <c r="D197" s="964"/>
      <c r="E197" s="964"/>
      <c r="F197" s="964"/>
      <c r="G197" s="964"/>
      <c r="H197" s="964"/>
      <c r="I197" s="964"/>
      <c r="J197" s="964"/>
      <c r="K197" s="964"/>
      <c r="L197" s="964"/>
      <c r="M197" s="964"/>
      <c r="N197" s="964"/>
      <c r="O197" s="964"/>
    </row>
    <row r="198" spans="1:15" x14ac:dyDescent="0.25">
      <c r="A198" s="964"/>
      <c r="B198" s="964"/>
      <c r="C198" s="964"/>
      <c r="D198" s="964"/>
      <c r="E198" s="964"/>
      <c r="F198" s="964"/>
      <c r="G198" s="964"/>
      <c r="H198" s="964"/>
      <c r="I198" s="964"/>
      <c r="J198" s="964"/>
      <c r="K198" s="964"/>
      <c r="L198" s="964"/>
      <c r="M198" s="964"/>
      <c r="N198" s="964"/>
      <c r="O198" s="964"/>
    </row>
    <row r="199" spans="1:15" x14ac:dyDescent="0.25">
      <c r="A199" s="964"/>
      <c r="B199" s="964"/>
      <c r="C199" s="964"/>
      <c r="D199" s="964"/>
      <c r="E199" s="964"/>
      <c r="F199" s="964"/>
      <c r="G199" s="964"/>
      <c r="H199" s="964"/>
      <c r="I199" s="964"/>
      <c r="J199" s="964"/>
      <c r="K199" s="964"/>
      <c r="L199" s="964"/>
      <c r="M199" s="964"/>
      <c r="N199" s="964"/>
      <c r="O199" s="964"/>
    </row>
    <row r="200" spans="1:15" x14ac:dyDescent="0.25">
      <c r="A200" s="964"/>
      <c r="B200" s="964"/>
      <c r="C200" s="964"/>
      <c r="D200" s="964"/>
      <c r="E200" s="964"/>
      <c r="F200" s="964"/>
      <c r="G200" s="964"/>
      <c r="H200" s="964"/>
      <c r="I200" s="964"/>
      <c r="J200" s="964"/>
      <c r="K200" s="964"/>
      <c r="L200" s="964"/>
      <c r="M200" s="964"/>
      <c r="N200" s="964"/>
      <c r="O200" s="964"/>
    </row>
    <row r="201" spans="1:15" x14ac:dyDescent="0.25">
      <c r="A201" s="964"/>
      <c r="B201" s="964"/>
      <c r="C201" s="964"/>
      <c r="D201" s="964"/>
      <c r="E201" s="964"/>
      <c r="F201" s="964"/>
      <c r="G201" s="964"/>
      <c r="H201" s="964"/>
      <c r="I201" s="964"/>
      <c r="J201" s="964"/>
      <c r="K201" s="964"/>
      <c r="L201" s="964"/>
      <c r="M201" s="964"/>
      <c r="N201" s="964"/>
      <c r="O201" s="964"/>
    </row>
    <row r="202" spans="1:15" x14ac:dyDescent="0.25">
      <c r="A202" s="964"/>
      <c r="B202" s="964"/>
      <c r="C202" s="964"/>
      <c r="D202" s="964"/>
      <c r="E202" s="964"/>
      <c r="F202" s="964"/>
      <c r="G202" s="964"/>
      <c r="H202" s="964"/>
      <c r="I202" s="964"/>
      <c r="J202" s="964"/>
      <c r="K202" s="964"/>
      <c r="L202" s="964"/>
      <c r="M202" s="964"/>
      <c r="N202" s="964"/>
      <c r="O202" s="964"/>
    </row>
    <row r="203" spans="1:15" x14ac:dyDescent="0.25">
      <c r="A203" s="964"/>
      <c r="B203" s="964"/>
      <c r="C203" s="964"/>
      <c r="D203" s="964"/>
      <c r="E203" s="964"/>
      <c r="F203" s="964"/>
      <c r="G203" s="964"/>
      <c r="H203" s="964"/>
      <c r="I203" s="964"/>
      <c r="J203" s="964"/>
      <c r="K203" s="964"/>
      <c r="L203" s="964"/>
      <c r="M203" s="964"/>
      <c r="N203" s="964"/>
      <c r="O203" s="964"/>
    </row>
    <row r="204" spans="1:15" x14ac:dyDescent="0.25">
      <c r="A204" s="964"/>
      <c r="B204" s="964"/>
      <c r="C204" s="964"/>
      <c r="D204" s="964"/>
      <c r="E204" s="964"/>
      <c r="F204" s="964"/>
      <c r="G204" s="964"/>
      <c r="H204" s="964"/>
      <c r="I204" s="964"/>
      <c r="J204" s="964"/>
      <c r="K204" s="964"/>
      <c r="L204" s="964"/>
      <c r="M204" s="964"/>
      <c r="N204" s="964"/>
      <c r="O204" s="964"/>
    </row>
    <row r="205" spans="1:15" x14ac:dyDescent="0.25">
      <c r="A205" s="964"/>
      <c r="B205" s="964"/>
      <c r="C205" s="964"/>
      <c r="D205" s="964"/>
      <c r="E205" s="964"/>
      <c r="F205" s="964"/>
      <c r="G205" s="964"/>
      <c r="H205" s="964"/>
      <c r="I205" s="964"/>
      <c r="J205" s="964"/>
      <c r="K205" s="964"/>
      <c r="L205" s="964"/>
      <c r="M205" s="964"/>
      <c r="N205" s="964"/>
      <c r="O205" s="964"/>
    </row>
    <row r="206" spans="1:15" x14ac:dyDescent="0.25">
      <c r="A206" s="964"/>
      <c r="B206" s="964"/>
      <c r="C206" s="964"/>
      <c r="D206" s="964"/>
      <c r="E206" s="964"/>
      <c r="F206" s="964"/>
      <c r="G206" s="964"/>
      <c r="H206" s="964"/>
      <c r="I206" s="964"/>
      <c r="J206" s="964"/>
      <c r="K206" s="964"/>
      <c r="L206" s="964"/>
      <c r="M206" s="964"/>
      <c r="N206" s="964"/>
      <c r="O206" s="964"/>
    </row>
    <row r="207" spans="1:15" x14ac:dyDescent="0.25">
      <c r="A207" s="964"/>
      <c r="B207" s="964"/>
      <c r="C207" s="964"/>
      <c r="D207" s="964"/>
      <c r="E207" s="964"/>
      <c r="F207" s="964"/>
      <c r="G207" s="964"/>
      <c r="H207" s="964"/>
      <c r="I207" s="964"/>
      <c r="J207" s="964"/>
      <c r="K207" s="964"/>
      <c r="L207" s="964"/>
      <c r="M207" s="964"/>
      <c r="N207" s="964"/>
      <c r="O207" s="964"/>
    </row>
    <row r="208" spans="1:15" x14ac:dyDescent="0.25">
      <c r="A208" s="964"/>
      <c r="B208" s="964"/>
      <c r="C208" s="964"/>
      <c r="D208" s="964"/>
      <c r="E208" s="964"/>
      <c r="F208" s="964"/>
      <c r="G208" s="964"/>
      <c r="H208" s="964"/>
      <c r="I208" s="964"/>
      <c r="J208" s="964"/>
      <c r="K208" s="964"/>
      <c r="L208" s="964"/>
      <c r="M208" s="964"/>
      <c r="N208" s="964"/>
      <c r="O208" s="964"/>
    </row>
    <row r="209" spans="1:15" x14ac:dyDescent="0.25">
      <c r="A209" s="964"/>
      <c r="B209" s="964"/>
      <c r="C209" s="964"/>
      <c r="D209" s="964"/>
      <c r="E209" s="964"/>
      <c r="F209" s="964"/>
      <c r="G209" s="964"/>
      <c r="H209" s="964"/>
      <c r="I209" s="964"/>
      <c r="J209" s="964"/>
      <c r="K209" s="964"/>
      <c r="L209" s="964"/>
      <c r="M209" s="964"/>
      <c r="N209" s="964"/>
      <c r="O209" s="964"/>
    </row>
    <row r="210" spans="1:15" x14ac:dyDescent="0.25">
      <c r="A210" s="964"/>
      <c r="B210" s="964"/>
      <c r="C210" s="964"/>
      <c r="D210" s="964"/>
      <c r="E210" s="964"/>
      <c r="F210" s="964"/>
      <c r="G210" s="964"/>
      <c r="H210" s="964"/>
      <c r="I210" s="964"/>
      <c r="J210" s="964"/>
      <c r="K210" s="964"/>
      <c r="L210" s="964"/>
      <c r="M210" s="964"/>
      <c r="N210" s="964"/>
      <c r="O210" s="964"/>
    </row>
    <row r="211" spans="1:15" x14ac:dyDescent="0.25">
      <c r="A211" s="964"/>
      <c r="B211" s="964"/>
      <c r="C211" s="964"/>
      <c r="D211" s="964"/>
      <c r="E211" s="964"/>
      <c r="F211" s="964"/>
      <c r="G211" s="964"/>
      <c r="H211" s="964"/>
      <c r="I211" s="964"/>
      <c r="J211" s="964"/>
      <c r="K211" s="964"/>
      <c r="L211" s="964"/>
      <c r="M211" s="964"/>
      <c r="N211" s="964"/>
      <c r="O211" s="964"/>
    </row>
    <row r="212" spans="1:15" x14ac:dyDescent="0.25">
      <c r="A212" s="964"/>
      <c r="B212" s="964"/>
      <c r="C212" s="964"/>
      <c r="D212" s="964"/>
      <c r="E212" s="964"/>
      <c r="F212" s="964"/>
      <c r="G212" s="964"/>
      <c r="H212" s="964"/>
      <c r="I212" s="964"/>
      <c r="J212" s="964"/>
      <c r="K212" s="964"/>
      <c r="L212" s="964"/>
      <c r="M212" s="964"/>
      <c r="N212" s="964"/>
      <c r="O212" s="964"/>
    </row>
    <row r="213" spans="1:15" x14ac:dyDescent="0.25">
      <c r="A213" s="964"/>
      <c r="B213" s="964"/>
      <c r="C213" s="964"/>
      <c r="D213" s="964"/>
      <c r="E213" s="964"/>
      <c r="F213" s="964"/>
      <c r="G213" s="964"/>
      <c r="H213" s="964"/>
      <c r="I213" s="964"/>
      <c r="J213" s="964"/>
      <c r="K213" s="964"/>
      <c r="L213" s="964"/>
      <c r="M213" s="964"/>
      <c r="N213" s="964"/>
      <c r="O213" s="964"/>
    </row>
    <row r="214" spans="1:15" x14ac:dyDescent="0.25">
      <c r="A214" s="964"/>
      <c r="B214" s="964"/>
      <c r="C214" s="964"/>
      <c r="D214" s="964"/>
      <c r="E214" s="964"/>
      <c r="F214" s="964"/>
      <c r="G214" s="964"/>
      <c r="H214" s="964"/>
      <c r="I214" s="964"/>
      <c r="J214" s="964"/>
      <c r="K214" s="964"/>
      <c r="L214" s="964"/>
      <c r="M214" s="964"/>
      <c r="N214" s="964"/>
      <c r="O214" s="964"/>
    </row>
    <row r="215" spans="1:15" x14ac:dyDescent="0.25">
      <c r="A215" s="964"/>
      <c r="B215" s="964"/>
      <c r="C215" s="964"/>
      <c r="D215" s="964"/>
      <c r="E215" s="964"/>
      <c r="F215" s="964"/>
      <c r="G215" s="964"/>
      <c r="H215" s="964"/>
      <c r="I215" s="964"/>
      <c r="J215" s="964"/>
      <c r="K215" s="964"/>
      <c r="L215" s="964"/>
      <c r="M215" s="964"/>
      <c r="N215" s="964"/>
      <c r="O215" s="964"/>
    </row>
    <row r="216" spans="1:15" x14ac:dyDescent="0.25">
      <c r="A216" s="964"/>
      <c r="B216" s="964"/>
      <c r="C216" s="964"/>
      <c r="D216" s="964"/>
      <c r="E216" s="964"/>
      <c r="F216" s="964"/>
      <c r="G216" s="964"/>
      <c r="H216" s="964"/>
      <c r="I216" s="964"/>
      <c r="J216" s="964"/>
      <c r="K216" s="964"/>
      <c r="L216" s="964"/>
      <c r="M216" s="964"/>
      <c r="N216" s="964"/>
      <c r="O216" s="964"/>
    </row>
    <row r="217" spans="1:15" x14ac:dyDescent="0.25">
      <c r="A217" s="964"/>
      <c r="B217" s="964"/>
      <c r="C217" s="964"/>
      <c r="D217" s="964"/>
      <c r="E217" s="964"/>
      <c r="F217" s="964"/>
      <c r="G217" s="964"/>
      <c r="H217" s="964"/>
      <c r="I217" s="964"/>
      <c r="J217" s="964"/>
      <c r="K217" s="964"/>
      <c r="L217" s="964"/>
      <c r="M217" s="964"/>
      <c r="N217" s="964"/>
      <c r="O217" s="964"/>
    </row>
    <row r="218" spans="1:15" x14ac:dyDescent="0.25">
      <c r="A218" s="964"/>
      <c r="B218" s="964"/>
      <c r="C218" s="964"/>
      <c r="D218" s="964"/>
      <c r="E218" s="964"/>
      <c r="F218" s="964"/>
      <c r="G218" s="964"/>
      <c r="H218" s="964"/>
      <c r="I218" s="964"/>
      <c r="J218" s="964"/>
      <c r="K218" s="964"/>
      <c r="L218" s="964"/>
      <c r="M218" s="964"/>
      <c r="N218" s="964"/>
      <c r="O218" s="964"/>
    </row>
    <row r="219" spans="1:15" x14ac:dyDescent="0.25">
      <c r="A219" s="964"/>
      <c r="B219" s="964"/>
      <c r="C219" s="964"/>
      <c r="D219" s="964"/>
      <c r="E219" s="964"/>
      <c r="F219" s="964"/>
      <c r="G219" s="964"/>
      <c r="H219" s="964"/>
      <c r="I219" s="964"/>
      <c r="J219" s="964"/>
      <c r="K219" s="964"/>
      <c r="L219" s="964"/>
      <c r="M219" s="964"/>
      <c r="N219" s="964"/>
      <c r="O219" s="964"/>
    </row>
    <row r="220" spans="1:15" x14ac:dyDescent="0.25">
      <c r="A220" s="964"/>
      <c r="B220" s="964"/>
      <c r="C220" s="964"/>
      <c r="D220" s="964"/>
      <c r="E220" s="964"/>
      <c r="F220" s="964"/>
      <c r="G220" s="964"/>
      <c r="H220" s="964"/>
      <c r="I220" s="964"/>
      <c r="J220" s="964"/>
      <c r="K220" s="964"/>
      <c r="L220" s="964"/>
      <c r="M220" s="964"/>
      <c r="N220" s="964"/>
      <c r="O220" s="964"/>
    </row>
    <row r="221" spans="1:15" x14ac:dyDescent="0.25">
      <c r="A221" s="964"/>
      <c r="B221" s="964"/>
      <c r="C221" s="964"/>
      <c r="D221" s="964"/>
      <c r="E221" s="964"/>
      <c r="F221" s="964"/>
      <c r="G221" s="964"/>
      <c r="H221" s="964"/>
      <c r="I221" s="964"/>
      <c r="J221" s="964"/>
      <c r="K221" s="964"/>
      <c r="L221" s="964"/>
      <c r="M221" s="964"/>
      <c r="N221" s="964"/>
      <c r="O221" s="964"/>
    </row>
    <row r="222" spans="1:15" x14ac:dyDescent="0.25">
      <c r="A222" s="964"/>
      <c r="B222" s="964"/>
      <c r="C222" s="964"/>
      <c r="D222" s="964"/>
      <c r="E222" s="964"/>
      <c r="F222" s="964"/>
      <c r="G222" s="964"/>
      <c r="H222" s="964"/>
      <c r="I222" s="964"/>
      <c r="J222" s="964"/>
      <c r="K222" s="964"/>
      <c r="L222" s="964"/>
      <c r="M222" s="964"/>
      <c r="N222" s="964"/>
      <c r="O222" s="964"/>
    </row>
    <row r="223" spans="1:15" x14ac:dyDescent="0.25">
      <c r="A223" s="964"/>
      <c r="B223" s="964"/>
      <c r="C223" s="964"/>
      <c r="D223" s="964"/>
      <c r="E223" s="964"/>
      <c r="F223" s="964"/>
      <c r="G223" s="964"/>
      <c r="H223" s="964"/>
      <c r="I223" s="964"/>
      <c r="J223" s="964"/>
      <c r="K223" s="964"/>
      <c r="L223" s="964"/>
      <c r="M223" s="964"/>
      <c r="N223" s="964"/>
      <c r="O223" s="964"/>
    </row>
    <row r="224" spans="1:15" x14ac:dyDescent="0.25">
      <c r="A224" s="964"/>
      <c r="B224" s="964"/>
      <c r="C224" s="964"/>
      <c r="D224" s="964"/>
      <c r="E224" s="964"/>
      <c r="F224" s="964"/>
      <c r="G224" s="964"/>
      <c r="H224" s="964"/>
      <c r="I224" s="964"/>
      <c r="J224" s="964"/>
      <c r="K224" s="964"/>
      <c r="L224" s="964"/>
      <c r="M224" s="964"/>
      <c r="N224" s="964"/>
      <c r="O224" s="964"/>
    </row>
    <row r="225" spans="1:15" x14ac:dyDescent="0.25">
      <c r="A225" s="964"/>
      <c r="B225" s="964"/>
      <c r="C225" s="964"/>
      <c r="D225" s="964"/>
      <c r="E225" s="964"/>
      <c r="F225" s="964"/>
      <c r="G225" s="964"/>
      <c r="H225" s="964"/>
      <c r="I225" s="964"/>
      <c r="J225" s="964"/>
      <c r="K225" s="964"/>
      <c r="L225" s="964"/>
      <c r="M225" s="964"/>
      <c r="N225" s="964"/>
      <c r="O225" s="964"/>
    </row>
    <row r="226" spans="1:15" x14ac:dyDescent="0.25">
      <c r="A226" s="964"/>
      <c r="B226" s="964"/>
      <c r="C226" s="964"/>
      <c r="D226" s="964"/>
      <c r="E226" s="964"/>
      <c r="F226" s="964"/>
      <c r="G226" s="964"/>
      <c r="H226" s="964"/>
      <c r="I226" s="964"/>
      <c r="J226" s="964"/>
      <c r="K226" s="964"/>
      <c r="L226" s="964"/>
      <c r="M226" s="964"/>
      <c r="N226" s="964"/>
      <c r="O226" s="964"/>
    </row>
    <row r="227" spans="1:15" x14ac:dyDescent="0.25">
      <c r="A227" s="964"/>
      <c r="B227" s="964"/>
      <c r="C227" s="964"/>
      <c r="D227" s="964"/>
      <c r="E227" s="964"/>
      <c r="F227" s="964"/>
      <c r="G227" s="964"/>
      <c r="H227" s="964"/>
      <c r="I227" s="964"/>
      <c r="J227" s="964"/>
      <c r="K227" s="964"/>
      <c r="L227" s="964"/>
      <c r="M227" s="964"/>
      <c r="N227" s="964"/>
      <c r="O227" s="964"/>
    </row>
    <row r="228" spans="1:15" x14ac:dyDescent="0.25">
      <c r="A228" s="964"/>
      <c r="B228" s="964"/>
      <c r="C228" s="964"/>
      <c r="D228" s="964"/>
      <c r="E228" s="964"/>
      <c r="F228" s="964"/>
      <c r="G228" s="964"/>
      <c r="H228" s="964"/>
      <c r="I228" s="964"/>
      <c r="J228" s="964"/>
      <c r="K228" s="964"/>
      <c r="L228" s="964"/>
      <c r="M228" s="964"/>
      <c r="N228" s="964"/>
      <c r="O228" s="964"/>
    </row>
    <row r="229" spans="1:15" x14ac:dyDescent="0.25">
      <c r="A229" s="964"/>
      <c r="B229" s="964"/>
      <c r="C229" s="964"/>
      <c r="D229" s="964"/>
      <c r="E229" s="964"/>
      <c r="F229" s="964"/>
      <c r="G229" s="964"/>
      <c r="H229" s="964"/>
      <c r="I229" s="964"/>
      <c r="J229" s="964"/>
      <c r="K229" s="964"/>
      <c r="L229" s="964"/>
      <c r="M229" s="964"/>
      <c r="N229" s="964"/>
      <c r="O229" s="964"/>
    </row>
    <row r="230" spans="1:15" x14ac:dyDescent="0.25">
      <c r="A230" s="964"/>
      <c r="B230" s="964"/>
      <c r="C230" s="964"/>
      <c r="D230" s="964"/>
      <c r="E230" s="964"/>
      <c r="F230" s="964"/>
      <c r="G230" s="964"/>
      <c r="H230" s="964"/>
      <c r="I230" s="964"/>
      <c r="J230" s="964"/>
      <c r="K230" s="964"/>
      <c r="L230" s="964"/>
      <c r="M230" s="964"/>
      <c r="N230" s="964"/>
      <c r="O230" s="964"/>
    </row>
    <row r="231" spans="1:15" x14ac:dyDescent="0.25">
      <c r="A231" s="964"/>
      <c r="B231" s="964"/>
      <c r="C231" s="964"/>
      <c r="D231" s="964"/>
      <c r="E231" s="964"/>
      <c r="F231" s="964"/>
      <c r="G231" s="964"/>
      <c r="H231" s="964"/>
      <c r="I231" s="964"/>
      <c r="J231" s="964"/>
      <c r="K231" s="964"/>
      <c r="L231" s="964"/>
      <c r="M231" s="964"/>
      <c r="N231" s="964"/>
      <c r="O231" s="964"/>
    </row>
    <row r="232" spans="1:15" x14ac:dyDescent="0.25">
      <c r="A232" s="964"/>
      <c r="B232" s="964"/>
      <c r="C232" s="964"/>
      <c r="D232" s="964"/>
      <c r="E232" s="964"/>
      <c r="F232" s="964"/>
      <c r="G232" s="964"/>
      <c r="H232" s="964"/>
      <c r="I232" s="964"/>
      <c r="J232" s="964"/>
      <c r="K232" s="964"/>
      <c r="L232" s="964"/>
      <c r="M232" s="964"/>
      <c r="N232" s="964"/>
      <c r="O232" s="964"/>
    </row>
    <row r="233" spans="1:15" x14ac:dyDescent="0.25">
      <c r="A233" s="964"/>
      <c r="B233" s="964"/>
      <c r="C233" s="964"/>
      <c r="D233" s="964"/>
      <c r="E233" s="964"/>
      <c r="F233" s="964"/>
      <c r="G233" s="964"/>
      <c r="H233" s="964"/>
      <c r="I233" s="964"/>
      <c r="J233" s="964"/>
      <c r="K233" s="964"/>
      <c r="L233" s="964"/>
      <c r="M233" s="964"/>
      <c r="N233" s="964"/>
      <c r="O233" s="964"/>
    </row>
    <row r="234" spans="1:15" x14ac:dyDescent="0.25">
      <c r="A234" s="964"/>
      <c r="B234" s="964"/>
      <c r="C234" s="964"/>
      <c r="D234" s="964"/>
      <c r="E234" s="964"/>
      <c r="F234" s="964"/>
      <c r="G234" s="964"/>
      <c r="H234" s="964"/>
      <c r="I234" s="964"/>
      <c r="J234" s="964"/>
      <c r="K234" s="964"/>
      <c r="L234" s="964"/>
      <c r="M234" s="964"/>
      <c r="N234" s="964"/>
      <c r="O234" s="964"/>
    </row>
    <row r="235" spans="1:15" x14ac:dyDescent="0.25">
      <c r="A235" s="964"/>
      <c r="B235" s="964"/>
      <c r="C235" s="964"/>
      <c r="D235" s="964"/>
      <c r="E235" s="964"/>
      <c r="F235" s="964"/>
      <c r="G235" s="964"/>
      <c r="H235" s="964"/>
      <c r="I235" s="964"/>
      <c r="J235" s="964"/>
      <c r="K235" s="964"/>
      <c r="L235" s="964"/>
      <c r="M235" s="964"/>
      <c r="N235" s="964"/>
      <c r="O235" s="964"/>
    </row>
    <row r="236" spans="1:15" x14ac:dyDescent="0.25">
      <c r="A236" s="964"/>
      <c r="B236" s="964"/>
      <c r="C236" s="964"/>
      <c r="D236" s="964"/>
      <c r="E236" s="964"/>
      <c r="F236" s="964"/>
      <c r="G236" s="964"/>
      <c r="H236" s="964"/>
      <c r="I236" s="964"/>
      <c r="J236" s="964"/>
      <c r="K236" s="964"/>
      <c r="L236" s="964"/>
      <c r="M236" s="964"/>
      <c r="N236" s="964"/>
      <c r="O236" s="964"/>
    </row>
    <row r="237" spans="1:15" x14ac:dyDescent="0.25">
      <c r="A237" s="964"/>
      <c r="B237" s="964"/>
      <c r="C237" s="964"/>
      <c r="D237" s="964"/>
      <c r="E237" s="964"/>
      <c r="F237" s="964"/>
      <c r="G237" s="964"/>
      <c r="H237" s="964"/>
      <c r="I237" s="964"/>
      <c r="J237" s="964"/>
      <c r="K237" s="964"/>
      <c r="L237" s="964"/>
      <c r="M237" s="964"/>
      <c r="N237" s="964"/>
      <c r="O237" s="964"/>
    </row>
    <row r="238" spans="1:15" x14ac:dyDescent="0.25">
      <c r="A238" s="964"/>
      <c r="B238" s="964"/>
      <c r="C238" s="964"/>
      <c r="D238" s="964"/>
      <c r="E238" s="964"/>
      <c r="F238" s="964"/>
      <c r="G238" s="964"/>
      <c r="H238" s="964"/>
      <c r="I238" s="964"/>
      <c r="J238" s="964"/>
      <c r="K238" s="964"/>
      <c r="L238" s="964"/>
      <c r="M238" s="964"/>
      <c r="N238" s="964"/>
      <c r="O238" s="964"/>
    </row>
    <row r="239" spans="1:15" x14ac:dyDescent="0.25">
      <c r="A239" s="964"/>
      <c r="B239" s="964"/>
      <c r="C239" s="964"/>
      <c r="D239" s="964"/>
      <c r="E239" s="964"/>
      <c r="F239" s="964"/>
      <c r="G239" s="964"/>
      <c r="H239" s="964"/>
      <c r="I239" s="964"/>
      <c r="J239" s="964"/>
      <c r="K239" s="964"/>
      <c r="L239" s="964"/>
      <c r="M239" s="964"/>
      <c r="N239" s="964"/>
      <c r="O239" s="964"/>
    </row>
    <row r="240" spans="1:15" x14ac:dyDescent="0.25">
      <c r="A240" s="964"/>
      <c r="B240" s="964"/>
      <c r="C240" s="964"/>
      <c r="D240" s="964"/>
      <c r="E240" s="964"/>
      <c r="F240" s="964"/>
      <c r="G240" s="964"/>
      <c r="H240" s="964"/>
      <c r="I240" s="964"/>
      <c r="J240" s="964"/>
      <c r="K240" s="964"/>
      <c r="L240" s="964"/>
      <c r="M240" s="964"/>
      <c r="N240" s="964"/>
      <c r="O240" s="964"/>
    </row>
    <row r="241" spans="1:15" x14ac:dyDescent="0.25">
      <c r="A241" s="964"/>
      <c r="B241" s="964"/>
      <c r="C241" s="964"/>
      <c r="D241" s="964"/>
      <c r="E241" s="964"/>
      <c r="F241" s="964"/>
      <c r="G241" s="964"/>
      <c r="H241" s="964"/>
      <c r="I241" s="964"/>
      <c r="J241" s="964"/>
      <c r="K241" s="964"/>
      <c r="L241" s="964"/>
      <c r="M241" s="964"/>
      <c r="N241" s="964"/>
      <c r="O241" s="964"/>
    </row>
    <row r="242" spans="1:15" x14ac:dyDescent="0.25">
      <c r="A242" s="964"/>
      <c r="B242" s="964"/>
      <c r="C242" s="964"/>
      <c r="D242" s="964"/>
      <c r="E242" s="964"/>
      <c r="F242" s="964"/>
      <c r="G242" s="964"/>
      <c r="H242" s="964"/>
      <c r="I242" s="964"/>
      <c r="J242" s="964"/>
      <c r="K242" s="964"/>
      <c r="L242" s="964"/>
      <c r="M242" s="964"/>
      <c r="N242" s="964"/>
      <c r="O242" s="964"/>
    </row>
    <row r="243" spans="1:15" x14ac:dyDescent="0.25">
      <c r="A243" s="964"/>
      <c r="B243" s="964"/>
      <c r="C243" s="964"/>
      <c r="D243" s="964"/>
      <c r="E243" s="964"/>
      <c r="F243" s="964"/>
      <c r="G243" s="964"/>
      <c r="H243" s="964"/>
      <c r="I243" s="964"/>
      <c r="J243" s="964"/>
      <c r="K243" s="964"/>
      <c r="L243" s="964"/>
      <c r="M243" s="964"/>
      <c r="N243" s="964"/>
      <c r="O243" s="964"/>
    </row>
    <row r="244" spans="1:15" x14ac:dyDescent="0.25">
      <c r="A244" s="964"/>
      <c r="B244" s="964"/>
      <c r="C244" s="964"/>
      <c r="D244" s="964"/>
      <c r="E244" s="964"/>
      <c r="F244" s="964"/>
      <c r="G244" s="964"/>
      <c r="H244" s="964"/>
      <c r="I244" s="964"/>
      <c r="J244" s="964"/>
      <c r="K244" s="964"/>
      <c r="L244" s="964"/>
      <c r="M244" s="964"/>
      <c r="N244" s="964"/>
      <c r="O244" s="964"/>
    </row>
    <row r="245" spans="1:15" x14ac:dyDescent="0.25">
      <c r="A245" s="964"/>
      <c r="B245" s="964"/>
      <c r="C245" s="964"/>
      <c r="D245" s="964"/>
      <c r="E245" s="964"/>
      <c r="F245" s="964"/>
      <c r="G245" s="964"/>
      <c r="H245" s="964"/>
      <c r="I245" s="964"/>
      <c r="J245" s="964"/>
      <c r="K245" s="964"/>
      <c r="L245" s="964"/>
      <c r="M245" s="964"/>
      <c r="N245" s="964"/>
      <c r="O245" s="964"/>
    </row>
    <row r="246" spans="1:15" x14ac:dyDescent="0.25">
      <c r="A246" s="964"/>
      <c r="B246" s="964"/>
      <c r="C246" s="964"/>
      <c r="D246" s="964"/>
      <c r="E246" s="964"/>
      <c r="F246" s="964"/>
      <c r="G246" s="964"/>
      <c r="H246" s="964"/>
      <c r="I246" s="964"/>
      <c r="J246" s="964"/>
      <c r="K246" s="964"/>
      <c r="L246" s="964"/>
      <c r="M246" s="964"/>
      <c r="N246" s="964"/>
      <c r="O246" s="964"/>
    </row>
    <row r="247" spans="1:15" x14ac:dyDescent="0.25">
      <c r="A247" s="964"/>
      <c r="B247" s="964"/>
      <c r="C247" s="964"/>
      <c r="D247" s="964"/>
      <c r="E247" s="964"/>
      <c r="F247" s="964"/>
      <c r="G247" s="964"/>
      <c r="H247" s="964"/>
      <c r="I247" s="964"/>
      <c r="J247" s="964"/>
      <c r="K247" s="964"/>
      <c r="L247" s="964"/>
      <c r="M247" s="964"/>
      <c r="N247" s="964"/>
      <c r="O247" s="964"/>
    </row>
    <row r="248" spans="1:15" x14ac:dyDescent="0.25">
      <c r="A248" s="964"/>
      <c r="B248" s="964"/>
      <c r="C248" s="964"/>
      <c r="D248" s="964"/>
      <c r="E248" s="964"/>
      <c r="F248" s="964"/>
      <c r="G248" s="964"/>
      <c r="H248" s="964"/>
      <c r="I248" s="964"/>
      <c r="J248" s="964"/>
      <c r="K248" s="964"/>
      <c r="L248" s="964"/>
      <c r="M248" s="964"/>
      <c r="N248" s="964"/>
      <c r="O248" s="964"/>
    </row>
    <row r="249" spans="1:15" x14ac:dyDescent="0.25">
      <c r="A249" s="964"/>
      <c r="B249" s="964"/>
      <c r="C249" s="964"/>
      <c r="D249" s="964"/>
      <c r="E249" s="964"/>
      <c r="F249" s="964"/>
      <c r="G249" s="964"/>
      <c r="H249" s="964"/>
      <c r="I249" s="964"/>
      <c r="J249" s="964"/>
      <c r="K249" s="964"/>
      <c r="L249" s="964"/>
      <c r="M249" s="964"/>
      <c r="N249" s="964"/>
      <c r="O249" s="964"/>
    </row>
    <row r="250" spans="1:15" x14ac:dyDescent="0.25">
      <c r="A250" s="964"/>
      <c r="B250" s="964"/>
      <c r="C250" s="964"/>
      <c r="D250" s="964"/>
      <c r="E250" s="964"/>
      <c r="F250" s="964"/>
      <c r="G250" s="964"/>
      <c r="H250" s="964"/>
      <c r="I250" s="964"/>
      <c r="J250" s="964"/>
      <c r="K250" s="964"/>
      <c r="L250" s="964"/>
      <c r="M250" s="964"/>
      <c r="N250" s="964"/>
      <c r="O250" s="964"/>
    </row>
    <row r="251" spans="1:15" x14ac:dyDescent="0.25">
      <c r="A251" s="964"/>
      <c r="B251" s="964"/>
      <c r="C251" s="964"/>
      <c r="D251" s="964"/>
      <c r="E251" s="964"/>
      <c r="F251" s="964"/>
      <c r="G251" s="964"/>
      <c r="H251" s="964"/>
      <c r="I251" s="964"/>
      <c r="J251" s="964"/>
      <c r="K251" s="964"/>
      <c r="L251" s="964"/>
      <c r="M251" s="964"/>
      <c r="N251" s="964"/>
      <c r="O251" s="964"/>
    </row>
    <row r="252" spans="1:15" x14ac:dyDescent="0.25">
      <c r="A252" s="964"/>
      <c r="B252" s="964"/>
      <c r="C252" s="964"/>
      <c r="D252" s="964"/>
      <c r="E252" s="964"/>
      <c r="F252" s="964"/>
      <c r="G252" s="964"/>
      <c r="H252" s="964"/>
      <c r="I252" s="964"/>
      <c r="J252" s="964"/>
      <c r="K252" s="964"/>
      <c r="L252" s="964"/>
      <c r="M252" s="964"/>
      <c r="N252" s="964"/>
      <c r="O252" s="964"/>
    </row>
    <row r="253" spans="1:15" x14ac:dyDescent="0.25">
      <c r="A253" s="964"/>
      <c r="B253" s="964"/>
      <c r="C253" s="964"/>
      <c r="D253" s="964"/>
      <c r="E253" s="964"/>
      <c r="F253" s="964"/>
      <c r="G253" s="964"/>
      <c r="H253" s="964"/>
      <c r="I253" s="964"/>
      <c r="J253" s="964"/>
      <c r="K253" s="964"/>
      <c r="L253" s="964"/>
      <c r="M253" s="964"/>
      <c r="N253" s="964"/>
      <c r="O253" s="964"/>
    </row>
    <row r="254" spans="1:15" x14ac:dyDescent="0.25">
      <c r="A254" s="964"/>
      <c r="B254" s="964"/>
      <c r="C254" s="964"/>
      <c r="D254" s="964"/>
      <c r="E254" s="964"/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</row>
    <row r="255" spans="1:15" x14ac:dyDescent="0.25">
      <c r="A255" s="964"/>
      <c r="B255" s="964"/>
      <c r="C255" s="964"/>
      <c r="D255" s="964"/>
      <c r="E255" s="964"/>
      <c r="F255" s="964"/>
      <c r="G255" s="964"/>
      <c r="H255" s="964"/>
      <c r="I255" s="964"/>
      <c r="J255" s="964"/>
      <c r="K255" s="964"/>
      <c r="L255" s="964"/>
      <c r="M255" s="964"/>
      <c r="N255" s="964"/>
      <c r="O255" s="964"/>
    </row>
    <row r="256" spans="1:15" x14ac:dyDescent="0.25">
      <c r="A256" s="964"/>
      <c r="B256" s="964"/>
      <c r="C256" s="964"/>
      <c r="D256" s="964"/>
      <c r="E256" s="964"/>
      <c r="F256" s="964"/>
      <c r="G256" s="964"/>
      <c r="H256" s="964"/>
      <c r="I256" s="964"/>
      <c r="J256" s="964"/>
      <c r="K256" s="964"/>
      <c r="L256" s="964"/>
      <c r="M256" s="964"/>
      <c r="N256" s="964"/>
      <c r="O256" s="964"/>
    </row>
    <row r="257" spans="1:15" x14ac:dyDescent="0.25">
      <c r="A257" s="964"/>
      <c r="B257" s="964"/>
      <c r="C257" s="964"/>
      <c r="D257" s="964"/>
      <c r="E257" s="964"/>
      <c r="F257" s="964"/>
      <c r="G257" s="964"/>
      <c r="H257" s="964"/>
      <c r="I257" s="964"/>
      <c r="J257" s="964"/>
      <c r="K257" s="964"/>
      <c r="L257" s="964"/>
      <c r="M257" s="964"/>
      <c r="N257" s="964"/>
      <c r="O257" s="964"/>
    </row>
    <row r="258" spans="1:15" x14ac:dyDescent="0.25">
      <c r="A258" s="964"/>
      <c r="B258" s="964"/>
      <c r="C258" s="964"/>
      <c r="D258" s="964"/>
      <c r="E258" s="964"/>
      <c r="F258" s="964"/>
      <c r="G258" s="964"/>
      <c r="H258" s="964"/>
      <c r="I258" s="964"/>
      <c r="J258" s="964"/>
      <c r="K258" s="964"/>
      <c r="L258" s="964"/>
      <c r="M258" s="964"/>
      <c r="N258" s="964"/>
      <c r="O258" s="964"/>
    </row>
    <row r="259" spans="1:15" x14ac:dyDescent="0.25">
      <c r="A259" s="964"/>
      <c r="B259" s="964"/>
      <c r="C259" s="964"/>
      <c r="D259" s="964"/>
      <c r="E259" s="964"/>
      <c r="F259" s="964"/>
      <c r="G259" s="964"/>
      <c r="H259" s="964"/>
      <c r="I259" s="964"/>
      <c r="J259" s="964"/>
      <c r="K259" s="964"/>
      <c r="L259" s="964"/>
      <c r="M259" s="964"/>
      <c r="N259" s="964"/>
      <c r="O259" s="964"/>
    </row>
    <row r="260" spans="1:15" x14ac:dyDescent="0.25">
      <c r="A260" s="964"/>
      <c r="B260" s="964"/>
      <c r="C260" s="964"/>
      <c r="D260" s="964"/>
      <c r="E260" s="964"/>
      <c r="F260" s="964"/>
      <c r="G260" s="964"/>
      <c r="H260" s="964"/>
      <c r="I260" s="964"/>
      <c r="J260" s="964"/>
      <c r="K260" s="964"/>
      <c r="L260" s="964"/>
      <c r="M260" s="964"/>
      <c r="N260" s="964"/>
      <c r="O260" s="964"/>
    </row>
    <row r="261" spans="1:15" x14ac:dyDescent="0.25">
      <c r="A261" s="964"/>
      <c r="B261" s="964"/>
      <c r="C261" s="964"/>
      <c r="D261" s="964"/>
      <c r="E261" s="964"/>
      <c r="F261" s="964"/>
      <c r="G261" s="964"/>
      <c r="H261" s="964"/>
      <c r="I261" s="964"/>
      <c r="J261" s="964"/>
      <c r="K261" s="964"/>
      <c r="L261" s="964"/>
      <c r="M261" s="964"/>
      <c r="N261" s="964"/>
      <c r="O261" s="964"/>
    </row>
    <row r="262" spans="1:15" x14ac:dyDescent="0.25">
      <c r="A262" s="964"/>
      <c r="B262" s="964"/>
      <c r="C262" s="964"/>
      <c r="D262" s="964"/>
      <c r="E262" s="964"/>
      <c r="F262" s="964"/>
      <c r="G262" s="964"/>
      <c r="H262" s="964"/>
      <c r="I262" s="964"/>
      <c r="J262" s="964"/>
      <c r="K262" s="964"/>
      <c r="L262" s="964"/>
      <c r="M262" s="964"/>
      <c r="N262" s="964"/>
      <c r="O262" s="964"/>
    </row>
    <row r="263" spans="1:15" x14ac:dyDescent="0.25">
      <c r="A263" s="964"/>
      <c r="B263" s="964"/>
      <c r="C263" s="964"/>
      <c r="D263" s="964"/>
      <c r="E263" s="964"/>
      <c r="F263" s="964"/>
      <c r="G263" s="964"/>
      <c r="H263" s="964"/>
      <c r="I263" s="964"/>
      <c r="J263" s="964"/>
      <c r="K263" s="964"/>
      <c r="L263" s="964"/>
      <c r="M263" s="964"/>
      <c r="N263" s="964"/>
      <c r="O263" s="964"/>
    </row>
    <row r="264" spans="1:15" x14ac:dyDescent="0.25">
      <c r="A264" s="964"/>
      <c r="B264" s="964"/>
      <c r="C264" s="964"/>
      <c r="D264" s="964"/>
      <c r="E264" s="964"/>
      <c r="F264" s="964"/>
      <c r="G264" s="964"/>
      <c r="H264" s="964"/>
      <c r="I264" s="964"/>
      <c r="J264" s="964"/>
      <c r="K264" s="964"/>
      <c r="L264" s="964"/>
      <c r="M264" s="964"/>
      <c r="N264" s="964"/>
      <c r="O264" s="964"/>
    </row>
    <row r="265" spans="1:15" x14ac:dyDescent="0.25">
      <c r="A265" s="964"/>
      <c r="B265" s="964"/>
      <c r="C265" s="964"/>
      <c r="D265" s="964"/>
      <c r="E265" s="964"/>
      <c r="F265" s="964"/>
      <c r="G265" s="964"/>
      <c r="H265" s="964"/>
      <c r="I265" s="964"/>
      <c r="J265" s="964"/>
      <c r="K265" s="964"/>
      <c r="L265" s="964"/>
      <c r="M265" s="964"/>
      <c r="N265" s="964"/>
      <c r="O265" s="964"/>
    </row>
    <row r="266" spans="1:15" x14ac:dyDescent="0.25">
      <c r="A266" s="964"/>
      <c r="B266" s="964"/>
      <c r="C266" s="964"/>
      <c r="D266" s="964"/>
      <c r="E266" s="964"/>
      <c r="F266" s="964"/>
      <c r="G266" s="964"/>
      <c r="H266" s="964"/>
      <c r="I266" s="964"/>
      <c r="J266" s="964"/>
      <c r="K266" s="964"/>
      <c r="L266" s="964"/>
      <c r="M266" s="964"/>
      <c r="N266" s="964"/>
      <c r="O266" s="964"/>
    </row>
    <row r="267" spans="1:15" x14ac:dyDescent="0.25">
      <c r="A267" s="964"/>
      <c r="B267" s="964"/>
      <c r="C267" s="964"/>
      <c r="D267" s="964"/>
      <c r="E267" s="964"/>
      <c r="F267" s="964"/>
      <c r="G267" s="964"/>
      <c r="H267" s="964"/>
      <c r="I267" s="964"/>
      <c r="J267" s="964"/>
      <c r="K267" s="964"/>
      <c r="L267" s="964"/>
      <c r="M267" s="964"/>
      <c r="N267" s="964"/>
      <c r="O267" s="964"/>
    </row>
    <row r="268" spans="1:15" x14ac:dyDescent="0.25">
      <c r="A268" s="964"/>
      <c r="B268" s="964"/>
      <c r="C268" s="964"/>
      <c r="D268" s="964"/>
      <c r="E268" s="964"/>
      <c r="F268" s="964"/>
      <c r="G268" s="964"/>
      <c r="H268" s="964"/>
      <c r="I268" s="964"/>
      <c r="J268" s="964"/>
      <c r="K268" s="964"/>
      <c r="L268" s="964"/>
      <c r="M268" s="964"/>
      <c r="N268" s="964"/>
      <c r="O268" s="964"/>
    </row>
    <row r="269" spans="1:15" x14ac:dyDescent="0.25">
      <c r="A269" s="964"/>
      <c r="B269" s="964"/>
      <c r="C269" s="964"/>
      <c r="D269" s="964"/>
      <c r="E269" s="964"/>
      <c r="F269" s="964"/>
      <c r="G269" s="964"/>
      <c r="H269" s="964"/>
      <c r="I269" s="964"/>
      <c r="J269" s="964"/>
      <c r="K269" s="964"/>
      <c r="L269" s="964"/>
      <c r="M269" s="964"/>
      <c r="N269" s="964"/>
      <c r="O269" s="964"/>
    </row>
    <row r="270" spans="1:15" x14ac:dyDescent="0.25">
      <c r="A270" s="964"/>
      <c r="B270" s="964"/>
      <c r="C270" s="964"/>
      <c r="D270" s="964"/>
      <c r="E270" s="964"/>
      <c r="F270" s="964"/>
      <c r="G270" s="964"/>
      <c r="H270" s="964"/>
      <c r="I270" s="964"/>
      <c r="J270" s="964"/>
      <c r="K270" s="964"/>
      <c r="L270" s="964"/>
      <c r="M270" s="964"/>
      <c r="N270" s="964"/>
      <c r="O270" s="964"/>
    </row>
    <row r="271" spans="1:15" x14ac:dyDescent="0.25">
      <c r="A271" s="964"/>
      <c r="B271" s="964"/>
      <c r="C271" s="964"/>
      <c r="D271" s="964"/>
      <c r="E271" s="964"/>
      <c r="F271" s="964"/>
      <c r="G271" s="964"/>
      <c r="H271" s="964"/>
      <c r="I271" s="964"/>
      <c r="J271" s="964"/>
      <c r="K271" s="964"/>
      <c r="L271" s="964"/>
      <c r="M271" s="964"/>
      <c r="N271" s="964"/>
      <c r="O271" s="964"/>
    </row>
    <row r="272" spans="1:15" x14ac:dyDescent="0.25">
      <c r="A272" s="964"/>
      <c r="B272" s="964"/>
      <c r="C272" s="964"/>
      <c r="D272" s="964"/>
      <c r="E272" s="964"/>
      <c r="F272" s="964"/>
      <c r="G272" s="964"/>
      <c r="H272" s="964"/>
      <c r="I272" s="964"/>
      <c r="J272" s="964"/>
      <c r="K272" s="964"/>
      <c r="L272" s="964"/>
      <c r="M272" s="964"/>
      <c r="N272" s="964"/>
      <c r="O272" s="964"/>
    </row>
    <row r="273" spans="1:15" x14ac:dyDescent="0.25">
      <c r="A273" s="964"/>
      <c r="B273" s="964"/>
      <c r="C273" s="964"/>
      <c r="D273" s="964"/>
      <c r="E273" s="964"/>
      <c r="F273" s="964"/>
      <c r="G273" s="964"/>
      <c r="H273" s="964"/>
      <c r="I273" s="964"/>
      <c r="J273" s="964"/>
      <c r="K273" s="964"/>
      <c r="L273" s="964"/>
      <c r="M273" s="964"/>
      <c r="N273" s="964"/>
      <c r="O273" s="964"/>
    </row>
    <row r="274" spans="1:15" x14ac:dyDescent="0.25">
      <c r="A274" s="964"/>
      <c r="B274" s="964"/>
      <c r="C274" s="964"/>
      <c r="D274" s="964"/>
      <c r="E274" s="964"/>
      <c r="F274" s="964"/>
      <c r="G274" s="964"/>
      <c r="H274" s="964"/>
      <c r="I274" s="964"/>
      <c r="J274" s="964"/>
      <c r="K274" s="964"/>
      <c r="L274" s="964"/>
      <c r="M274" s="964"/>
      <c r="N274" s="964"/>
      <c r="O274" s="964"/>
    </row>
    <row r="275" spans="1:15" x14ac:dyDescent="0.25">
      <c r="A275" s="964"/>
      <c r="B275" s="964"/>
      <c r="C275" s="964"/>
      <c r="D275" s="964"/>
      <c r="E275" s="964"/>
      <c r="F275" s="964"/>
      <c r="G275" s="964"/>
      <c r="H275" s="964"/>
      <c r="I275" s="964"/>
      <c r="J275" s="964"/>
      <c r="K275" s="964"/>
      <c r="L275" s="964"/>
      <c r="M275" s="964"/>
      <c r="N275" s="964"/>
      <c r="O275" s="964"/>
    </row>
    <row r="276" spans="1:15" x14ac:dyDescent="0.25">
      <c r="A276" s="964"/>
      <c r="B276" s="964"/>
      <c r="C276" s="964"/>
      <c r="D276" s="964"/>
      <c r="E276" s="964"/>
      <c r="F276" s="964"/>
      <c r="G276" s="964"/>
      <c r="H276" s="964"/>
      <c r="I276" s="964"/>
      <c r="J276" s="964"/>
      <c r="K276" s="964"/>
      <c r="L276" s="964"/>
      <c r="M276" s="964"/>
      <c r="N276" s="964"/>
      <c r="O276" s="964"/>
    </row>
    <row r="277" spans="1:15" x14ac:dyDescent="0.25">
      <c r="A277" s="964"/>
      <c r="B277" s="964"/>
      <c r="C277" s="964"/>
      <c r="D277" s="964"/>
      <c r="E277" s="964"/>
      <c r="F277" s="964"/>
      <c r="G277" s="964"/>
      <c r="H277" s="964"/>
      <c r="I277" s="964"/>
      <c r="J277" s="964"/>
      <c r="K277" s="964"/>
      <c r="L277" s="964"/>
      <c r="M277" s="964"/>
      <c r="N277" s="964"/>
      <c r="O277" s="964"/>
    </row>
    <row r="278" spans="1:15" x14ac:dyDescent="0.25">
      <c r="A278" s="964"/>
      <c r="B278" s="964"/>
      <c r="C278" s="964"/>
      <c r="D278" s="964"/>
      <c r="E278" s="964"/>
      <c r="F278" s="964"/>
      <c r="G278" s="964"/>
      <c r="H278" s="964"/>
      <c r="I278" s="964"/>
      <c r="J278" s="964"/>
      <c r="K278" s="964"/>
      <c r="L278" s="964"/>
      <c r="M278" s="964"/>
      <c r="N278" s="964"/>
      <c r="O278" s="964"/>
    </row>
    <row r="279" spans="1:15" x14ac:dyDescent="0.25">
      <c r="A279" s="964"/>
      <c r="B279" s="964"/>
      <c r="C279" s="964"/>
      <c r="D279" s="964"/>
      <c r="E279" s="964"/>
      <c r="F279" s="964"/>
      <c r="G279" s="964"/>
      <c r="H279" s="964"/>
      <c r="I279" s="964"/>
      <c r="J279" s="964"/>
      <c r="K279" s="964"/>
      <c r="L279" s="964"/>
      <c r="M279" s="964"/>
      <c r="N279" s="964"/>
      <c r="O279" s="964"/>
    </row>
    <row r="280" spans="1:15" x14ac:dyDescent="0.25">
      <c r="A280" s="964"/>
      <c r="B280" s="964"/>
      <c r="C280" s="964"/>
      <c r="D280" s="964"/>
      <c r="E280" s="964"/>
      <c r="F280" s="964"/>
      <c r="G280" s="964"/>
      <c r="H280" s="964"/>
      <c r="I280" s="964"/>
      <c r="J280" s="964"/>
      <c r="K280" s="964"/>
      <c r="L280" s="964"/>
      <c r="M280" s="964"/>
      <c r="N280" s="964"/>
      <c r="O280" s="964"/>
    </row>
    <row r="281" spans="1:15" x14ac:dyDescent="0.25">
      <c r="A281" s="964"/>
      <c r="B281" s="964"/>
      <c r="C281" s="964"/>
      <c r="D281" s="964"/>
      <c r="E281" s="964"/>
      <c r="F281" s="964"/>
      <c r="G281" s="964"/>
      <c r="H281" s="964"/>
      <c r="I281" s="964"/>
      <c r="J281" s="964"/>
      <c r="K281" s="964"/>
      <c r="L281" s="964"/>
      <c r="M281" s="964"/>
      <c r="N281" s="964"/>
      <c r="O281" s="964"/>
    </row>
    <row r="282" spans="1:15" x14ac:dyDescent="0.25">
      <c r="A282" s="964"/>
      <c r="B282" s="964"/>
      <c r="C282" s="964"/>
      <c r="D282" s="964"/>
      <c r="E282" s="964"/>
      <c r="F282" s="964"/>
      <c r="G282" s="964"/>
      <c r="H282" s="964"/>
      <c r="I282" s="964"/>
      <c r="J282" s="964"/>
      <c r="K282" s="964"/>
      <c r="L282" s="964"/>
      <c r="M282" s="964"/>
      <c r="N282" s="964"/>
      <c r="O282" s="964"/>
    </row>
    <row r="283" spans="1:15" x14ac:dyDescent="0.25">
      <c r="A283" s="964"/>
      <c r="B283" s="964"/>
      <c r="C283" s="964"/>
      <c r="D283" s="964"/>
      <c r="E283" s="964"/>
      <c r="F283" s="964"/>
      <c r="G283" s="964"/>
      <c r="H283" s="964"/>
      <c r="I283" s="964"/>
      <c r="J283" s="964"/>
      <c r="K283" s="964"/>
      <c r="L283" s="964"/>
      <c r="M283" s="964"/>
      <c r="N283" s="964"/>
      <c r="O283" s="964"/>
    </row>
    <row r="284" spans="1:15" x14ac:dyDescent="0.25">
      <c r="A284" s="964"/>
      <c r="B284" s="964"/>
      <c r="C284" s="964"/>
      <c r="D284" s="964"/>
      <c r="E284" s="964"/>
      <c r="F284" s="964"/>
      <c r="G284" s="964"/>
      <c r="H284" s="964"/>
      <c r="I284" s="964"/>
      <c r="J284" s="964"/>
      <c r="K284" s="964"/>
      <c r="L284" s="964"/>
      <c r="M284" s="964"/>
      <c r="N284" s="964"/>
      <c r="O284" s="964"/>
    </row>
    <row r="285" spans="1:15" x14ac:dyDescent="0.25">
      <c r="A285" s="964"/>
      <c r="B285" s="964"/>
      <c r="C285" s="964"/>
      <c r="D285" s="964"/>
      <c r="E285" s="964"/>
      <c r="F285" s="964"/>
      <c r="G285" s="964"/>
      <c r="H285" s="964"/>
      <c r="I285" s="964"/>
      <c r="J285" s="964"/>
      <c r="K285" s="964"/>
      <c r="L285" s="964"/>
      <c r="M285" s="964"/>
      <c r="N285" s="964"/>
      <c r="O285" s="964"/>
    </row>
    <row r="286" spans="1:15" x14ac:dyDescent="0.25">
      <c r="A286" s="964"/>
      <c r="B286" s="964"/>
      <c r="C286" s="964"/>
      <c r="D286" s="964"/>
      <c r="E286" s="964"/>
      <c r="F286" s="964"/>
      <c r="G286" s="964"/>
      <c r="H286" s="964"/>
      <c r="I286" s="964"/>
      <c r="J286" s="964"/>
      <c r="K286" s="964"/>
      <c r="L286" s="964"/>
      <c r="M286" s="964"/>
      <c r="N286" s="964"/>
      <c r="O286" s="964"/>
    </row>
    <row r="287" spans="1:15" x14ac:dyDescent="0.25">
      <c r="A287" s="964"/>
      <c r="B287" s="964"/>
      <c r="C287" s="964"/>
      <c r="D287" s="964"/>
      <c r="E287" s="964"/>
      <c r="F287" s="964"/>
      <c r="G287" s="964"/>
      <c r="H287" s="964"/>
      <c r="I287" s="964"/>
      <c r="J287" s="964"/>
      <c r="K287" s="964"/>
      <c r="L287" s="964"/>
      <c r="M287" s="964"/>
      <c r="N287" s="964"/>
      <c r="O287" s="964"/>
    </row>
    <row r="288" spans="1:15" x14ac:dyDescent="0.25">
      <c r="A288" s="964"/>
      <c r="B288" s="964"/>
      <c r="C288" s="964"/>
      <c r="D288" s="964"/>
      <c r="E288" s="964"/>
      <c r="F288" s="964"/>
      <c r="G288" s="964"/>
      <c r="H288" s="964"/>
      <c r="I288" s="964"/>
      <c r="J288" s="964"/>
      <c r="K288" s="964"/>
      <c r="L288" s="964"/>
      <c r="M288" s="964"/>
      <c r="N288" s="964"/>
      <c r="O288" s="964"/>
    </row>
    <row r="289" spans="1:15" x14ac:dyDescent="0.25">
      <c r="A289" s="964"/>
      <c r="B289" s="964"/>
      <c r="C289" s="964"/>
      <c r="D289" s="964"/>
      <c r="E289" s="964"/>
      <c r="F289" s="964"/>
      <c r="G289" s="964"/>
      <c r="H289" s="964"/>
      <c r="I289" s="964"/>
      <c r="J289" s="964"/>
      <c r="K289" s="964"/>
      <c r="L289" s="964"/>
      <c r="M289" s="964"/>
      <c r="N289" s="964"/>
      <c r="O289" s="964"/>
    </row>
    <row r="290" spans="1:15" x14ac:dyDescent="0.25">
      <c r="A290" s="964"/>
      <c r="B290" s="964"/>
      <c r="C290" s="964"/>
      <c r="D290" s="964"/>
      <c r="E290" s="964"/>
      <c r="F290" s="964"/>
      <c r="G290" s="964"/>
      <c r="H290" s="964"/>
      <c r="I290" s="964"/>
      <c r="J290" s="964"/>
      <c r="K290" s="964"/>
      <c r="L290" s="964"/>
      <c r="M290" s="964"/>
      <c r="N290" s="964"/>
      <c r="O290" s="964"/>
    </row>
    <row r="291" spans="1:15" x14ac:dyDescent="0.25">
      <c r="A291" s="964"/>
      <c r="B291" s="964"/>
      <c r="C291" s="964"/>
      <c r="D291" s="964"/>
      <c r="E291" s="964"/>
      <c r="F291" s="964"/>
      <c r="G291" s="964"/>
      <c r="H291" s="964"/>
      <c r="I291" s="964"/>
      <c r="J291" s="964"/>
      <c r="K291" s="964"/>
      <c r="L291" s="964"/>
      <c r="M291" s="964"/>
      <c r="N291" s="964"/>
      <c r="O291" s="964"/>
    </row>
    <row r="292" spans="1:15" x14ac:dyDescent="0.25">
      <c r="A292" s="964"/>
      <c r="B292" s="964"/>
      <c r="C292" s="964"/>
      <c r="D292" s="964"/>
      <c r="E292" s="964"/>
      <c r="F292" s="964"/>
      <c r="G292" s="964"/>
      <c r="H292" s="964"/>
      <c r="I292" s="964"/>
      <c r="J292" s="964"/>
      <c r="K292" s="964"/>
      <c r="L292" s="964"/>
      <c r="M292" s="964"/>
      <c r="N292" s="964"/>
      <c r="O292" s="964"/>
    </row>
    <row r="293" spans="1:15" x14ac:dyDescent="0.25">
      <c r="A293" s="964"/>
      <c r="B293" s="964"/>
      <c r="C293" s="964"/>
      <c r="D293" s="964"/>
      <c r="E293" s="964"/>
      <c r="F293" s="964"/>
      <c r="G293" s="964"/>
      <c r="H293" s="964"/>
      <c r="I293" s="964"/>
      <c r="J293" s="964"/>
      <c r="K293" s="964"/>
      <c r="L293" s="964"/>
      <c r="M293" s="964"/>
      <c r="N293" s="964"/>
      <c r="O293" s="964"/>
    </row>
    <row r="294" spans="1:15" x14ac:dyDescent="0.25">
      <c r="A294" s="964"/>
      <c r="B294" s="964"/>
      <c r="C294" s="964"/>
      <c r="D294" s="964"/>
      <c r="E294" s="964"/>
      <c r="F294" s="964"/>
      <c r="G294" s="964"/>
      <c r="H294" s="964"/>
      <c r="I294" s="964"/>
      <c r="J294" s="964"/>
      <c r="K294" s="964"/>
      <c r="L294" s="964"/>
      <c r="M294" s="964"/>
      <c r="N294" s="964"/>
      <c r="O294" s="964"/>
    </row>
    <row r="295" spans="1:15" x14ac:dyDescent="0.25">
      <c r="A295" s="964"/>
      <c r="B295" s="964"/>
      <c r="C295" s="964"/>
      <c r="D295" s="964"/>
      <c r="E295" s="964"/>
      <c r="F295" s="964"/>
      <c r="G295" s="964"/>
      <c r="H295" s="964"/>
      <c r="I295" s="964"/>
      <c r="J295" s="964"/>
      <c r="K295" s="964"/>
      <c r="L295" s="964"/>
      <c r="M295" s="964"/>
      <c r="N295" s="964"/>
      <c r="O295" s="964"/>
    </row>
    <row r="296" spans="1:15" x14ac:dyDescent="0.25">
      <c r="A296" s="964"/>
      <c r="B296" s="964"/>
      <c r="C296" s="964"/>
      <c r="D296" s="964"/>
      <c r="E296" s="964"/>
      <c r="F296" s="964"/>
      <c r="G296" s="964"/>
      <c r="H296" s="964"/>
      <c r="I296" s="964"/>
      <c r="J296" s="964"/>
      <c r="K296" s="964"/>
      <c r="L296" s="964"/>
      <c r="M296" s="964"/>
      <c r="N296" s="964"/>
      <c r="O296" s="964"/>
    </row>
    <row r="297" spans="1:15" x14ac:dyDescent="0.25">
      <c r="A297" s="964"/>
      <c r="B297" s="964"/>
      <c r="C297" s="964"/>
      <c r="D297" s="964"/>
      <c r="E297" s="964"/>
      <c r="F297" s="964"/>
      <c r="G297" s="964"/>
      <c r="H297" s="964"/>
      <c r="I297" s="964"/>
      <c r="J297" s="964"/>
      <c r="K297" s="964"/>
      <c r="L297" s="964"/>
      <c r="M297" s="964"/>
      <c r="N297" s="964"/>
      <c r="O297" s="964"/>
    </row>
  </sheetData>
  <mergeCells count="2">
    <mergeCell ref="A1:K1"/>
    <mergeCell ref="F30:N30"/>
  </mergeCells>
  <pageMargins left="0.7" right="0.7" top="0.75" bottom="0.75" header="0.3" footer="0.3"/>
  <pageSetup paperSize="9" scale="63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03DE3-8196-4053-A670-883DE031C450}">
  <sheetPr>
    <pageSetUpPr fitToPage="1"/>
  </sheetPr>
  <dimension ref="A1:N363"/>
  <sheetViews>
    <sheetView showGridLines="0" zoomScaleNormal="100" workbookViewId="0">
      <selection activeCell="R15" sqref="R15"/>
    </sheetView>
  </sheetViews>
  <sheetFormatPr defaultColWidth="9" defaultRowHeight="15" x14ac:dyDescent="0.25"/>
  <cols>
    <col min="1" max="1" width="36" style="965" customWidth="1"/>
    <col min="2" max="7" width="9" style="965"/>
    <col min="8" max="13" width="9" style="965" customWidth="1"/>
    <col min="14" max="16384" width="9" style="965"/>
  </cols>
  <sheetData>
    <row r="1" spans="1:14" x14ac:dyDescent="0.25">
      <c r="A1" s="1183" t="s">
        <v>908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819"/>
    </row>
    <row r="2" spans="1:14" x14ac:dyDescent="0.25">
      <c r="A2" s="966"/>
      <c r="B2" s="987">
        <v>2011</v>
      </c>
      <c r="C2" s="987">
        <v>2012</v>
      </c>
      <c r="D2" s="987">
        <v>2013</v>
      </c>
      <c r="E2" s="987">
        <v>2014</v>
      </c>
      <c r="F2" s="987">
        <v>2015</v>
      </c>
      <c r="G2" s="987">
        <v>2016</v>
      </c>
      <c r="H2" s="987">
        <v>2017</v>
      </c>
      <c r="I2" s="987">
        <v>2018</v>
      </c>
      <c r="J2" s="987">
        <v>2019</v>
      </c>
      <c r="K2" s="987">
        <v>2020</v>
      </c>
      <c r="L2" s="987">
        <v>2021</v>
      </c>
      <c r="M2" s="987">
        <v>2022</v>
      </c>
      <c r="N2" s="964"/>
    </row>
    <row r="3" spans="1:14" x14ac:dyDescent="0.25">
      <c r="A3" s="988" t="s">
        <v>72</v>
      </c>
      <c r="B3" s="989">
        <v>2.4756017450698593</v>
      </c>
      <c r="C3" s="989">
        <v>8.2896171017754341</v>
      </c>
      <c r="D3" s="989">
        <v>2.9535754247930299</v>
      </c>
      <c r="E3" s="989">
        <v>-1.2000912595640969</v>
      </c>
      <c r="F3" s="989">
        <v>-1.6201253373804292</v>
      </c>
      <c r="G3" s="989">
        <v>0.13739365355443312</v>
      </c>
      <c r="H3" s="989">
        <v>-0.70994391084543906</v>
      </c>
      <c r="I3" s="990">
        <v>-1.9148338292227365</v>
      </c>
      <c r="J3" s="990">
        <v>-1.236455838246556</v>
      </c>
      <c r="K3" s="990">
        <v>6.5462313843433151E-2</v>
      </c>
      <c r="L3" s="990">
        <v>0.99169077358570235</v>
      </c>
      <c r="M3" s="990">
        <v>1.1747628191693167</v>
      </c>
      <c r="N3" s="991"/>
    </row>
    <row r="4" spans="1:14" x14ac:dyDescent="0.25">
      <c r="A4" s="968" t="s">
        <v>100</v>
      </c>
      <c r="B4" s="992">
        <v>-1.3489313429774126</v>
      </c>
      <c r="C4" s="992">
        <v>4.140513892520719</v>
      </c>
      <c r="D4" s="992">
        <v>0.20377522548561</v>
      </c>
      <c r="E4" s="992">
        <v>-2.8852677535030091</v>
      </c>
      <c r="F4" s="992">
        <v>0.42573178168004944</v>
      </c>
      <c r="G4" s="992">
        <v>0.73472960583602109</v>
      </c>
      <c r="H4" s="992">
        <v>0.48988792551494065</v>
      </c>
      <c r="I4" s="993">
        <v>0.32849923708125672</v>
      </c>
      <c r="J4" s="993">
        <v>-0.91367244855018548</v>
      </c>
      <c r="K4" s="993">
        <v>-0.46323274579858609</v>
      </c>
      <c r="L4" s="993">
        <v>0.50308416538110468</v>
      </c>
      <c r="M4" s="993">
        <v>1.2205847751754026</v>
      </c>
      <c r="N4" s="991"/>
    </row>
    <row r="5" spans="1:14" x14ac:dyDescent="0.25">
      <c r="A5" s="988" t="s">
        <v>73</v>
      </c>
      <c r="B5" s="989">
        <f>B3-B4</f>
        <v>3.8245330880472719</v>
      </c>
      <c r="C5" s="989">
        <f t="shared" ref="C5:M5" si="0">C3-C4</f>
        <v>4.1491032092547151</v>
      </c>
      <c r="D5" s="989">
        <f t="shared" si="0"/>
        <v>2.7498001993074199</v>
      </c>
      <c r="E5" s="989">
        <f t="shared" si="0"/>
        <v>1.6851764939389122</v>
      </c>
      <c r="F5" s="989">
        <f t="shared" si="0"/>
        <v>-2.0458571190604786</v>
      </c>
      <c r="G5" s="989">
        <f t="shared" si="0"/>
        <v>-0.59733595228158798</v>
      </c>
      <c r="H5" s="989">
        <f t="shared" si="0"/>
        <v>-1.1998318363603797</v>
      </c>
      <c r="I5" s="989">
        <f t="shared" si="0"/>
        <v>-2.2433330663039932</v>
      </c>
      <c r="J5" s="990">
        <f t="shared" si="0"/>
        <v>-0.32278338969637055</v>
      </c>
      <c r="K5" s="990">
        <f t="shared" si="0"/>
        <v>0.52869505964201924</v>
      </c>
      <c r="L5" s="990">
        <f t="shared" si="0"/>
        <v>0.48860660820459767</v>
      </c>
      <c r="M5" s="990">
        <f t="shared" si="0"/>
        <v>-4.5821956006085962E-2</v>
      </c>
      <c r="N5" s="991"/>
    </row>
    <row r="6" spans="1:14" x14ac:dyDescent="0.25">
      <c r="A6" s="968" t="s">
        <v>101</v>
      </c>
      <c r="B6" s="992">
        <v>0.14387876609225109</v>
      </c>
      <c r="C6" s="992">
        <v>-0.7790196750848486</v>
      </c>
      <c r="D6" s="992">
        <v>-0.86655189690268819</v>
      </c>
      <c r="E6" s="992">
        <v>-0.28685139138086352</v>
      </c>
      <c r="F6" s="992">
        <v>-2.1341612135053203</v>
      </c>
      <c r="G6" s="992">
        <v>-1.3902589155388065</v>
      </c>
      <c r="H6" s="992">
        <v>-0.1706323111445035</v>
      </c>
      <c r="I6" s="993">
        <v>1.9536909630967117E-2</v>
      </c>
      <c r="J6" s="993">
        <v>-0.17442498282269092</v>
      </c>
      <c r="K6" s="993">
        <v>-6.9357500275694373E-2</v>
      </c>
      <c r="L6" s="993">
        <v>-6.9940250607196996E-2</v>
      </c>
      <c r="M6" s="993">
        <v>-5.9128043901862042E-2</v>
      </c>
      <c r="N6" s="991"/>
    </row>
    <row r="7" spans="1:14" x14ac:dyDescent="0.25">
      <c r="A7" s="994" t="s">
        <v>102</v>
      </c>
      <c r="B7" s="995">
        <f>B5-B6</f>
        <v>3.680654321955021</v>
      </c>
      <c r="C7" s="995">
        <f t="shared" ref="C7:M7" si="1">C5-C6</f>
        <v>4.9281228843395635</v>
      </c>
      <c r="D7" s="995">
        <f t="shared" si="1"/>
        <v>3.6163520962101083</v>
      </c>
      <c r="E7" s="995">
        <f t="shared" si="1"/>
        <v>1.9720278853197757</v>
      </c>
      <c r="F7" s="995">
        <f t="shared" si="1"/>
        <v>8.8304094444841663E-2</v>
      </c>
      <c r="G7" s="995">
        <f t="shared" si="1"/>
        <v>0.79292296325721856</v>
      </c>
      <c r="H7" s="995">
        <f t="shared" si="1"/>
        <v>-1.0291995252158763</v>
      </c>
      <c r="I7" s="996">
        <f t="shared" si="1"/>
        <v>-2.2628699759349602</v>
      </c>
      <c r="J7" s="996">
        <f t="shared" si="1"/>
        <v>-0.14835840687367963</v>
      </c>
      <c r="K7" s="996">
        <f t="shared" si="1"/>
        <v>0.59805255991771356</v>
      </c>
      <c r="L7" s="996">
        <f t="shared" si="1"/>
        <v>0.55854685881179467</v>
      </c>
      <c r="M7" s="996">
        <f t="shared" si="1"/>
        <v>1.3306087895776079E-2</v>
      </c>
      <c r="N7" s="991"/>
    </row>
    <row r="8" spans="1:14" x14ac:dyDescent="0.25">
      <c r="A8" s="997" t="s">
        <v>103</v>
      </c>
      <c r="B8" s="992">
        <v>0.24238496708530863</v>
      </c>
      <c r="C8" s="992">
        <v>1.7982126216149408</v>
      </c>
      <c r="D8" s="992">
        <v>0.53903043246703641</v>
      </c>
      <c r="E8" s="992">
        <v>0.13402770612860132</v>
      </c>
      <c r="F8" s="992">
        <v>-0.14543959116429409</v>
      </c>
      <c r="G8" s="992">
        <v>0</v>
      </c>
      <c r="H8" s="992">
        <v>0</v>
      </c>
      <c r="I8" s="993">
        <v>0</v>
      </c>
      <c r="J8" s="993">
        <v>0</v>
      </c>
      <c r="K8" s="993">
        <v>-5.0998161967422328E-3</v>
      </c>
      <c r="L8" s="993">
        <v>-4.856961847722014E-3</v>
      </c>
      <c r="M8" s="993">
        <v>-4.6193784298329717E-3</v>
      </c>
      <c r="N8" s="964"/>
    </row>
    <row r="9" spans="1:14" x14ac:dyDescent="0.25">
      <c r="A9" s="998" t="s">
        <v>104</v>
      </c>
      <c r="B9" s="999">
        <v>3.4382693548697123</v>
      </c>
      <c r="C9" s="999">
        <v>3.1299102627246227</v>
      </c>
      <c r="D9" s="999">
        <v>3.077321663743072</v>
      </c>
      <c r="E9" s="999">
        <v>1.8380001791911744</v>
      </c>
      <c r="F9" s="999">
        <v>0.23374368560913575</v>
      </c>
      <c r="G9" s="999">
        <v>0.79292296325721856</v>
      </c>
      <c r="H9" s="999">
        <v>-1.0291995252158763</v>
      </c>
      <c r="I9" s="999">
        <v>-2.2628699759349602</v>
      </c>
      <c r="J9" s="999">
        <v>-0.14835840687367963</v>
      </c>
      <c r="K9" s="999">
        <v>0.60315237611445582</v>
      </c>
      <c r="L9" s="999">
        <v>0.56340382065951666</v>
      </c>
      <c r="M9" s="999">
        <v>1.7925466325609051E-2</v>
      </c>
      <c r="N9" s="964"/>
    </row>
    <row r="10" spans="1:14" x14ac:dyDescent="0.25">
      <c r="A10" s="964"/>
      <c r="B10" s="976"/>
      <c r="C10" s="976"/>
      <c r="D10" s="976"/>
      <c r="E10" s="976"/>
      <c r="F10" s="976"/>
      <c r="G10" s="1278" t="s">
        <v>99</v>
      </c>
      <c r="H10" s="1278"/>
      <c r="I10" s="1278"/>
      <c r="J10" s="1278"/>
      <c r="K10" s="1278"/>
      <c r="L10" s="1278"/>
      <c r="M10" s="1000"/>
    </row>
    <row r="11" spans="1:14" x14ac:dyDescent="0.25">
      <c r="A11" s="964"/>
      <c r="B11" s="976"/>
      <c r="C11" s="976"/>
      <c r="D11" s="976"/>
      <c r="E11" s="976"/>
      <c r="F11" s="976"/>
      <c r="G11" s="976"/>
      <c r="H11" s="976"/>
      <c r="I11" s="976"/>
      <c r="J11" s="964"/>
      <c r="K11" s="964"/>
      <c r="L11" s="964"/>
      <c r="M11" s="964"/>
      <c r="N11" s="1001"/>
    </row>
    <row r="12" spans="1:14" x14ac:dyDescent="0.25">
      <c r="A12" s="964"/>
      <c r="B12" s="976"/>
      <c r="C12" s="976"/>
      <c r="D12" s="976"/>
      <c r="E12" s="976"/>
      <c r="F12" s="976"/>
      <c r="G12" s="976"/>
      <c r="H12" s="976"/>
      <c r="I12" s="976"/>
      <c r="J12" s="964"/>
      <c r="K12" s="964"/>
      <c r="L12" s="964"/>
      <c r="M12" s="964"/>
    </row>
    <row r="13" spans="1:14" x14ac:dyDescent="0.25">
      <c r="A13" s="964"/>
      <c r="B13" s="976"/>
      <c r="C13" s="976"/>
      <c r="D13" s="976"/>
      <c r="E13" s="976"/>
      <c r="F13" s="976"/>
      <c r="G13" s="976"/>
      <c r="H13" s="976"/>
      <c r="I13" s="976"/>
      <c r="J13" s="964"/>
      <c r="K13" s="964"/>
      <c r="L13" s="964"/>
      <c r="M13" s="964"/>
    </row>
    <row r="14" spans="1:14" x14ac:dyDescent="0.25">
      <c r="A14" s="964"/>
      <c r="B14" s="976"/>
      <c r="C14" s="976"/>
      <c r="D14" s="976"/>
      <c r="E14" s="976"/>
      <c r="F14" s="976"/>
      <c r="G14" s="976"/>
      <c r="H14" s="976"/>
      <c r="I14" s="976"/>
      <c r="J14" s="964"/>
      <c r="K14" s="964"/>
      <c r="L14" s="964"/>
      <c r="M14" s="964"/>
    </row>
    <row r="15" spans="1:14" x14ac:dyDescent="0.25">
      <c r="A15" s="964"/>
      <c r="B15" s="976"/>
      <c r="C15" s="976"/>
      <c r="D15" s="976"/>
      <c r="E15" s="976"/>
      <c r="F15" s="976"/>
      <c r="G15" s="976"/>
      <c r="H15" s="976"/>
      <c r="I15" s="976"/>
      <c r="J15" s="964"/>
      <c r="K15" s="964"/>
      <c r="L15" s="964"/>
      <c r="M15" s="964"/>
    </row>
    <row r="16" spans="1:14" x14ac:dyDescent="0.25">
      <c r="A16" s="964"/>
      <c r="B16" s="976"/>
      <c r="C16" s="976"/>
      <c r="D16" s="976"/>
      <c r="E16" s="976"/>
      <c r="F16" s="976"/>
      <c r="G16" s="976"/>
      <c r="H16" s="976"/>
      <c r="I16" s="976"/>
      <c r="J16" s="964"/>
      <c r="K16" s="964"/>
      <c r="L16" s="964"/>
      <c r="M16" s="964"/>
    </row>
    <row r="17" spans="1:13" x14ac:dyDescent="0.25">
      <c r="A17" s="964"/>
      <c r="B17" s="976"/>
      <c r="C17" s="976"/>
      <c r="D17" s="976"/>
      <c r="E17" s="976"/>
      <c r="F17" s="976"/>
      <c r="G17" s="976"/>
      <c r="H17" s="976"/>
      <c r="I17" s="976"/>
      <c r="J17" s="964"/>
      <c r="K17" s="964"/>
      <c r="L17" s="964"/>
      <c r="M17" s="964"/>
    </row>
    <row r="18" spans="1:13" x14ac:dyDescent="0.25">
      <c r="A18" s="964"/>
      <c r="B18" s="976"/>
      <c r="C18" s="976"/>
      <c r="D18" s="976"/>
      <c r="E18" s="976"/>
      <c r="F18" s="976"/>
      <c r="G18" s="976"/>
      <c r="H18" s="976"/>
      <c r="I18" s="976"/>
      <c r="J18" s="964"/>
      <c r="K18" s="964"/>
      <c r="L18" s="964"/>
      <c r="M18" s="964"/>
    </row>
    <row r="19" spans="1:13" x14ac:dyDescent="0.25">
      <c r="A19" s="964"/>
      <c r="B19" s="976"/>
      <c r="C19" s="976"/>
      <c r="D19" s="976"/>
      <c r="E19" s="976"/>
      <c r="F19" s="976"/>
      <c r="G19" s="976"/>
      <c r="H19" s="976"/>
      <c r="I19" s="976"/>
      <c r="J19" s="964"/>
      <c r="K19" s="964"/>
      <c r="L19" s="964"/>
      <c r="M19" s="964"/>
    </row>
    <row r="20" spans="1:13" x14ac:dyDescent="0.25">
      <c r="A20" s="964"/>
      <c r="B20" s="976"/>
      <c r="C20" s="976"/>
      <c r="D20" s="976"/>
      <c r="E20" s="976"/>
      <c r="F20" s="976"/>
      <c r="G20" s="976"/>
      <c r="H20" s="976"/>
      <c r="I20" s="976"/>
      <c r="J20" s="964"/>
      <c r="K20" s="964"/>
      <c r="L20" s="964"/>
      <c r="M20" s="964"/>
    </row>
    <row r="21" spans="1:13" x14ac:dyDescent="0.25">
      <c r="A21" s="964"/>
      <c r="B21" s="976"/>
      <c r="C21" s="976"/>
      <c r="D21" s="976"/>
      <c r="E21" s="976"/>
      <c r="F21" s="976"/>
      <c r="G21" s="976"/>
      <c r="H21" s="976"/>
      <c r="I21" s="976"/>
      <c r="J21" s="964"/>
      <c r="K21" s="964"/>
      <c r="L21" s="964"/>
      <c r="M21" s="964"/>
    </row>
    <row r="22" spans="1:13" x14ac:dyDescent="0.25">
      <c r="A22" s="964"/>
      <c r="B22" s="976"/>
      <c r="C22" s="976"/>
      <c r="D22" s="976"/>
      <c r="E22" s="976"/>
      <c r="F22" s="976"/>
      <c r="G22" s="976"/>
      <c r="H22" s="976"/>
      <c r="I22" s="976"/>
      <c r="J22" s="964"/>
      <c r="K22" s="964"/>
      <c r="L22" s="964"/>
      <c r="M22" s="964"/>
    </row>
    <row r="23" spans="1:13" x14ac:dyDescent="0.25">
      <c r="A23" s="964"/>
      <c r="B23" s="976"/>
      <c r="C23" s="976"/>
      <c r="D23" s="976"/>
      <c r="E23" s="976"/>
      <c r="F23" s="976"/>
      <c r="G23" s="976"/>
      <c r="H23" s="976"/>
      <c r="I23" s="976"/>
      <c r="J23" s="964"/>
      <c r="K23" s="964"/>
      <c r="L23" s="964"/>
      <c r="M23" s="964"/>
    </row>
    <row r="24" spans="1:13" x14ac:dyDescent="0.25">
      <c r="A24" s="964"/>
      <c r="B24" s="976"/>
      <c r="C24" s="976"/>
      <c r="D24" s="976"/>
      <c r="E24" s="976"/>
      <c r="F24" s="976"/>
      <c r="G24" s="976"/>
      <c r="H24" s="976"/>
      <c r="I24" s="976"/>
      <c r="J24" s="964"/>
      <c r="K24" s="964"/>
      <c r="L24" s="964"/>
      <c r="M24" s="964"/>
    </row>
    <row r="25" spans="1:13" x14ac:dyDescent="0.25">
      <c r="A25" s="964"/>
      <c r="B25" s="976"/>
      <c r="C25" s="976"/>
      <c r="D25" s="976"/>
      <c r="E25" s="976"/>
      <c r="F25" s="976"/>
      <c r="G25" s="976"/>
      <c r="H25" s="976"/>
      <c r="I25" s="976"/>
      <c r="J25" s="964"/>
      <c r="K25" s="964"/>
      <c r="L25" s="964"/>
      <c r="M25" s="964"/>
    </row>
    <row r="26" spans="1:13" x14ac:dyDescent="0.25">
      <c r="A26" s="964"/>
      <c r="B26" s="976"/>
      <c r="C26" s="976"/>
      <c r="D26" s="976"/>
      <c r="E26" s="976"/>
      <c r="F26" s="976"/>
      <c r="G26" s="976"/>
      <c r="H26" s="976"/>
      <c r="I26" s="976"/>
      <c r="J26" s="964"/>
      <c r="K26" s="964"/>
      <c r="L26" s="964"/>
      <c r="M26" s="964"/>
    </row>
    <row r="27" spans="1:13" x14ac:dyDescent="0.25">
      <c r="A27" s="964"/>
      <c r="B27" s="964"/>
      <c r="C27" s="964"/>
      <c r="D27" s="964"/>
      <c r="E27" s="964"/>
      <c r="F27" s="964"/>
      <c r="G27" s="964"/>
      <c r="H27" s="964"/>
      <c r="I27" s="964"/>
      <c r="J27" s="964"/>
      <c r="K27" s="964"/>
      <c r="L27" s="964"/>
      <c r="M27" s="964"/>
    </row>
    <row r="28" spans="1:13" x14ac:dyDescent="0.25">
      <c r="A28" s="964"/>
      <c r="B28" s="964"/>
      <c r="C28" s="964"/>
      <c r="D28" s="964"/>
      <c r="E28" s="964"/>
      <c r="F28" s="964"/>
      <c r="G28" s="964"/>
      <c r="H28" s="964"/>
      <c r="I28" s="964"/>
      <c r="J28" s="964"/>
      <c r="K28" s="964"/>
      <c r="L28" s="964"/>
      <c r="M28" s="964"/>
    </row>
    <row r="29" spans="1:13" x14ac:dyDescent="0.25">
      <c r="A29" s="964"/>
      <c r="B29" s="964"/>
      <c r="C29" s="964"/>
      <c r="D29" s="964"/>
      <c r="E29" s="964"/>
      <c r="F29" s="964"/>
      <c r="G29" s="964"/>
      <c r="H29" s="964"/>
      <c r="I29" s="964"/>
      <c r="J29" s="964"/>
      <c r="K29" s="964"/>
      <c r="L29" s="964"/>
      <c r="M29" s="964"/>
    </row>
    <row r="30" spans="1:13" x14ac:dyDescent="0.25">
      <c r="A30" s="964"/>
      <c r="B30" s="964"/>
      <c r="C30" s="964"/>
      <c r="D30" s="964"/>
      <c r="E30" s="964"/>
      <c r="F30" s="964"/>
      <c r="G30" s="964"/>
      <c r="H30" s="964"/>
      <c r="I30" s="964"/>
      <c r="J30" s="964"/>
      <c r="K30" s="964"/>
      <c r="L30" s="964"/>
      <c r="M30" s="964"/>
    </row>
    <row r="31" spans="1:13" x14ac:dyDescent="0.25">
      <c r="A31" s="964"/>
      <c r="B31" s="964"/>
      <c r="C31" s="964"/>
      <c r="D31" s="964"/>
      <c r="E31" s="964"/>
      <c r="F31" s="964"/>
      <c r="G31" s="964"/>
      <c r="H31" s="964"/>
      <c r="I31" s="964"/>
      <c r="J31" s="964"/>
      <c r="K31" s="964"/>
      <c r="L31" s="964"/>
      <c r="M31" s="964"/>
    </row>
    <row r="32" spans="1:13" x14ac:dyDescent="0.25">
      <c r="A32" s="964"/>
      <c r="B32" s="964"/>
      <c r="C32" s="964"/>
      <c r="D32" s="964"/>
      <c r="E32" s="964"/>
      <c r="F32" s="964"/>
      <c r="G32" s="964"/>
      <c r="H32" s="964"/>
      <c r="I32" s="964"/>
      <c r="J32" s="964"/>
      <c r="K32" s="964"/>
      <c r="L32" s="964"/>
      <c r="M32" s="964"/>
    </row>
    <row r="33" spans="1:13" x14ac:dyDescent="0.25">
      <c r="A33" s="964"/>
      <c r="B33" s="964"/>
      <c r="C33" s="964"/>
      <c r="D33" s="964"/>
      <c r="E33" s="964"/>
      <c r="F33" s="964"/>
      <c r="G33" s="964"/>
      <c r="H33" s="964"/>
      <c r="I33" s="964"/>
      <c r="J33" s="964"/>
      <c r="K33" s="964"/>
      <c r="L33" s="964"/>
      <c r="M33" s="964"/>
    </row>
    <row r="34" spans="1:13" x14ac:dyDescent="0.25">
      <c r="A34" s="964"/>
      <c r="B34" s="964"/>
      <c r="C34" s="964"/>
      <c r="D34" s="964"/>
      <c r="E34" s="964"/>
      <c r="F34" s="964"/>
      <c r="G34" s="964"/>
      <c r="H34" s="964"/>
      <c r="I34" s="964"/>
      <c r="J34" s="964"/>
      <c r="K34" s="964"/>
      <c r="L34" s="964"/>
      <c r="M34" s="964"/>
    </row>
    <row r="35" spans="1:13" x14ac:dyDescent="0.25">
      <c r="A35" s="964"/>
      <c r="B35" s="964"/>
      <c r="C35" s="964"/>
      <c r="D35" s="964"/>
      <c r="E35" s="964"/>
      <c r="F35" s="964"/>
      <c r="G35" s="964"/>
      <c r="H35" s="964"/>
      <c r="I35" s="964"/>
      <c r="J35" s="964"/>
      <c r="K35" s="964"/>
      <c r="L35" s="964"/>
      <c r="M35" s="964"/>
    </row>
    <row r="36" spans="1:13" x14ac:dyDescent="0.25">
      <c r="A36" s="964"/>
      <c r="B36" s="964"/>
      <c r="C36" s="964"/>
      <c r="D36" s="964"/>
      <c r="E36" s="964"/>
      <c r="F36" s="964"/>
      <c r="G36" s="964"/>
      <c r="H36" s="964"/>
      <c r="I36" s="964"/>
      <c r="J36" s="964"/>
      <c r="K36" s="964"/>
      <c r="L36" s="964"/>
      <c r="M36" s="964"/>
    </row>
    <row r="37" spans="1:13" x14ac:dyDescent="0.25">
      <c r="A37" s="964"/>
      <c r="B37" s="964"/>
      <c r="C37" s="964"/>
      <c r="D37" s="964"/>
      <c r="E37" s="964"/>
      <c r="F37" s="964"/>
      <c r="G37" s="964"/>
      <c r="H37" s="964"/>
      <c r="I37" s="964"/>
      <c r="J37" s="964"/>
      <c r="K37" s="964"/>
      <c r="L37" s="964"/>
      <c r="M37" s="964"/>
    </row>
    <row r="38" spans="1:13" x14ac:dyDescent="0.25">
      <c r="A38" s="964"/>
      <c r="B38" s="964"/>
      <c r="C38" s="964"/>
      <c r="D38" s="964"/>
      <c r="E38" s="964"/>
      <c r="F38" s="964"/>
      <c r="G38" s="964"/>
      <c r="H38" s="964"/>
      <c r="I38" s="964"/>
      <c r="J38" s="964"/>
      <c r="K38" s="964"/>
      <c r="L38" s="964"/>
      <c r="M38" s="964"/>
    </row>
    <row r="39" spans="1:13" x14ac:dyDescent="0.25">
      <c r="A39" s="964"/>
      <c r="B39" s="964"/>
      <c r="C39" s="964"/>
      <c r="D39" s="964"/>
      <c r="E39" s="964"/>
      <c r="F39" s="964"/>
      <c r="G39" s="964"/>
      <c r="H39" s="964"/>
      <c r="I39" s="964"/>
      <c r="J39" s="964"/>
      <c r="K39" s="964"/>
      <c r="L39" s="964"/>
      <c r="M39" s="964"/>
    </row>
    <row r="40" spans="1:13" x14ac:dyDescent="0.25">
      <c r="A40" s="964"/>
      <c r="B40" s="964"/>
      <c r="C40" s="964"/>
      <c r="D40" s="964"/>
      <c r="E40" s="964"/>
      <c r="F40" s="964"/>
      <c r="G40" s="964"/>
      <c r="H40" s="964"/>
      <c r="I40" s="964"/>
      <c r="J40" s="964"/>
      <c r="K40" s="964"/>
      <c r="L40" s="964"/>
      <c r="M40" s="964"/>
    </row>
    <row r="41" spans="1:13" x14ac:dyDescent="0.25">
      <c r="A41" s="964"/>
      <c r="B41" s="964"/>
      <c r="C41" s="964"/>
      <c r="D41" s="964"/>
      <c r="E41" s="964"/>
      <c r="F41" s="964"/>
      <c r="G41" s="964"/>
      <c r="H41" s="964"/>
      <c r="I41" s="964"/>
      <c r="J41" s="964"/>
      <c r="K41" s="964"/>
      <c r="L41" s="964"/>
      <c r="M41" s="964"/>
    </row>
    <row r="42" spans="1:13" x14ac:dyDescent="0.25">
      <c r="A42" s="964"/>
      <c r="B42" s="964"/>
      <c r="C42" s="964"/>
      <c r="D42" s="964"/>
      <c r="E42" s="964"/>
      <c r="F42" s="964"/>
      <c r="G42" s="964"/>
      <c r="H42" s="964"/>
      <c r="I42" s="964"/>
      <c r="J42" s="964"/>
      <c r="K42" s="964"/>
      <c r="L42" s="964"/>
      <c r="M42" s="964"/>
    </row>
    <row r="43" spans="1:13" x14ac:dyDescent="0.25">
      <c r="A43" s="964"/>
      <c r="B43" s="964"/>
      <c r="C43" s="964"/>
      <c r="D43" s="964"/>
      <c r="E43" s="964"/>
      <c r="F43" s="964"/>
      <c r="G43" s="964"/>
      <c r="H43" s="964"/>
      <c r="I43" s="964"/>
      <c r="J43" s="964"/>
      <c r="K43" s="964"/>
      <c r="L43" s="964"/>
      <c r="M43" s="964"/>
    </row>
    <row r="44" spans="1:13" x14ac:dyDescent="0.25">
      <c r="A44" s="964"/>
      <c r="B44" s="964"/>
      <c r="C44" s="964"/>
      <c r="D44" s="964"/>
      <c r="E44" s="964"/>
      <c r="F44" s="964"/>
      <c r="G44" s="964"/>
      <c r="H44" s="964"/>
      <c r="I44" s="964"/>
      <c r="J44" s="964"/>
      <c r="K44" s="964"/>
      <c r="L44" s="964"/>
      <c r="M44" s="964"/>
    </row>
    <row r="45" spans="1:13" x14ac:dyDescent="0.25">
      <c r="A45" s="964"/>
      <c r="B45" s="964"/>
      <c r="C45" s="964"/>
      <c r="D45" s="964"/>
      <c r="E45" s="964"/>
      <c r="F45" s="964"/>
      <c r="G45" s="964"/>
      <c r="H45" s="964"/>
      <c r="I45" s="964"/>
      <c r="J45" s="964"/>
      <c r="K45" s="964"/>
      <c r="L45" s="964"/>
      <c r="M45" s="964"/>
    </row>
    <row r="46" spans="1:13" x14ac:dyDescent="0.25">
      <c r="A46" s="964"/>
      <c r="B46" s="964"/>
      <c r="C46" s="964"/>
      <c r="D46" s="964"/>
      <c r="E46" s="964"/>
      <c r="F46" s="964"/>
      <c r="G46" s="964"/>
      <c r="H46" s="964"/>
      <c r="I46" s="964"/>
      <c r="J46" s="964"/>
      <c r="K46" s="964"/>
      <c r="L46" s="964"/>
      <c r="M46" s="964"/>
    </row>
    <row r="47" spans="1:13" x14ac:dyDescent="0.25">
      <c r="A47" s="964"/>
      <c r="B47" s="964"/>
      <c r="C47" s="964"/>
      <c r="D47" s="964"/>
      <c r="E47" s="964"/>
      <c r="F47" s="964"/>
      <c r="G47" s="964"/>
      <c r="H47" s="964"/>
      <c r="I47" s="964"/>
      <c r="J47" s="964"/>
      <c r="K47" s="964"/>
      <c r="L47" s="964"/>
      <c r="M47" s="964"/>
    </row>
    <row r="48" spans="1:13" x14ac:dyDescent="0.25">
      <c r="A48" s="964"/>
      <c r="B48" s="964"/>
      <c r="C48" s="964"/>
      <c r="D48" s="964"/>
      <c r="E48" s="964"/>
      <c r="F48" s="964"/>
      <c r="G48" s="964"/>
      <c r="H48" s="964"/>
      <c r="I48" s="964"/>
      <c r="J48" s="964"/>
      <c r="K48" s="964"/>
      <c r="L48" s="964"/>
      <c r="M48" s="964"/>
    </row>
    <row r="49" spans="1:13" x14ac:dyDescent="0.25">
      <c r="A49" s="964"/>
      <c r="B49" s="964"/>
      <c r="C49" s="964"/>
      <c r="D49" s="964"/>
      <c r="E49" s="964"/>
      <c r="F49" s="964"/>
      <c r="G49" s="964"/>
      <c r="H49" s="964"/>
      <c r="I49" s="964"/>
      <c r="J49" s="964"/>
      <c r="K49" s="964"/>
      <c r="L49" s="964"/>
      <c r="M49" s="964"/>
    </row>
    <row r="50" spans="1:13" x14ac:dyDescent="0.25">
      <c r="A50" s="964"/>
      <c r="B50" s="964"/>
      <c r="C50" s="964"/>
      <c r="D50" s="964"/>
      <c r="E50" s="964"/>
      <c r="F50" s="964"/>
      <c r="G50" s="964"/>
      <c r="H50" s="964"/>
      <c r="I50" s="964"/>
      <c r="J50" s="964"/>
      <c r="K50" s="964"/>
      <c r="L50" s="964"/>
      <c r="M50" s="964"/>
    </row>
    <row r="51" spans="1:13" x14ac:dyDescent="0.25">
      <c r="A51" s="964"/>
      <c r="B51" s="964"/>
      <c r="C51" s="964"/>
      <c r="D51" s="964"/>
      <c r="E51" s="964"/>
      <c r="F51" s="964"/>
      <c r="G51" s="964"/>
      <c r="H51" s="964"/>
      <c r="I51" s="964"/>
      <c r="J51" s="964"/>
      <c r="K51" s="964"/>
      <c r="L51" s="964"/>
      <c r="M51" s="964"/>
    </row>
    <row r="52" spans="1:13" x14ac:dyDescent="0.25">
      <c r="A52" s="964"/>
      <c r="B52" s="964"/>
      <c r="C52" s="964"/>
      <c r="D52" s="964"/>
      <c r="E52" s="964"/>
      <c r="F52" s="964"/>
      <c r="G52" s="964"/>
      <c r="H52" s="964"/>
      <c r="I52" s="964"/>
      <c r="J52" s="964"/>
      <c r="K52" s="964"/>
      <c r="L52" s="964"/>
      <c r="M52" s="964"/>
    </row>
    <row r="53" spans="1:13" x14ac:dyDescent="0.25">
      <c r="A53" s="964"/>
      <c r="B53" s="964"/>
      <c r="C53" s="964"/>
      <c r="D53" s="964"/>
      <c r="E53" s="964"/>
      <c r="F53" s="964"/>
      <c r="G53" s="964"/>
      <c r="H53" s="964"/>
      <c r="I53" s="964"/>
      <c r="J53" s="964"/>
      <c r="K53" s="964"/>
      <c r="L53" s="964"/>
      <c r="M53" s="964"/>
    </row>
    <row r="54" spans="1:13" x14ac:dyDescent="0.25">
      <c r="A54" s="964"/>
      <c r="B54" s="964"/>
      <c r="C54" s="964"/>
      <c r="D54" s="964"/>
      <c r="E54" s="964"/>
      <c r="F54" s="964"/>
      <c r="G54" s="964"/>
      <c r="H54" s="964"/>
      <c r="I54" s="964"/>
      <c r="J54" s="964"/>
      <c r="K54" s="964"/>
      <c r="L54" s="964"/>
      <c r="M54" s="964"/>
    </row>
    <row r="55" spans="1:13" x14ac:dyDescent="0.25">
      <c r="A55" s="964"/>
      <c r="B55" s="964"/>
      <c r="C55" s="964"/>
      <c r="D55" s="964"/>
      <c r="E55" s="964"/>
      <c r="F55" s="964"/>
      <c r="G55" s="964"/>
      <c r="H55" s="964"/>
      <c r="I55" s="964"/>
      <c r="J55" s="964"/>
      <c r="K55" s="964"/>
      <c r="L55" s="964"/>
      <c r="M55" s="964"/>
    </row>
    <row r="56" spans="1:13" x14ac:dyDescent="0.25">
      <c r="A56" s="964"/>
      <c r="B56" s="964"/>
      <c r="C56" s="964"/>
      <c r="D56" s="964"/>
      <c r="E56" s="964"/>
      <c r="F56" s="964"/>
      <c r="G56" s="964"/>
      <c r="H56" s="964"/>
      <c r="I56" s="964"/>
      <c r="J56" s="964"/>
      <c r="K56" s="964"/>
      <c r="L56" s="964"/>
      <c r="M56" s="964"/>
    </row>
    <row r="57" spans="1:13" x14ac:dyDescent="0.25">
      <c r="A57" s="964"/>
      <c r="B57" s="964"/>
      <c r="C57" s="964"/>
      <c r="D57" s="964"/>
      <c r="E57" s="964"/>
      <c r="F57" s="964"/>
      <c r="G57" s="964"/>
      <c r="H57" s="964"/>
      <c r="I57" s="964"/>
      <c r="J57" s="964"/>
      <c r="K57" s="964"/>
      <c r="L57" s="964"/>
      <c r="M57" s="964"/>
    </row>
    <row r="58" spans="1:13" x14ac:dyDescent="0.25">
      <c r="A58" s="964"/>
      <c r="B58" s="964"/>
      <c r="C58" s="964"/>
      <c r="D58" s="964"/>
      <c r="E58" s="964"/>
      <c r="F58" s="964"/>
      <c r="G58" s="964"/>
      <c r="H58" s="964"/>
      <c r="I58" s="964"/>
      <c r="J58" s="964"/>
      <c r="K58" s="964"/>
      <c r="L58" s="964"/>
      <c r="M58" s="964"/>
    </row>
    <row r="59" spans="1:13" x14ac:dyDescent="0.25">
      <c r="A59" s="964"/>
      <c r="B59" s="964"/>
      <c r="C59" s="964"/>
      <c r="D59" s="964"/>
      <c r="E59" s="964"/>
      <c r="F59" s="964"/>
      <c r="G59" s="964"/>
      <c r="H59" s="964"/>
      <c r="I59" s="964"/>
      <c r="J59" s="964"/>
      <c r="K59" s="964"/>
      <c r="L59" s="964"/>
      <c r="M59" s="964"/>
    </row>
    <row r="60" spans="1:13" x14ac:dyDescent="0.25">
      <c r="A60" s="964"/>
      <c r="B60" s="964"/>
      <c r="C60" s="964"/>
      <c r="D60" s="964"/>
      <c r="E60" s="964"/>
      <c r="F60" s="964"/>
      <c r="G60" s="964"/>
      <c r="H60" s="964"/>
      <c r="I60" s="964"/>
      <c r="J60" s="964"/>
      <c r="K60" s="964"/>
      <c r="L60" s="964"/>
      <c r="M60" s="964"/>
    </row>
    <row r="61" spans="1:13" x14ac:dyDescent="0.25">
      <c r="A61" s="964"/>
      <c r="B61" s="964"/>
      <c r="C61" s="964"/>
      <c r="D61" s="964"/>
      <c r="E61" s="964"/>
      <c r="F61" s="964"/>
      <c r="G61" s="964"/>
      <c r="H61" s="964"/>
      <c r="I61" s="964"/>
      <c r="J61" s="964"/>
      <c r="K61" s="964"/>
      <c r="L61" s="964"/>
      <c r="M61" s="964"/>
    </row>
    <row r="62" spans="1:13" x14ac:dyDescent="0.25">
      <c r="A62" s="964"/>
      <c r="B62" s="964"/>
      <c r="C62" s="964"/>
      <c r="D62" s="964"/>
      <c r="E62" s="964"/>
      <c r="F62" s="964"/>
      <c r="G62" s="964"/>
      <c r="H62" s="964"/>
      <c r="I62" s="964"/>
      <c r="J62" s="964"/>
      <c r="K62" s="964"/>
      <c r="L62" s="964"/>
      <c r="M62" s="964"/>
    </row>
    <row r="63" spans="1:13" x14ac:dyDescent="0.25">
      <c r="A63" s="964"/>
      <c r="B63" s="964"/>
      <c r="C63" s="964"/>
      <c r="D63" s="964"/>
      <c r="E63" s="964"/>
      <c r="F63" s="964"/>
      <c r="G63" s="964"/>
      <c r="H63" s="964"/>
      <c r="I63" s="964"/>
      <c r="J63" s="964"/>
      <c r="K63" s="964"/>
      <c r="L63" s="964"/>
      <c r="M63" s="964"/>
    </row>
    <row r="64" spans="1:13" x14ac:dyDescent="0.25">
      <c r="A64" s="964"/>
      <c r="B64" s="964"/>
      <c r="C64" s="964"/>
      <c r="D64" s="964"/>
      <c r="E64" s="964"/>
      <c r="F64" s="964"/>
      <c r="G64" s="964"/>
      <c r="H64" s="964"/>
      <c r="I64" s="964"/>
      <c r="J64" s="964"/>
      <c r="K64" s="964"/>
      <c r="L64" s="964"/>
      <c r="M64" s="964"/>
    </row>
    <row r="65" spans="1:13" x14ac:dyDescent="0.25">
      <c r="A65" s="964"/>
      <c r="B65" s="964"/>
      <c r="C65" s="964"/>
      <c r="D65" s="964"/>
      <c r="E65" s="964"/>
      <c r="F65" s="964"/>
      <c r="G65" s="964"/>
      <c r="H65" s="964"/>
      <c r="I65" s="964"/>
      <c r="J65" s="964"/>
      <c r="K65" s="964"/>
      <c r="L65" s="964"/>
      <c r="M65" s="964"/>
    </row>
    <row r="66" spans="1:13" x14ac:dyDescent="0.25">
      <c r="A66" s="964"/>
      <c r="B66" s="964"/>
      <c r="C66" s="964"/>
      <c r="D66" s="964"/>
      <c r="E66" s="964"/>
      <c r="F66" s="964"/>
      <c r="G66" s="964"/>
      <c r="H66" s="964"/>
      <c r="I66" s="964"/>
      <c r="J66" s="964"/>
      <c r="K66" s="964"/>
      <c r="L66" s="964"/>
      <c r="M66" s="964"/>
    </row>
    <row r="67" spans="1:13" x14ac:dyDescent="0.25">
      <c r="A67" s="964"/>
      <c r="B67" s="964"/>
      <c r="C67" s="964"/>
      <c r="D67" s="964"/>
      <c r="E67" s="964"/>
      <c r="F67" s="964"/>
      <c r="G67" s="964"/>
      <c r="H67" s="964"/>
      <c r="I67" s="964"/>
      <c r="J67" s="964"/>
      <c r="K67" s="964"/>
      <c r="L67" s="964"/>
      <c r="M67" s="964"/>
    </row>
    <row r="68" spans="1:13" x14ac:dyDescent="0.25">
      <c r="A68" s="964"/>
      <c r="B68" s="964"/>
      <c r="C68" s="964"/>
      <c r="D68" s="964"/>
      <c r="E68" s="964"/>
      <c r="F68" s="964"/>
      <c r="G68" s="964"/>
      <c r="H68" s="964"/>
      <c r="I68" s="964"/>
      <c r="J68" s="964"/>
      <c r="K68" s="964"/>
      <c r="L68" s="964"/>
      <c r="M68" s="964"/>
    </row>
    <row r="69" spans="1:13" x14ac:dyDescent="0.25">
      <c r="A69" s="964"/>
      <c r="B69" s="964"/>
      <c r="C69" s="964"/>
      <c r="D69" s="964"/>
      <c r="E69" s="964"/>
      <c r="F69" s="964"/>
      <c r="G69" s="964"/>
      <c r="H69" s="964"/>
      <c r="I69" s="964"/>
      <c r="J69" s="964"/>
      <c r="K69" s="964"/>
      <c r="L69" s="964"/>
      <c r="M69" s="964"/>
    </row>
    <row r="70" spans="1:13" x14ac:dyDescent="0.25">
      <c r="A70" s="964"/>
      <c r="B70" s="964"/>
      <c r="C70" s="964"/>
      <c r="D70" s="964"/>
      <c r="E70" s="964"/>
      <c r="F70" s="964"/>
      <c r="G70" s="964"/>
      <c r="H70" s="964"/>
      <c r="I70" s="964"/>
      <c r="J70" s="964"/>
      <c r="K70" s="964"/>
      <c r="L70" s="964"/>
      <c r="M70" s="964"/>
    </row>
    <row r="71" spans="1:13" x14ac:dyDescent="0.25">
      <c r="A71" s="964"/>
      <c r="B71" s="964"/>
      <c r="C71" s="964"/>
      <c r="D71" s="964"/>
      <c r="E71" s="964"/>
      <c r="F71" s="964"/>
      <c r="G71" s="964"/>
      <c r="H71" s="964"/>
      <c r="I71" s="964"/>
      <c r="J71" s="964"/>
      <c r="K71" s="964"/>
      <c r="L71" s="964"/>
      <c r="M71" s="964"/>
    </row>
    <row r="72" spans="1:13" x14ac:dyDescent="0.25">
      <c r="A72" s="964"/>
      <c r="B72" s="964"/>
      <c r="C72" s="964"/>
      <c r="D72" s="964"/>
      <c r="E72" s="964"/>
      <c r="F72" s="964"/>
      <c r="G72" s="964"/>
      <c r="H72" s="964"/>
      <c r="I72" s="964"/>
      <c r="J72" s="964"/>
      <c r="K72" s="964"/>
      <c r="L72" s="964"/>
      <c r="M72" s="964"/>
    </row>
    <row r="73" spans="1:13" x14ac:dyDescent="0.25">
      <c r="A73" s="964"/>
      <c r="B73" s="964"/>
      <c r="C73" s="964"/>
      <c r="D73" s="964"/>
      <c r="E73" s="964"/>
      <c r="F73" s="964"/>
      <c r="G73" s="964"/>
      <c r="H73" s="964"/>
      <c r="I73" s="964"/>
      <c r="J73" s="964"/>
      <c r="K73" s="964"/>
      <c r="L73" s="964"/>
      <c r="M73" s="964"/>
    </row>
    <row r="74" spans="1:13" x14ac:dyDescent="0.25">
      <c r="A74" s="964"/>
      <c r="B74" s="964"/>
      <c r="C74" s="964"/>
      <c r="D74" s="964"/>
      <c r="E74" s="964"/>
      <c r="F74" s="964"/>
      <c r="G74" s="964"/>
      <c r="H74" s="964"/>
      <c r="I74" s="964"/>
      <c r="J74" s="964"/>
      <c r="K74" s="964"/>
      <c r="L74" s="964"/>
      <c r="M74" s="964"/>
    </row>
    <row r="75" spans="1:13" x14ac:dyDescent="0.25">
      <c r="A75" s="964"/>
      <c r="B75" s="964"/>
      <c r="C75" s="964"/>
      <c r="D75" s="964"/>
      <c r="E75" s="964"/>
      <c r="F75" s="964"/>
      <c r="G75" s="964"/>
      <c r="H75" s="964"/>
      <c r="I75" s="964"/>
      <c r="J75" s="964"/>
      <c r="K75" s="964"/>
      <c r="L75" s="964"/>
      <c r="M75" s="964"/>
    </row>
    <row r="76" spans="1:13" x14ac:dyDescent="0.25">
      <c r="A76" s="964"/>
      <c r="B76" s="964"/>
      <c r="C76" s="964"/>
      <c r="D76" s="964"/>
      <c r="E76" s="964"/>
      <c r="F76" s="964"/>
      <c r="G76" s="964"/>
      <c r="H76" s="964"/>
      <c r="I76" s="964"/>
      <c r="J76" s="964"/>
      <c r="K76" s="964"/>
      <c r="L76" s="964"/>
      <c r="M76" s="964"/>
    </row>
    <row r="77" spans="1:13" x14ac:dyDescent="0.25">
      <c r="A77" s="964"/>
      <c r="B77" s="964"/>
      <c r="C77" s="964"/>
      <c r="D77" s="964"/>
      <c r="E77" s="964"/>
      <c r="F77" s="964"/>
      <c r="G77" s="964"/>
      <c r="H77" s="964"/>
      <c r="I77" s="964"/>
      <c r="J77" s="964"/>
      <c r="K77" s="964"/>
      <c r="L77" s="964"/>
      <c r="M77" s="964"/>
    </row>
    <row r="78" spans="1:13" x14ac:dyDescent="0.25">
      <c r="A78" s="964"/>
      <c r="B78" s="964"/>
      <c r="C78" s="964"/>
      <c r="D78" s="964"/>
      <c r="E78" s="964"/>
      <c r="F78" s="964"/>
      <c r="G78" s="964"/>
      <c r="H78" s="964"/>
      <c r="I78" s="964"/>
      <c r="J78" s="964"/>
      <c r="K78" s="964"/>
      <c r="L78" s="964"/>
      <c r="M78" s="964"/>
    </row>
    <row r="79" spans="1:13" x14ac:dyDescent="0.25">
      <c r="A79" s="964"/>
      <c r="B79" s="964"/>
      <c r="C79" s="964"/>
      <c r="D79" s="964"/>
      <c r="E79" s="964"/>
      <c r="F79" s="964"/>
      <c r="G79" s="964"/>
      <c r="H79" s="964"/>
      <c r="I79" s="964"/>
      <c r="J79" s="964"/>
      <c r="K79" s="964"/>
      <c r="L79" s="964"/>
      <c r="M79" s="964"/>
    </row>
    <row r="80" spans="1:13" x14ac:dyDescent="0.25">
      <c r="A80" s="964"/>
      <c r="B80" s="964"/>
      <c r="C80" s="964"/>
      <c r="D80" s="964"/>
      <c r="E80" s="964"/>
      <c r="F80" s="964"/>
      <c r="G80" s="964"/>
      <c r="H80" s="964"/>
      <c r="I80" s="964"/>
      <c r="J80" s="964"/>
      <c r="K80" s="964"/>
      <c r="L80" s="964"/>
      <c r="M80" s="964"/>
    </row>
    <row r="81" spans="1:13" x14ac:dyDescent="0.25">
      <c r="A81" s="964"/>
      <c r="B81" s="964"/>
      <c r="C81" s="964"/>
      <c r="D81" s="964"/>
      <c r="E81" s="964"/>
      <c r="F81" s="964"/>
      <c r="G81" s="964"/>
      <c r="H81" s="964"/>
      <c r="I81" s="964"/>
      <c r="J81" s="964"/>
      <c r="K81" s="964"/>
      <c r="L81" s="964"/>
      <c r="M81" s="964"/>
    </row>
    <row r="82" spans="1:13" x14ac:dyDescent="0.25">
      <c r="A82" s="964"/>
      <c r="B82" s="964"/>
      <c r="C82" s="964"/>
      <c r="D82" s="964"/>
      <c r="E82" s="964"/>
      <c r="F82" s="964"/>
      <c r="G82" s="964"/>
      <c r="H82" s="964"/>
      <c r="I82" s="964"/>
      <c r="J82" s="964"/>
      <c r="K82" s="964"/>
      <c r="L82" s="964"/>
      <c r="M82" s="964"/>
    </row>
    <row r="83" spans="1:13" x14ac:dyDescent="0.25">
      <c r="A83" s="964"/>
      <c r="B83" s="964"/>
      <c r="C83" s="964"/>
      <c r="D83" s="964"/>
      <c r="E83" s="964"/>
      <c r="F83" s="964"/>
      <c r="G83" s="964"/>
      <c r="H83" s="964"/>
      <c r="I83" s="964"/>
      <c r="J83" s="964"/>
      <c r="K83" s="964"/>
      <c r="L83" s="964"/>
      <c r="M83" s="964"/>
    </row>
    <row r="84" spans="1:13" x14ac:dyDescent="0.25">
      <c r="A84" s="964"/>
      <c r="B84" s="964"/>
      <c r="C84" s="964"/>
      <c r="D84" s="964"/>
      <c r="E84" s="964"/>
      <c r="F84" s="964"/>
      <c r="G84" s="964"/>
      <c r="H84" s="964"/>
      <c r="I84" s="964"/>
      <c r="J84" s="964"/>
      <c r="K84" s="964"/>
      <c r="L84" s="964"/>
      <c r="M84" s="964"/>
    </row>
    <row r="85" spans="1:13" x14ac:dyDescent="0.25">
      <c r="A85" s="964"/>
      <c r="B85" s="964"/>
      <c r="C85" s="964"/>
      <c r="D85" s="964"/>
      <c r="E85" s="964"/>
      <c r="F85" s="964"/>
      <c r="G85" s="964"/>
      <c r="H85" s="964"/>
      <c r="I85" s="964"/>
      <c r="J85" s="964"/>
      <c r="K85" s="964"/>
      <c r="L85" s="964"/>
      <c r="M85" s="964"/>
    </row>
    <row r="86" spans="1:13" x14ac:dyDescent="0.25">
      <c r="A86" s="964"/>
      <c r="B86" s="964"/>
      <c r="C86" s="964"/>
      <c r="D86" s="964"/>
      <c r="E86" s="964"/>
      <c r="F86" s="964"/>
      <c r="G86" s="964"/>
      <c r="H86" s="964"/>
      <c r="I86" s="964"/>
      <c r="J86" s="964"/>
      <c r="K86" s="964"/>
      <c r="L86" s="964"/>
      <c r="M86" s="964"/>
    </row>
    <row r="87" spans="1:13" x14ac:dyDescent="0.25">
      <c r="A87" s="964"/>
      <c r="B87" s="964"/>
      <c r="C87" s="964"/>
      <c r="D87" s="964"/>
      <c r="E87" s="964"/>
      <c r="F87" s="964"/>
      <c r="G87" s="964"/>
      <c r="H87" s="964"/>
      <c r="I87" s="964"/>
      <c r="J87" s="964"/>
      <c r="K87" s="964"/>
      <c r="L87" s="964"/>
      <c r="M87" s="964"/>
    </row>
    <row r="88" spans="1:13" x14ac:dyDescent="0.25">
      <c r="A88" s="964"/>
      <c r="B88" s="964"/>
      <c r="C88" s="964"/>
      <c r="D88" s="964"/>
      <c r="E88" s="964"/>
      <c r="F88" s="964"/>
      <c r="G88" s="964"/>
      <c r="H88" s="964"/>
      <c r="I88" s="964"/>
      <c r="J88" s="964"/>
      <c r="K88" s="964"/>
      <c r="L88" s="964"/>
      <c r="M88" s="964"/>
    </row>
    <row r="89" spans="1:13" x14ac:dyDescent="0.25">
      <c r="A89" s="964"/>
      <c r="B89" s="964"/>
      <c r="C89" s="964"/>
      <c r="D89" s="964"/>
      <c r="E89" s="964"/>
      <c r="F89" s="964"/>
      <c r="G89" s="964"/>
      <c r="H89" s="964"/>
      <c r="I89" s="964"/>
      <c r="J89" s="964"/>
      <c r="K89" s="964"/>
      <c r="L89" s="964"/>
      <c r="M89" s="964"/>
    </row>
    <row r="90" spans="1:13" x14ac:dyDescent="0.25">
      <c r="A90" s="964"/>
      <c r="B90" s="964"/>
      <c r="C90" s="964"/>
      <c r="D90" s="964"/>
      <c r="E90" s="964"/>
      <c r="F90" s="964"/>
      <c r="G90" s="964"/>
      <c r="H90" s="964"/>
      <c r="I90" s="964"/>
      <c r="J90" s="964"/>
      <c r="K90" s="964"/>
      <c r="L90" s="964"/>
      <c r="M90" s="964"/>
    </row>
    <row r="91" spans="1:13" x14ac:dyDescent="0.25">
      <c r="A91" s="964"/>
      <c r="B91" s="964"/>
      <c r="C91" s="964"/>
      <c r="D91" s="964"/>
      <c r="E91" s="964"/>
      <c r="F91" s="964"/>
      <c r="G91" s="964"/>
      <c r="H91" s="964"/>
      <c r="I91" s="964"/>
      <c r="J91" s="964"/>
      <c r="K91" s="964"/>
      <c r="L91" s="964"/>
      <c r="M91" s="964"/>
    </row>
    <row r="92" spans="1:13" x14ac:dyDescent="0.25">
      <c r="A92" s="964"/>
      <c r="B92" s="964"/>
      <c r="C92" s="964"/>
      <c r="D92" s="964"/>
      <c r="E92" s="964"/>
      <c r="F92" s="964"/>
      <c r="G92" s="964"/>
      <c r="H92" s="964"/>
      <c r="I92" s="964"/>
      <c r="J92" s="964"/>
      <c r="K92" s="964"/>
      <c r="L92" s="964"/>
      <c r="M92" s="964"/>
    </row>
    <row r="93" spans="1:13" x14ac:dyDescent="0.25">
      <c r="A93" s="964"/>
      <c r="B93" s="964"/>
      <c r="C93" s="964"/>
      <c r="D93" s="964"/>
      <c r="E93" s="964"/>
      <c r="F93" s="964"/>
      <c r="G93" s="964"/>
      <c r="H93" s="964"/>
      <c r="I93" s="964"/>
      <c r="J93" s="964"/>
      <c r="K93" s="964"/>
      <c r="L93" s="964"/>
      <c r="M93" s="964"/>
    </row>
    <row r="94" spans="1:13" x14ac:dyDescent="0.25">
      <c r="A94" s="964"/>
      <c r="B94" s="964"/>
      <c r="C94" s="964"/>
      <c r="D94" s="964"/>
      <c r="E94" s="964"/>
      <c r="F94" s="964"/>
      <c r="G94" s="964"/>
      <c r="H94" s="964"/>
      <c r="I94" s="964"/>
      <c r="J94" s="964"/>
      <c r="K94" s="964"/>
      <c r="L94" s="964"/>
      <c r="M94" s="964"/>
    </row>
    <row r="95" spans="1:13" x14ac:dyDescent="0.25">
      <c r="A95" s="964"/>
      <c r="B95" s="964"/>
      <c r="C95" s="964"/>
      <c r="D95" s="964"/>
      <c r="E95" s="964"/>
      <c r="F95" s="964"/>
      <c r="G95" s="964"/>
      <c r="H95" s="964"/>
      <c r="I95" s="964"/>
      <c r="J95" s="964"/>
      <c r="K95" s="964"/>
      <c r="L95" s="964"/>
      <c r="M95" s="964"/>
    </row>
    <row r="96" spans="1:13" x14ac:dyDescent="0.25">
      <c r="A96" s="964"/>
      <c r="B96" s="964"/>
      <c r="C96" s="964"/>
      <c r="D96" s="964"/>
      <c r="E96" s="964"/>
      <c r="F96" s="964"/>
      <c r="G96" s="964"/>
      <c r="H96" s="964"/>
      <c r="I96" s="964"/>
      <c r="J96" s="964"/>
      <c r="K96" s="964"/>
      <c r="L96" s="964"/>
      <c r="M96" s="964"/>
    </row>
    <row r="97" spans="1:13" x14ac:dyDescent="0.25">
      <c r="A97" s="964"/>
      <c r="B97" s="964"/>
      <c r="C97" s="964"/>
      <c r="D97" s="964"/>
      <c r="E97" s="964"/>
      <c r="F97" s="964"/>
      <c r="G97" s="964"/>
      <c r="H97" s="964"/>
      <c r="I97" s="964"/>
      <c r="J97" s="964"/>
      <c r="K97" s="964"/>
      <c r="L97" s="964"/>
      <c r="M97" s="964"/>
    </row>
    <row r="98" spans="1:13" x14ac:dyDescent="0.25">
      <c r="A98" s="964"/>
      <c r="B98" s="964"/>
      <c r="C98" s="964"/>
      <c r="D98" s="964"/>
      <c r="E98" s="964"/>
      <c r="F98" s="964"/>
      <c r="G98" s="964"/>
      <c r="H98" s="964"/>
      <c r="I98" s="964"/>
      <c r="J98" s="964"/>
      <c r="K98" s="964"/>
      <c r="L98" s="964"/>
      <c r="M98" s="964"/>
    </row>
    <row r="99" spans="1:13" x14ac:dyDescent="0.25">
      <c r="A99" s="964"/>
      <c r="B99" s="964"/>
      <c r="C99" s="964"/>
      <c r="D99" s="964"/>
      <c r="E99" s="964"/>
      <c r="F99" s="964"/>
      <c r="G99" s="964"/>
      <c r="H99" s="964"/>
      <c r="I99" s="964"/>
      <c r="J99" s="964"/>
      <c r="K99" s="964"/>
      <c r="L99" s="964"/>
      <c r="M99" s="964"/>
    </row>
    <row r="100" spans="1:13" x14ac:dyDescent="0.25">
      <c r="A100" s="964"/>
      <c r="B100" s="964"/>
      <c r="C100" s="964"/>
      <c r="D100" s="964"/>
      <c r="E100" s="964"/>
      <c r="F100" s="964"/>
      <c r="G100" s="964"/>
      <c r="H100" s="964"/>
      <c r="I100" s="964"/>
      <c r="J100" s="964"/>
      <c r="K100" s="964"/>
      <c r="L100" s="964"/>
      <c r="M100" s="964"/>
    </row>
    <row r="101" spans="1:13" x14ac:dyDescent="0.25">
      <c r="A101" s="964"/>
      <c r="B101" s="964"/>
      <c r="C101" s="964"/>
      <c r="D101" s="964"/>
      <c r="E101" s="964"/>
      <c r="F101" s="964"/>
      <c r="G101" s="964"/>
      <c r="H101" s="964"/>
      <c r="I101" s="964"/>
      <c r="J101" s="964"/>
      <c r="K101" s="964"/>
      <c r="L101" s="964"/>
      <c r="M101" s="964"/>
    </row>
    <row r="102" spans="1:13" x14ac:dyDescent="0.25">
      <c r="A102" s="964"/>
      <c r="B102" s="964"/>
      <c r="C102" s="964"/>
      <c r="D102" s="964"/>
      <c r="E102" s="964"/>
      <c r="F102" s="964"/>
      <c r="G102" s="964"/>
      <c r="H102" s="964"/>
      <c r="I102" s="964"/>
      <c r="J102" s="964"/>
      <c r="K102" s="964"/>
      <c r="L102" s="964"/>
      <c r="M102" s="964"/>
    </row>
    <row r="103" spans="1:13" x14ac:dyDescent="0.25">
      <c r="A103" s="964"/>
      <c r="B103" s="964"/>
      <c r="C103" s="964"/>
      <c r="D103" s="964"/>
      <c r="E103" s="964"/>
      <c r="F103" s="964"/>
      <c r="G103" s="964"/>
      <c r="H103" s="964"/>
      <c r="I103" s="964"/>
      <c r="J103" s="964"/>
      <c r="K103" s="964"/>
      <c r="L103" s="964"/>
      <c r="M103" s="964"/>
    </row>
    <row r="104" spans="1:13" x14ac:dyDescent="0.25">
      <c r="A104" s="964"/>
      <c r="B104" s="964"/>
      <c r="C104" s="964"/>
      <c r="D104" s="964"/>
      <c r="E104" s="964"/>
      <c r="F104" s="964"/>
      <c r="G104" s="964"/>
      <c r="H104" s="964"/>
      <c r="I104" s="964"/>
      <c r="J104" s="964"/>
      <c r="K104" s="964"/>
      <c r="L104" s="964"/>
      <c r="M104" s="964"/>
    </row>
    <row r="105" spans="1:13" x14ac:dyDescent="0.25">
      <c r="A105" s="964"/>
      <c r="B105" s="964"/>
      <c r="C105" s="964"/>
      <c r="D105" s="964"/>
      <c r="E105" s="964"/>
      <c r="F105" s="964"/>
      <c r="G105" s="964"/>
      <c r="H105" s="964"/>
      <c r="I105" s="964"/>
      <c r="J105" s="964"/>
      <c r="K105" s="964"/>
      <c r="L105" s="964"/>
      <c r="M105" s="964"/>
    </row>
    <row r="106" spans="1:13" x14ac:dyDescent="0.25">
      <c r="A106" s="964"/>
      <c r="B106" s="964"/>
      <c r="C106" s="964"/>
      <c r="D106" s="964"/>
      <c r="E106" s="964"/>
      <c r="F106" s="964"/>
      <c r="G106" s="964"/>
      <c r="H106" s="964"/>
      <c r="I106" s="964"/>
      <c r="J106" s="964"/>
      <c r="K106" s="964"/>
      <c r="L106" s="964"/>
      <c r="M106" s="964"/>
    </row>
    <row r="107" spans="1:13" x14ac:dyDescent="0.25">
      <c r="A107" s="964"/>
      <c r="B107" s="964"/>
      <c r="C107" s="964"/>
      <c r="D107" s="964"/>
      <c r="E107" s="964"/>
      <c r="F107" s="964"/>
      <c r="G107" s="964"/>
      <c r="H107" s="964"/>
      <c r="I107" s="964"/>
      <c r="J107" s="964"/>
      <c r="K107" s="964"/>
      <c r="L107" s="964"/>
      <c r="M107" s="964"/>
    </row>
    <row r="108" spans="1:13" x14ac:dyDescent="0.25">
      <c r="A108" s="964"/>
      <c r="B108" s="964"/>
      <c r="C108" s="964"/>
      <c r="D108" s="964"/>
      <c r="E108" s="964"/>
      <c r="F108" s="964"/>
      <c r="G108" s="964"/>
      <c r="H108" s="964"/>
      <c r="I108" s="964"/>
      <c r="J108" s="964"/>
      <c r="K108" s="964"/>
      <c r="L108" s="964"/>
      <c r="M108" s="964"/>
    </row>
    <row r="109" spans="1:13" x14ac:dyDescent="0.25">
      <c r="A109" s="964"/>
      <c r="B109" s="964"/>
      <c r="C109" s="964"/>
      <c r="D109" s="964"/>
      <c r="E109" s="964"/>
      <c r="F109" s="964"/>
      <c r="G109" s="964"/>
      <c r="H109" s="964"/>
      <c r="I109" s="964"/>
      <c r="J109" s="964"/>
      <c r="K109" s="964"/>
      <c r="L109" s="964"/>
      <c r="M109" s="964"/>
    </row>
    <row r="110" spans="1:13" x14ac:dyDescent="0.25">
      <c r="A110" s="964"/>
      <c r="B110" s="964"/>
      <c r="C110" s="964"/>
      <c r="D110" s="964"/>
      <c r="E110" s="964"/>
      <c r="F110" s="964"/>
      <c r="G110" s="964"/>
      <c r="H110" s="964"/>
      <c r="I110" s="964"/>
      <c r="J110" s="964"/>
      <c r="K110" s="964"/>
      <c r="L110" s="964"/>
      <c r="M110" s="964"/>
    </row>
    <row r="111" spans="1:13" x14ac:dyDescent="0.25">
      <c r="A111" s="964"/>
      <c r="B111" s="964"/>
      <c r="C111" s="964"/>
      <c r="D111" s="964"/>
      <c r="E111" s="964"/>
      <c r="F111" s="964"/>
      <c r="G111" s="964"/>
      <c r="H111" s="964"/>
      <c r="I111" s="964"/>
      <c r="J111" s="964"/>
      <c r="K111" s="964"/>
      <c r="L111" s="964"/>
      <c r="M111" s="964"/>
    </row>
    <row r="112" spans="1:13" x14ac:dyDescent="0.25">
      <c r="A112" s="964"/>
      <c r="B112" s="964"/>
      <c r="C112" s="964"/>
      <c r="D112" s="964"/>
      <c r="E112" s="964"/>
      <c r="F112" s="964"/>
      <c r="G112" s="964"/>
      <c r="H112" s="964"/>
      <c r="I112" s="964"/>
      <c r="J112" s="964"/>
      <c r="K112" s="964"/>
      <c r="L112" s="964"/>
      <c r="M112" s="964"/>
    </row>
    <row r="113" spans="1:13" x14ac:dyDescent="0.25">
      <c r="A113" s="964"/>
      <c r="B113" s="964"/>
      <c r="C113" s="964"/>
      <c r="D113" s="964"/>
      <c r="E113" s="964"/>
      <c r="F113" s="964"/>
      <c r="G113" s="964"/>
      <c r="H113" s="964"/>
      <c r="I113" s="964"/>
      <c r="J113" s="964"/>
      <c r="K113" s="964"/>
      <c r="L113" s="964"/>
      <c r="M113" s="964"/>
    </row>
    <row r="114" spans="1:13" x14ac:dyDescent="0.25">
      <c r="A114" s="964"/>
      <c r="B114" s="964"/>
      <c r="C114" s="964"/>
      <c r="D114" s="964"/>
      <c r="E114" s="964"/>
      <c r="F114" s="964"/>
      <c r="G114" s="964"/>
      <c r="H114" s="964"/>
      <c r="I114" s="964"/>
      <c r="J114" s="964"/>
      <c r="K114" s="964"/>
      <c r="L114" s="964"/>
      <c r="M114" s="964"/>
    </row>
    <row r="115" spans="1:13" x14ac:dyDescent="0.25">
      <c r="A115" s="964"/>
      <c r="B115" s="964"/>
      <c r="C115" s="964"/>
      <c r="D115" s="964"/>
      <c r="E115" s="964"/>
      <c r="F115" s="964"/>
      <c r="G115" s="964"/>
      <c r="H115" s="964"/>
      <c r="I115" s="964"/>
      <c r="J115" s="964"/>
      <c r="K115" s="964"/>
      <c r="L115" s="964"/>
      <c r="M115" s="964"/>
    </row>
    <row r="116" spans="1:13" x14ac:dyDescent="0.25">
      <c r="A116" s="964"/>
      <c r="B116" s="964"/>
      <c r="C116" s="964"/>
      <c r="D116" s="964"/>
      <c r="E116" s="964"/>
      <c r="F116" s="964"/>
      <c r="G116" s="964"/>
      <c r="H116" s="964"/>
      <c r="I116" s="964"/>
      <c r="J116" s="964"/>
      <c r="K116" s="964"/>
      <c r="L116" s="964"/>
      <c r="M116" s="964"/>
    </row>
    <row r="117" spans="1:13" x14ac:dyDescent="0.25">
      <c r="A117" s="964"/>
      <c r="B117" s="964"/>
      <c r="C117" s="964"/>
      <c r="D117" s="964"/>
      <c r="E117" s="964"/>
      <c r="F117" s="964"/>
      <c r="G117" s="964"/>
      <c r="H117" s="964"/>
      <c r="I117" s="964"/>
      <c r="J117" s="964"/>
      <c r="K117" s="964"/>
      <c r="L117" s="964"/>
      <c r="M117" s="964"/>
    </row>
    <row r="118" spans="1:13" x14ac:dyDescent="0.25">
      <c r="A118" s="964"/>
      <c r="B118" s="964"/>
      <c r="C118" s="964"/>
      <c r="D118" s="964"/>
      <c r="E118" s="964"/>
      <c r="F118" s="964"/>
      <c r="G118" s="964"/>
      <c r="H118" s="964"/>
      <c r="I118" s="964"/>
      <c r="J118" s="964"/>
      <c r="K118" s="964"/>
      <c r="L118" s="964"/>
      <c r="M118" s="964"/>
    </row>
    <row r="119" spans="1:13" x14ac:dyDescent="0.25">
      <c r="A119" s="964"/>
      <c r="B119" s="964"/>
      <c r="C119" s="964"/>
      <c r="D119" s="964"/>
      <c r="E119" s="964"/>
      <c r="F119" s="964"/>
      <c r="G119" s="964"/>
      <c r="H119" s="964"/>
      <c r="I119" s="964"/>
      <c r="J119" s="964"/>
      <c r="K119" s="964"/>
      <c r="L119" s="964"/>
      <c r="M119" s="964"/>
    </row>
    <row r="120" spans="1:13" x14ac:dyDescent="0.25">
      <c r="A120" s="964"/>
      <c r="B120" s="964"/>
      <c r="C120" s="964"/>
      <c r="D120" s="964"/>
      <c r="E120" s="964"/>
      <c r="F120" s="964"/>
      <c r="G120" s="964"/>
      <c r="H120" s="964"/>
      <c r="I120" s="964"/>
      <c r="J120" s="964"/>
      <c r="K120" s="964"/>
      <c r="L120" s="964"/>
      <c r="M120" s="964"/>
    </row>
    <row r="121" spans="1:13" x14ac:dyDescent="0.25">
      <c r="A121" s="964"/>
      <c r="B121" s="964"/>
      <c r="C121" s="964"/>
      <c r="D121" s="964"/>
      <c r="E121" s="964"/>
      <c r="F121" s="964"/>
      <c r="G121" s="964"/>
      <c r="H121" s="964"/>
      <c r="I121" s="964"/>
      <c r="J121" s="964"/>
      <c r="K121" s="964"/>
      <c r="L121" s="964"/>
      <c r="M121" s="964"/>
    </row>
    <row r="122" spans="1:13" x14ac:dyDescent="0.25">
      <c r="A122" s="964"/>
      <c r="B122" s="964"/>
      <c r="C122" s="964"/>
      <c r="D122" s="964"/>
      <c r="E122" s="964"/>
      <c r="F122" s="964"/>
      <c r="G122" s="964"/>
      <c r="H122" s="964"/>
      <c r="I122" s="964"/>
      <c r="J122" s="964"/>
      <c r="K122" s="964"/>
      <c r="L122" s="964"/>
      <c r="M122" s="964"/>
    </row>
    <row r="123" spans="1:13" x14ac:dyDescent="0.25">
      <c r="A123" s="964"/>
      <c r="B123" s="964"/>
      <c r="C123" s="964"/>
      <c r="D123" s="964"/>
      <c r="E123" s="964"/>
      <c r="F123" s="964"/>
      <c r="G123" s="964"/>
      <c r="H123" s="964"/>
      <c r="I123" s="964"/>
      <c r="J123" s="964"/>
      <c r="K123" s="964"/>
      <c r="L123" s="964"/>
      <c r="M123" s="964"/>
    </row>
    <row r="124" spans="1:13" x14ac:dyDescent="0.25">
      <c r="A124" s="964"/>
      <c r="B124" s="964"/>
      <c r="C124" s="964"/>
      <c r="D124" s="964"/>
      <c r="E124" s="964"/>
      <c r="F124" s="964"/>
      <c r="G124" s="964"/>
      <c r="H124" s="964"/>
      <c r="I124" s="964"/>
      <c r="J124" s="964"/>
      <c r="K124" s="964"/>
      <c r="L124" s="964"/>
      <c r="M124" s="964"/>
    </row>
    <row r="125" spans="1:13" x14ac:dyDescent="0.25">
      <c r="A125" s="964"/>
      <c r="B125" s="964"/>
      <c r="C125" s="964"/>
      <c r="D125" s="964"/>
      <c r="E125" s="964"/>
      <c r="F125" s="964"/>
      <c r="G125" s="964"/>
      <c r="H125" s="964"/>
      <c r="I125" s="964"/>
      <c r="J125" s="964"/>
      <c r="K125" s="964"/>
      <c r="L125" s="964"/>
      <c r="M125" s="964"/>
    </row>
    <row r="126" spans="1:13" x14ac:dyDescent="0.25">
      <c r="A126" s="964"/>
      <c r="B126" s="964"/>
      <c r="C126" s="964"/>
      <c r="D126" s="964"/>
      <c r="E126" s="964"/>
      <c r="F126" s="964"/>
      <c r="G126" s="964"/>
      <c r="H126" s="964"/>
      <c r="I126" s="964"/>
      <c r="J126" s="964"/>
      <c r="K126" s="964"/>
      <c r="L126" s="964"/>
      <c r="M126" s="964"/>
    </row>
    <row r="127" spans="1:13" x14ac:dyDescent="0.25">
      <c r="A127" s="964"/>
      <c r="B127" s="964"/>
      <c r="C127" s="964"/>
      <c r="D127" s="964"/>
      <c r="E127" s="964"/>
      <c r="F127" s="964"/>
      <c r="G127" s="964"/>
      <c r="H127" s="964"/>
      <c r="I127" s="964"/>
      <c r="J127" s="964"/>
      <c r="K127" s="964"/>
      <c r="L127" s="964"/>
      <c r="M127" s="964"/>
    </row>
    <row r="128" spans="1:13" x14ac:dyDescent="0.25">
      <c r="A128" s="964"/>
      <c r="B128" s="964"/>
      <c r="C128" s="964"/>
      <c r="D128" s="964"/>
      <c r="E128" s="964"/>
      <c r="F128" s="964"/>
      <c r="G128" s="964"/>
      <c r="H128" s="964"/>
      <c r="I128" s="964"/>
      <c r="J128" s="964"/>
      <c r="K128" s="964"/>
      <c r="L128" s="964"/>
      <c r="M128" s="964"/>
    </row>
    <row r="129" spans="1:13" x14ac:dyDescent="0.25">
      <c r="A129" s="964"/>
      <c r="B129" s="964"/>
      <c r="C129" s="964"/>
      <c r="D129" s="964"/>
      <c r="E129" s="964"/>
      <c r="F129" s="964"/>
      <c r="G129" s="964"/>
      <c r="H129" s="964"/>
      <c r="I129" s="964"/>
      <c r="J129" s="964"/>
      <c r="K129" s="964"/>
      <c r="L129" s="964"/>
      <c r="M129" s="964"/>
    </row>
    <row r="130" spans="1:13" x14ac:dyDescent="0.25">
      <c r="A130" s="964"/>
      <c r="B130" s="964"/>
      <c r="C130" s="964"/>
      <c r="D130" s="964"/>
      <c r="E130" s="964"/>
      <c r="F130" s="964"/>
      <c r="G130" s="964"/>
      <c r="H130" s="964"/>
      <c r="I130" s="964"/>
      <c r="J130" s="964"/>
      <c r="K130" s="964"/>
      <c r="L130" s="964"/>
      <c r="M130" s="964"/>
    </row>
    <row r="131" spans="1:13" x14ac:dyDescent="0.25">
      <c r="A131" s="964"/>
      <c r="B131" s="964"/>
      <c r="C131" s="964"/>
      <c r="D131" s="964"/>
      <c r="E131" s="964"/>
      <c r="F131" s="964"/>
      <c r="G131" s="964"/>
      <c r="H131" s="964"/>
      <c r="I131" s="964"/>
      <c r="J131" s="964"/>
      <c r="K131" s="964"/>
      <c r="L131" s="964"/>
      <c r="M131" s="964"/>
    </row>
    <row r="132" spans="1:13" x14ac:dyDescent="0.25">
      <c r="A132" s="964"/>
      <c r="B132" s="964"/>
      <c r="C132" s="964"/>
      <c r="D132" s="964"/>
      <c r="E132" s="964"/>
      <c r="F132" s="964"/>
      <c r="G132" s="964"/>
      <c r="H132" s="964"/>
      <c r="I132" s="964"/>
      <c r="J132" s="964"/>
      <c r="K132" s="964"/>
      <c r="L132" s="964"/>
      <c r="M132" s="964"/>
    </row>
    <row r="133" spans="1:13" x14ac:dyDescent="0.25">
      <c r="A133" s="964"/>
      <c r="B133" s="964"/>
      <c r="C133" s="964"/>
      <c r="D133" s="964"/>
      <c r="E133" s="964"/>
      <c r="F133" s="964"/>
      <c r="G133" s="964"/>
      <c r="H133" s="964"/>
      <c r="I133" s="964"/>
      <c r="J133" s="964"/>
      <c r="K133" s="964"/>
      <c r="L133" s="964"/>
      <c r="M133" s="964"/>
    </row>
    <row r="134" spans="1:13" x14ac:dyDescent="0.25">
      <c r="A134" s="964"/>
      <c r="B134" s="964"/>
      <c r="C134" s="964"/>
      <c r="D134" s="964"/>
      <c r="E134" s="964"/>
      <c r="F134" s="964"/>
      <c r="G134" s="964"/>
      <c r="H134" s="964"/>
      <c r="I134" s="964"/>
      <c r="J134" s="964"/>
      <c r="K134" s="964"/>
      <c r="L134" s="964"/>
      <c r="M134" s="964"/>
    </row>
    <row r="135" spans="1:13" x14ac:dyDescent="0.25">
      <c r="A135" s="964"/>
      <c r="B135" s="964"/>
      <c r="C135" s="964"/>
      <c r="D135" s="964"/>
      <c r="E135" s="964"/>
      <c r="F135" s="964"/>
      <c r="G135" s="964"/>
      <c r="H135" s="964"/>
      <c r="I135" s="964"/>
      <c r="J135" s="964"/>
      <c r="K135" s="964"/>
      <c r="L135" s="964"/>
      <c r="M135" s="964"/>
    </row>
    <row r="136" spans="1:13" x14ac:dyDescent="0.25">
      <c r="A136" s="964"/>
      <c r="B136" s="964"/>
      <c r="C136" s="964"/>
      <c r="D136" s="964"/>
      <c r="E136" s="964"/>
      <c r="F136" s="964"/>
      <c r="G136" s="964"/>
      <c r="H136" s="964"/>
      <c r="I136" s="964"/>
      <c r="J136" s="964"/>
      <c r="K136" s="964"/>
      <c r="L136" s="964"/>
      <c r="M136" s="964"/>
    </row>
    <row r="137" spans="1:13" x14ac:dyDescent="0.25">
      <c r="A137" s="964"/>
      <c r="B137" s="964"/>
      <c r="C137" s="964"/>
      <c r="D137" s="964"/>
      <c r="E137" s="964"/>
      <c r="F137" s="964"/>
      <c r="G137" s="964"/>
      <c r="H137" s="964"/>
      <c r="I137" s="964"/>
      <c r="J137" s="964"/>
      <c r="K137" s="964"/>
      <c r="L137" s="964"/>
      <c r="M137" s="964"/>
    </row>
    <row r="138" spans="1:13" x14ac:dyDescent="0.25">
      <c r="A138" s="964"/>
      <c r="B138" s="964"/>
      <c r="C138" s="964"/>
      <c r="D138" s="964"/>
      <c r="E138" s="964"/>
      <c r="F138" s="964"/>
      <c r="G138" s="964"/>
      <c r="H138" s="964"/>
      <c r="I138" s="964"/>
      <c r="J138" s="964"/>
      <c r="K138" s="964"/>
      <c r="L138" s="964"/>
      <c r="M138" s="964"/>
    </row>
    <row r="139" spans="1:13" x14ac:dyDescent="0.25">
      <c r="A139" s="964"/>
      <c r="B139" s="964"/>
      <c r="C139" s="964"/>
      <c r="D139" s="964"/>
      <c r="E139" s="964"/>
      <c r="F139" s="964"/>
      <c r="G139" s="964"/>
      <c r="H139" s="964"/>
      <c r="I139" s="964"/>
      <c r="J139" s="964"/>
      <c r="K139" s="964"/>
      <c r="L139" s="964"/>
      <c r="M139" s="964"/>
    </row>
    <row r="140" spans="1:13" x14ac:dyDescent="0.25">
      <c r="A140" s="964"/>
      <c r="B140" s="964"/>
      <c r="C140" s="964"/>
      <c r="D140" s="964"/>
      <c r="E140" s="964"/>
      <c r="F140" s="964"/>
      <c r="G140" s="964"/>
      <c r="H140" s="964"/>
      <c r="I140" s="964"/>
      <c r="J140" s="964"/>
      <c r="K140" s="964"/>
      <c r="L140" s="964"/>
      <c r="M140" s="964"/>
    </row>
    <row r="141" spans="1:13" x14ac:dyDescent="0.25">
      <c r="A141" s="964"/>
      <c r="B141" s="964"/>
      <c r="C141" s="964"/>
      <c r="D141" s="964"/>
      <c r="E141" s="964"/>
      <c r="F141" s="964"/>
      <c r="G141" s="964"/>
      <c r="H141" s="964"/>
      <c r="I141" s="964"/>
      <c r="J141" s="964"/>
      <c r="K141" s="964"/>
      <c r="L141" s="964"/>
      <c r="M141" s="964"/>
    </row>
    <row r="142" spans="1:13" x14ac:dyDescent="0.25">
      <c r="A142" s="964"/>
      <c r="B142" s="964"/>
      <c r="C142" s="964"/>
      <c r="D142" s="964"/>
      <c r="E142" s="964"/>
      <c r="F142" s="964"/>
      <c r="G142" s="964"/>
      <c r="H142" s="964"/>
      <c r="I142" s="964"/>
      <c r="J142" s="964"/>
      <c r="K142" s="964"/>
      <c r="L142" s="964"/>
      <c r="M142" s="964"/>
    </row>
    <row r="143" spans="1:13" x14ac:dyDescent="0.25">
      <c r="A143" s="964"/>
      <c r="B143" s="964"/>
      <c r="C143" s="964"/>
      <c r="D143" s="964"/>
      <c r="E143" s="964"/>
      <c r="F143" s="964"/>
      <c r="G143" s="964"/>
      <c r="H143" s="964"/>
      <c r="I143" s="964"/>
      <c r="J143" s="964"/>
      <c r="K143" s="964"/>
      <c r="L143" s="964"/>
      <c r="M143" s="964"/>
    </row>
    <row r="144" spans="1:13" x14ac:dyDescent="0.25">
      <c r="A144" s="964"/>
      <c r="B144" s="964"/>
      <c r="C144" s="964"/>
      <c r="D144" s="964"/>
      <c r="E144" s="964"/>
      <c r="F144" s="964"/>
      <c r="G144" s="964"/>
      <c r="H144" s="964"/>
      <c r="I144" s="964"/>
      <c r="J144" s="964"/>
      <c r="K144" s="964"/>
      <c r="L144" s="964"/>
      <c r="M144" s="964"/>
    </row>
    <row r="145" spans="1:13" x14ac:dyDescent="0.25">
      <c r="A145" s="964"/>
      <c r="B145" s="964"/>
      <c r="C145" s="964"/>
      <c r="D145" s="964"/>
      <c r="E145" s="964"/>
      <c r="F145" s="964"/>
      <c r="G145" s="964"/>
      <c r="H145" s="964"/>
      <c r="I145" s="964"/>
      <c r="J145" s="964"/>
      <c r="K145" s="964"/>
      <c r="L145" s="964"/>
      <c r="M145" s="964"/>
    </row>
    <row r="146" spans="1:13" x14ac:dyDescent="0.25">
      <c r="A146" s="964"/>
      <c r="B146" s="964"/>
      <c r="C146" s="964"/>
      <c r="D146" s="964"/>
      <c r="E146" s="964"/>
      <c r="F146" s="964"/>
      <c r="G146" s="964"/>
      <c r="H146" s="964"/>
      <c r="I146" s="964"/>
      <c r="J146" s="964"/>
      <c r="K146" s="964"/>
      <c r="L146" s="964"/>
      <c r="M146" s="964"/>
    </row>
    <row r="147" spans="1:13" x14ac:dyDescent="0.25">
      <c r="A147" s="964"/>
      <c r="B147" s="964"/>
      <c r="C147" s="964"/>
      <c r="D147" s="964"/>
      <c r="E147" s="964"/>
      <c r="F147" s="964"/>
      <c r="G147" s="964"/>
      <c r="H147" s="964"/>
      <c r="I147" s="964"/>
      <c r="J147" s="964"/>
      <c r="K147" s="964"/>
      <c r="L147" s="964"/>
      <c r="M147" s="964"/>
    </row>
    <row r="148" spans="1:13" x14ac:dyDescent="0.25">
      <c r="A148" s="964"/>
      <c r="B148" s="964"/>
      <c r="C148" s="964"/>
      <c r="D148" s="964"/>
      <c r="E148" s="964"/>
      <c r="F148" s="964"/>
      <c r="G148" s="964"/>
      <c r="H148" s="964"/>
      <c r="I148" s="964"/>
      <c r="J148" s="964"/>
      <c r="K148" s="964"/>
      <c r="L148" s="964"/>
      <c r="M148" s="964"/>
    </row>
    <row r="149" spans="1:13" x14ac:dyDescent="0.25">
      <c r="A149" s="964"/>
      <c r="B149" s="964"/>
      <c r="C149" s="964"/>
      <c r="D149" s="964"/>
      <c r="E149" s="964"/>
      <c r="F149" s="964"/>
      <c r="G149" s="964"/>
      <c r="H149" s="964"/>
      <c r="I149" s="964"/>
      <c r="J149" s="964"/>
      <c r="K149" s="964"/>
      <c r="L149" s="964"/>
      <c r="M149" s="964"/>
    </row>
    <row r="150" spans="1:13" x14ac:dyDescent="0.25">
      <c r="A150" s="964"/>
      <c r="B150" s="964"/>
      <c r="C150" s="964"/>
      <c r="D150" s="964"/>
      <c r="E150" s="964"/>
      <c r="F150" s="964"/>
      <c r="G150" s="964"/>
      <c r="H150" s="964"/>
      <c r="I150" s="964"/>
      <c r="J150" s="964"/>
      <c r="K150" s="964"/>
      <c r="L150" s="964"/>
      <c r="M150" s="964"/>
    </row>
    <row r="151" spans="1:13" x14ac:dyDescent="0.25">
      <c r="A151" s="964"/>
      <c r="B151" s="964"/>
      <c r="C151" s="964"/>
      <c r="D151" s="964"/>
      <c r="E151" s="964"/>
      <c r="F151" s="964"/>
      <c r="G151" s="964"/>
      <c r="H151" s="964"/>
      <c r="I151" s="964"/>
      <c r="J151" s="964"/>
      <c r="K151" s="964"/>
      <c r="L151" s="964"/>
      <c r="M151" s="964"/>
    </row>
    <row r="152" spans="1:13" x14ac:dyDescent="0.25">
      <c r="A152" s="964"/>
      <c r="B152" s="964"/>
      <c r="C152" s="964"/>
      <c r="D152" s="964"/>
      <c r="E152" s="964"/>
      <c r="F152" s="964"/>
      <c r="G152" s="964"/>
      <c r="H152" s="964"/>
      <c r="I152" s="964"/>
      <c r="J152" s="964"/>
      <c r="K152" s="964"/>
      <c r="L152" s="964"/>
      <c r="M152" s="964"/>
    </row>
    <row r="153" spans="1:13" x14ac:dyDescent="0.25">
      <c r="A153" s="964"/>
      <c r="B153" s="964"/>
      <c r="C153" s="964"/>
      <c r="D153" s="964"/>
      <c r="E153" s="964"/>
      <c r="F153" s="964"/>
      <c r="G153" s="964"/>
      <c r="H153" s="964"/>
      <c r="I153" s="964"/>
      <c r="J153" s="964"/>
      <c r="K153" s="964"/>
      <c r="L153" s="964"/>
      <c r="M153" s="964"/>
    </row>
    <row r="154" spans="1:13" x14ac:dyDescent="0.25">
      <c r="A154" s="964"/>
      <c r="B154" s="964"/>
      <c r="C154" s="964"/>
      <c r="D154" s="964"/>
      <c r="E154" s="964"/>
      <c r="F154" s="964"/>
      <c r="G154" s="964"/>
      <c r="H154" s="964"/>
      <c r="I154" s="964"/>
      <c r="J154" s="964"/>
      <c r="K154" s="964"/>
      <c r="L154" s="964"/>
      <c r="M154" s="964"/>
    </row>
    <row r="155" spans="1:13" x14ac:dyDescent="0.25">
      <c r="A155" s="964"/>
      <c r="B155" s="964"/>
      <c r="C155" s="964"/>
      <c r="D155" s="964"/>
      <c r="E155" s="964"/>
      <c r="F155" s="964"/>
      <c r="G155" s="964"/>
      <c r="H155" s="964"/>
      <c r="I155" s="964"/>
      <c r="J155" s="964"/>
      <c r="K155" s="964"/>
      <c r="L155" s="964"/>
      <c r="M155" s="964"/>
    </row>
    <row r="156" spans="1:13" x14ac:dyDescent="0.25">
      <c r="A156" s="964"/>
      <c r="B156" s="964"/>
      <c r="C156" s="964"/>
      <c r="D156" s="964"/>
      <c r="E156" s="964"/>
      <c r="F156" s="964"/>
      <c r="G156" s="964"/>
      <c r="H156" s="964"/>
      <c r="I156" s="964"/>
      <c r="J156" s="964"/>
      <c r="K156" s="964"/>
      <c r="L156" s="964"/>
      <c r="M156" s="964"/>
    </row>
    <row r="157" spans="1:13" x14ac:dyDescent="0.25">
      <c r="A157" s="964"/>
      <c r="B157" s="964"/>
      <c r="C157" s="964"/>
      <c r="D157" s="964"/>
      <c r="E157" s="964"/>
      <c r="F157" s="964"/>
      <c r="G157" s="964"/>
      <c r="H157" s="964"/>
      <c r="I157" s="964"/>
      <c r="J157" s="964"/>
      <c r="K157" s="964"/>
      <c r="L157" s="964"/>
      <c r="M157" s="964"/>
    </row>
    <row r="158" spans="1:13" x14ac:dyDescent="0.25">
      <c r="A158" s="964"/>
      <c r="B158" s="964"/>
      <c r="C158" s="964"/>
      <c r="D158" s="964"/>
      <c r="E158" s="964"/>
      <c r="F158" s="964"/>
      <c r="G158" s="964"/>
      <c r="H158" s="964"/>
      <c r="I158" s="964"/>
      <c r="J158" s="964"/>
      <c r="K158" s="964"/>
      <c r="L158" s="964"/>
      <c r="M158" s="964"/>
    </row>
    <row r="159" spans="1:13" x14ac:dyDescent="0.25">
      <c r="A159" s="964"/>
      <c r="B159" s="964"/>
      <c r="C159" s="964"/>
      <c r="D159" s="964"/>
      <c r="E159" s="964"/>
      <c r="F159" s="964"/>
      <c r="G159" s="964"/>
      <c r="H159" s="964"/>
      <c r="I159" s="964"/>
      <c r="J159" s="964"/>
      <c r="K159" s="964"/>
      <c r="L159" s="964"/>
      <c r="M159" s="964"/>
    </row>
    <row r="160" spans="1:13" x14ac:dyDescent="0.25">
      <c r="A160" s="964"/>
      <c r="B160" s="964"/>
      <c r="C160" s="964"/>
      <c r="D160" s="964"/>
      <c r="E160" s="964"/>
      <c r="F160" s="964"/>
      <c r="G160" s="964"/>
      <c r="H160" s="964"/>
      <c r="I160" s="964"/>
      <c r="J160" s="964"/>
      <c r="K160" s="964"/>
      <c r="L160" s="964"/>
      <c r="M160" s="964"/>
    </row>
    <row r="161" spans="1:13" x14ac:dyDescent="0.25">
      <c r="A161" s="964"/>
      <c r="B161" s="964"/>
      <c r="C161" s="964"/>
      <c r="D161" s="964"/>
      <c r="E161" s="964"/>
      <c r="F161" s="964"/>
      <c r="G161" s="964"/>
      <c r="H161" s="964"/>
      <c r="I161" s="964"/>
      <c r="J161" s="964"/>
      <c r="K161" s="964"/>
      <c r="L161" s="964"/>
      <c r="M161" s="964"/>
    </row>
    <row r="162" spans="1:13" x14ac:dyDescent="0.25">
      <c r="A162" s="964"/>
      <c r="B162" s="964"/>
      <c r="C162" s="964"/>
      <c r="D162" s="964"/>
      <c r="E162" s="964"/>
      <c r="F162" s="964"/>
      <c r="G162" s="964"/>
      <c r="H162" s="964"/>
      <c r="I162" s="964"/>
      <c r="J162" s="964"/>
      <c r="K162" s="964"/>
      <c r="L162" s="964"/>
      <c r="M162" s="964"/>
    </row>
    <row r="163" spans="1:13" x14ac:dyDescent="0.25">
      <c r="A163" s="964"/>
      <c r="B163" s="964"/>
      <c r="C163" s="964"/>
      <c r="D163" s="964"/>
      <c r="E163" s="964"/>
      <c r="F163" s="964"/>
      <c r="G163" s="964"/>
      <c r="H163" s="964"/>
      <c r="I163" s="964"/>
      <c r="J163" s="964"/>
      <c r="K163" s="964"/>
      <c r="L163" s="964"/>
      <c r="M163" s="964"/>
    </row>
    <row r="164" spans="1:13" x14ac:dyDescent="0.25">
      <c r="A164" s="964"/>
      <c r="B164" s="964"/>
      <c r="C164" s="964"/>
      <c r="D164" s="964"/>
      <c r="E164" s="964"/>
      <c r="F164" s="964"/>
      <c r="G164" s="964"/>
      <c r="H164" s="964"/>
      <c r="I164" s="964"/>
      <c r="J164" s="964"/>
      <c r="K164" s="964"/>
      <c r="L164" s="964"/>
      <c r="M164" s="964"/>
    </row>
    <row r="165" spans="1:13" x14ac:dyDescent="0.25">
      <c r="A165" s="964"/>
      <c r="B165" s="964"/>
      <c r="C165" s="964"/>
      <c r="D165" s="964"/>
      <c r="E165" s="964"/>
      <c r="F165" s="964"/>
      <c r="G165" s="964"/>
      <c r="H165" s="964"/>
      <c r="I165" s="964"/>
      <c r="J165" s="964"/>
      <c r="K165" s="964"/>
      <c r="L165" s="964"/>
      <c r="M165" s="964"/>
    </row>
    <row r="166" spans="1:13" x14ac:dyDescent="0.25">
      <c r="A166" s="964"/>
      <c r="B166" s="964"/>
      <c r="C166" s="964"/>
      <c r="D166" s="964"/>
      <c r="E166" s="964"/>
      <c r="F166" s="964"/>
      <c r="G166" s="964"/>
      <c r="H166" s="964"/>
      <c r="I166" s="964"/>
      <c r="J166" s="964"/>
      <c r="K166" s="964"/>
      <c r="L166" s="964"/>
      <c r="M166" s="964"/>
    </row>
    <row r="167" spans="1:13" x14ac:dyDescent="0.25">
      <c r="A167" s="964"/>
      <c r="B167" s="964"/>
      <c r="C167" s="964"/>
      <c r="D167" s="964"/>
      <c r="E167" s="964"/>
      <c r="F167" s="964"/>
      <c r="G167" s="964"/>
      <c r="H167" s="964"/>
      <c r="I167" s="964"/>
      <c r="J167" s="964"/>
      <c r="K167" s="964"/>
      <c r="L167" s="964"/>
      <c r="M167" s="964"/>
    </row>
    <row r="168" spans="1:13" x14ac:dyDescent="0.25">
      <c r="A168" s="964"/>
      <c r="B168" s="964"/>
      <c r="C168" s="964"/>
      <c r="D168" s="964"/>
      <c r="E168" s="964"/>
      <c r="F168" s="964"/>
      <c r="G168" s="964"/>
      <c r="H168" s="964"/>
      <c r="I168" s="964"/>
      <c r="J168" s="964"/>
      <c r="K168" s="964"/>
      <c r="L168" s="964"/>
      <c r="M168" s="964"/>
    </row>
    <row r="169" spans="1:13" x14ac:dyDescent="0.25">
      <c r="A169" s="964"/>
      <c r="B169" s="964"/>
      <c r="C169" s="964"/>
      <c r="D169" s="964"/>
      <c r="E169" s="964"/>
      <c r="F169" s="964"/>
      <c r="G169" s="964"/>
      <c r="H169" s="964"/>
      <c r="I169" s="964"/>
      <c r="J169" s="964"/>
      <c r="K169" s="964"/>
      <c r="L169" s="964"/>
      <c r="M169" s="964"/>
    </row>
    <row r="170" spans="1:13" x14ac:dyDescent="0.25">
      <c r="A170" s="964"/>
      <c r="B170" s="964"/>
      <c r="C170" s="964"/>
      <c r="D170" s="964"/>
      <c r="E170" s="964"/>
      <c r="F170" s="964"/>
      <c r="G170" s="964"/>
      <c r="H170" s="964"/>
      <c r="I170" s="964"/>
      <c r="J170" s="964"/>
      <c r="K170" s="964"/>
      <c r="L170" s="964"/>
      <c r="M170" s="964"/>
    </row>
    <row r="171" spans="1:13" x14ac:dyDescent="0.25">
      <c r="A171" s="964"/>
      <c r="B171" s="964"/>
      <c r="C171" s="964"/>
      <c r="D171" s="964"/>
      <c r="E171" s="964"/>
      <c r="F171" s="964"/>
      <c r="G171" s="964"/>
      <c r="H171" s="964"/>
      <c r="I171" s="964"/>
      <c r="J171" s="964"/>
      <c r="K171" s="964"/>
      <c r="L171" s="964"/>
      <c r="M171" s="964"/>
    </row>
    <row r="172" spans="1:13" x14ac:dyDescent="0.25">
      <c r="A172" s="964"/>
      <c r="B172" s="964"/>
      <c r="C172" s="964"/>
      <c r="D172" s="964"/>
      <c r="E172" s="964"/>
      <c r="F172" s="964"/>
      <c r="G172" s="964"/>
      <c r="H172" s="964"/>
      <c r="I172" s="964"/>
      <c r="J172" s="964"/>
      <c r="K172" s="964"/>
      <c r="L172" s="964"/>
      <c r="M172" s="964"/>
    </row>
    <row r="173" spans="1:13" x14ac:dyDescent="0.25">
      <c r="A173" s="964"/>
      <c r="B173" s="964"/>
      <c r="C173" s="964"/>
      <c r="D173" s="964"/>
      <c r="E173" s="964"/>
      <c r="F173" s="964"/>
      <c r="G173" s="964"/>
      <c r="H173" s="964"/>
      <c r="I173" s="964"/>
      <c r="J173" s="964"/>
      <c r="K173" s="964"/>
      <c r="L173" s="964"/>
      <c r="M173" s="964"/>
    </row>
    <row r="174" spans="1:13" x14ac:dyDescent="0.25">
      <c r="A174" s="964"/>
      <c r="B174" s="964"/>
      <c r="C174" s="964"/>
      <c r="D174" s="964"/>
      <c r="E174" s="964"/>
      <c r="F174" s="964"/>
      <c r="G174" s="964"/>
      <c r="H174" s="964"/>
      <c r="I174" s="964"/>
      <c r="J174" s="964"/>
      <c r="K174" s="964"/>
      <c r="L174" s="964"/>
      <c r="M174" s="964"/>
    </row>
    <row r="175" spans="1:13" x14ac:dyDescent="0.25">
      <c r="A175" s="964"/>
      <c r="B175" s="964"/>
      <c r="C175" s="964"/>
      <c r="D175" s="964"/>
      <c r="E175" s="964"/>
      <c r="F175" s="964"/>
      <c r="G175" s="964"/>
      <c r="H175" s="964"/>
      <c r="I175" s="964"/>
      <c r="J175" s="964"/>
      <c r="K175" s="964"/>
      <c r="L175" s="964"/>
      <c r="M175" s="964"/>
    </row>
    <row r="176" spans="1:13" x14ac:dyDescent="0.25">
      <c r="A176" s="964"/>
      <c r="B176" s="964"/>
      <c r="C176" s="964"/>
      <c r="D176" s="964"/>
      <c r="E176" s="964"/>
      <c r="F176" s="964"/>
      <c r="G176" s="964"/>
      <c r="H176" s="964"/>
      <c r="I176" s="964"/>
      <c r="J176" s="964"/>
      <c r="K176" s="964"/>
      <c r="L176" s="964"/>
      <c r="M176" s="964"/>
    </row>
    <row r="177" spans="1:13" x14ac:dyDescent="0.25">
      <c r="A177" s="964"/>
      <c r="B177" s="964"/>
      <c r="C177" s="964"/>
      <c r="D177" s="964"/>
      <c r="E177" s="964"/>
      <c r="F177" s="964"/>
      <c r="G177" s="964"/>
      <c r="H177" s="964"/>
      <c r="I177" s="964"/>
      <c r="J177" s="964"/>
      <c r="K177" s="964"/>
      <c r="L177" s="964"/>
      <c r="M177" s="964"/>
    </row>
    <row r="178" spans="1:13" x14ac:dyDescent="0.25">
      <c r="A178" s="964"/>
      <c r="B178" s="964"/>
      <c r="C178" s="964"/>
      <c r="D178" s="964"/>
      <c r="E178" s="964"/>
      <c r="F178" s="964"/>
      <c r="G178" s="964"/>
      <c r="H178" s="964"/>
      <c r="I178" s="964"/>
      <c r="J178" s="964"/>
      <c r="K178" s="964"/>
      <c r="L178" s="964"/>
      <c r="M178" s="964"/>
    </row>
    <row r="179" spans="1:13" x14ac:dyDescent="0.25">
      <c r="A179" s="964"/>
      <c r="B179" s="964"/>
      <c r="C179" s="964"/>
      <c r="D179" s="964"/>
      <c r="E179" s="964"/>
      <c r="F179" s="964"/>
      <c r="G179" s="964"/>
      <c r="H179" s="964"/>
      <c r="I179" s="964"/>
      <c r="J179" s="964"/>
      <c r="K179" s="964"/>
      <c r="L179" s="964"/>
      <c r="M179" s="964"/>
    </row>
    <row r="180" spans="1:13" x14ac:dyDescent="0.25">
      <c r="A180" s="964"/>
      <c r="B180" s="964"/>
      <c r="C180" s="964"/>
      <c r="D180" s="964"/>
      <c r="E180" s="964"/>
      <c r="F180" s="964"/>
      <c r="G180" s="964"/>
      <c r="H180" s="964"/>
      <c r="I180" s="964"/>
      <c r="J180" s="964"/>
      <c r="K180" s="964"/>
      <c r="L180" s="964"/>
      <c r="M180" s="964"/>
    </row>
    <row r="181" spans="1:13" x14ac:dyDescent="0.25">
      <c r="A181" s="964"/>
      <c r="B181" s="964"/>
      <c r="C181" s="964"/>
      <c r="D181" s="964"/>
      <c r="E181" s="964"/>
      <c r="F181" s="964"/>
      <c r="G181" s="964"/>
      <c r="H181" s="964"/>
      <c r="I181" s="964"/>
      <c r="J181" s="964"/>
      <c r="K181" s="964"/>
      <c r="L181" s="964"/>
      <c r="M181" s="964"/>
    </row>
    <row r="182" spans="1:13" x14ac:dyDescent="0.25">
      <c r="A182" s="964"/>
      <c r="B182" s="964"/>
      <c r="C182" s="964"/>
      <c r="D182" s="964"/>
      <c r="E182" s="964"/>
      <c r="F182" s="964"/>
      <c r="G182" s="964"/>
      <c r="H182" s="964"/>
      <c r="I182" s="964"/>
      <c r="J182" s="964"/>
      <c r="K182" s="964"/>
      <c r="L182" s="964"/>
      <c r="M182" s="964"/>
    </row>
    <row r="183" spans="1:13" x14ac:dyDescent="0.25">
      <c r="A183" s="964"/>
      <c r="B183" s="964"/>
      <c r="C183" s="964"/>
      <c r="D183" s="964"/>
      <c r="E183" s="964"/>
      <c r="F183" s="964"/>
      <c r="G183" s="964"/>
      <c r="H183" s="964"/>
      <c r="I183" s="964"/>
      <c r="J183" s="964"/>
      <c r="K183" s="964"/>
      <c r="L183" s="964"/>
      <c r="M183" s="964"/>
    </row>
    <row r="184" spans="1:13" x14ac:dyDescent="0.25">
      <c r="A184" s="964"/>
      <c r="B184" s="964"/>
      <c r="C184" s="964"/>
      <c r="D184" s="964"/>
      <c r="E184" s="964"/>
      <c r="F184" s="964"/>
      <c r="G184" s="964"/>
      <c r="H184" s="964"/>
      <c r="I184" s="964"/>
      <c r="J184" s="964"/>
      <c r="K184" s="964"/>
      <c r="L184" s="964"/>
      <c r="M184" s="964"/>
    </row>
    <row r="185" spans="1:13" x14ac:dyDescent="0.25">
      <c r="A185" s="964"/>
      <c r="B185" s="964"/>
      <c r="C185" s="964"/>
      <c r="D185" s="964"/>
      <c r="E185" s="964"/>
      <c r="F185" s="964"/>
      <c r="G185" s="964"/>
      <c r="H185" s="964"/>
      <c r="I185" s="964"/>
      <c r="J185" s="964"/>
      <c r="K185" s="964"/>
      <c r="L185" s="964"/>
      <c r="M185" s="964"/>
    </row>
    <row r="186" spans="1:13" x14ac:dyDescent="0.25">
      <c r="A186" s="964"/>
      <c r="B186" s="964"/>
      <c r="C186" s="964"/>
      <c r="D186" s="964"/>
      <c r="E186" s="964"/>
      <c r="F186" s="964"/>
      <c r="G186" s="964"/>
      <c r="H186" s="964"/>
      <c r="I186" s="964"/>
      <c r="J186" s="964"/>
      <c r="K186" s="964"/>
      <c r="L186" s="964"/>
      <c r="M186" s="964"/>
    </row>
    <row r="187" spans="1:13" x14ac:dyDescent="0.25">
      <c r="A187" s="964"/>
      <c r="B187" s="964"/>
      <c r="C187" s="964"/>
      <c r="D187" s="964"/>
      <c r="E187" s="964"/>
      <c r="F187" s="964"/>
      <c r="G187" s="964"/>
      <c r="H187" s="964"/>
      <c r="I187" s="964"/>
      <c r="J187" s="964"/>
      <c r="K187" s="964"/>
      <c r="L187" s="964"/>
      <c r="M187" s="964"/>
    </row>
    <row r="188" spans="1:13" x14ac:dyDescent="0.25">
      <c r="A188" s="964"/>
      <c r="B188" s="964"/>
      <c r="C188" s="964"/>
      <c r="D188" s="964"/>
      <c r="E188" s="964"/>
      <c r="F188" s="964"/>
      <c r="G188" s="964"/>
      <c r="H188" s="964"/>
      <c r="I188" s="964"/>
      <c r="J188" s="964"/>
      <c r="K188" s="964"/>
      <c r="L188" s="964"/>
      <c r="M188" s="964"/>
    </row>
    <row r="189" spans="1:13" x14ac:dyDescent="0.25">
      <c r="A189" s="964"/>
      <c r="B189" s="964"/>
      <c r="C189" s="964"/>
      <c r="D189" s="964"/>
      <c r="E189" s="964"/>
      <c r="F189" s="964"/>
      <c r="G189" s="964"/>
      <c r="H189" s="964"/>
      <c r="I189" s="964"/>
      <c r="J189" s="964"/>
      <c r="K189" s="964"/>
      <c r="L189" s="964"/>
      <c r="M189" s="964"/>
    </row>
    <row r="190" spans="1:13" x14ac:dyDescent="0.25">
      <c r="A190" s="964"/>
      <c r="B190" s="964"/>
      <c r="C190" s="964"/>
      <c r="D190" s="964"/>
      <c r="E190" s="964"/>
      <c r="F190" s="964"/>
      <c r="G190" s="964"/>
      <c r="H190" s="964"/>
      <c r="I190" s="964"/>
      <c r="J190" s="964"/>
      <c r="K190" s="964"/>
      <c r="L190" s="964"/>
      <c r="M190" s="964"/>
    </row>
    <row r="191" spans="1:13" x14ac:dyDescent="0.25">
      <c r="A191" s="964"/>
      <c r="B191" s="964"/>
      <c r="C191" s="964"/>
      <c r="D191" s="964"/>
      <c r="E191" s="964"/>
      <c r="F191" s="964"/>
      <c r="G191" s="964"/>
      <c r="H191" s="964"/>
      <c r="I191" s="964"/>
      <c r="J191" s="964"/>
      <c r="K191" s="964"/>
      <c r="L191" s="964"/>
      <c r="M191" s="964"/>
    </row>
    <row r="192" spans="1:13" x14ac:dyDescent="0.25">
      <c r="A192" s="964"/>
      <c r="B192" s="964"/>
      <c r="C192" s="964"/>
      <c r="D192" s="964"/>
      <c r="E192" s="964"/>
      <c r="F192" s="964"/>
      <c r="G192" s="964"/>
      <c r="H192" s="964"/>
      <c r="I192" s="964"/>
      <c r="J192" s="964"/>
      <c r="K192" s="964"/>
      <c r="L192" s="964"/>
      <c r="M192" s="964"/>
    </row>
    <row r="193" spans="1:13" x14ac:dyDescent="0.25">
      <c r="A193" s="964"/>
      <c r="B193" s="964"/>
      <c r="C193" s="964"/>
      <c r="D193" s="964"/>
      <c r="E193" s="964"/>
      <c r="F193" s="964"/>
      <c r="G193" s="964"/>
      <c r="H193" s="964"/>
      <c r="I193" s="964"/>
      <c r="J193" s="964"/>
      <c r="K193" s="964"/>
      <c r="L193" s="964"/>
      <c r="M193" s="964"/>
    </row>
    <row r="194" spans="1:13" x14ac:dyDescent="0.25">
      <c r="A194" s="964"/>
      <c r="B194" s="964"/>
      <c r="C194" s="964"/>
      <c r="D194" s="964"/>
      <c r="E194" s="964"/>
      <c r="F194" s="964"/>
      <c r="G194" s="964"/>
      <c r="H194" s="964"/>
      <c r="I194" s="964"/>
      <c r="J194" s="964"/>
      <c r="K194" s="964"/>
      <c r="L194" s="964"/>
      <c r="M194" s="964"/>
    </row>
    <row r="195" spans="1:13" x14ac:dyDescent="0.25">
      <c r="A195" s="964"/>
      <c r="B195" s="964"/>
      <c r="C195" s="964"/>
      <c r="D195" s="964"/>
      <c r="E195" s="964"/>
      <c r="F195" s="964"/>
      <c r="G195" s="964"/>
      <c r="H195" s="964"/>
      <c r="I195" s="964"/>
      <c r="J195" s="964"/>
      <c r="K195" s="964"/>
      <c r="L195" s="964"/>
      <c r="M195" s="964"/>
    </row>
    <row r="196" spans="1:13" x14ac:dyDescent="0.25">
      <c r="A196" s="964"/>
      <c r="B196" s="964"/>
      <c r="C196" s="964"/>
      <c r="D196" s="964"/>
      <c r="E196" s="964"/>
      <c r="F196" s="964"/>
      <c r="G196" s="964"/>
      <c r="H196" s="964"/>
      <c r="I196" s="964"/>
      <c r="J196" s="964"/>
      <c r="K196" s="964"/>
      <c r="L196" s="964"/>
      <c r="M196" s="964"/>
    </row>
    <row r="197" spans="1:13" x14ac:dyDescent="0.25">
      <c r="A197" s="964"/>
      <c r="B197" s="964"/>
      <c r="C197" s="964"/>
      <c r="D197" s="964"/>
      <c r="E197" s="964"/>
      <c r="F197" s="964"/>
      <c r="G197" s="964"/>
      <c r="H197" s="964"/>
      <c r="I197" s="964"/>
      <c r="J197" s="964"/>
      <c r="K197" s="964"/>
      <c r="L197" s="964"/>
      <c r="M197" s="964"/>
    </row>
    <row r="198" spans="1:13" x14ac:dyDescent="0.25">
      <c r="A198" s="964"/>
      <c r="B198" s="964"/>
      <c r="C198" s="964"/>
      <c r="D198" s="964"/>
      <c r="E198" s="964"/>
      <c r="F198" s="964"/>
      <c r="G198" s="964"/>
      <c r="H198" s="964"/>
      <c r="I198" s="964"/>
      <c r="J198" s="964"/>
      <c r="K198" s="964"/>
      <c r="L198" s="964"/>
      <c r="M198" s="964"/>
    </row>
    <row r="199" spans="1:13" x14ac:dyDescent="0.25">
      <c r="A199" s="964"/>
      <c r="B199" s="964"/>
      <c r="C199" s="964"/>
      <c r="D199" s="964"/>
      <c r="E199" s="964"/>
      <c r="F199" s="964"/>
      <c r="G199" s="964"/>
      <c r="H199" s="964"/>
      <c r="I199" s="964"/>
      <c r="J199" s="964"/>
      <c r="K199" s="964"/>
      <c r="L199" s="964"/>
      <c r="M199" s="964"/>
    </row>
    <row r="200" spans="1:13" x14ac:dyDescent="0.25">
      <c r="A200" s="964"/>
      <c r="B200" s="964"/>
      <c r="C200" s="964"/>
      <c r="D200" s="964"/>
      <c r="E200" s="964"/>
      <c r="F200" s="964"/>
      <c r="G200" s="964"/>
      <c r="H200" s="964"/>
      <c r="I200" s="964"/>
      <c r="J200" s="964"/>
      <c r="K200" s="964"/>
      <c r="L200" s="964"/>
      <c r="M200" s="964"/>
    </row>
    <row r="201" spans="1:13" x14ac:dyDescent="0.25">
      <c r="A201" s="964"/>
      <c r="B201" s="964"/>
      <c r="C201" s="964"/>
      <c r="D201" s="964"/>
      <c r="E201" s="964"/>
      <c r="F201" s="964"/>
      <c r="G201" s="964"/>
      <c r="H201" s="964"/>
      <c r="I201" s="964"/>
      <c r="J201" s="964"/>
      <c r="K201" s="964"/>
      <c r="L201" s="964"/>
      <c r="M201" s="964"/>
    </row>
    <row r="202" spans="1:13" x14ac:dyDescent="0.25">
      <c r="A202" s="964"/>
      <c r="B202" s="964"/>
      <c r="C202" s="964"/>
      <c r="D202" s="964"/>
      <c r="E202" s="964"/>
      <c r="F202" s="964"/>
      <c r="G202" s="964"/>
      <c r="H202" s="964"/>
      <c r="I202" s="964"/>
      <c r="J202" s="964"/>
      <c r="K202" s="964"/>
      <c r="L202" s="964"/>
      <c r="M202" s="964"/>
    </row>
    <row r="203" spans="1:13" x14ac:dyDescent="0.25">
      <c r="A203" s="964"/>
      <c r="B203" s="964"/>
      <c r="C203" s="964"/>
      <c r="D203" s="964"/>
      <c r="E203" s="964"/>
      <c r="F203" s="964"/>
      <c r="G203" s="964"/>
      <c r="H203" s="964"/>
      <c r="I203" s="964"/>
      <c r="J203" s="964"/>
      <c r="K203" s="964"/>
      <c r="L203" s="964"/>
      <c r="M203" s="964"/>
    </row>
    <row r="204" spans="1:13" x14ac:dyDescent="0.25">
      <c r="A204" s="964"/>
      <c r="B204" s="964"/>
      <c r="C204" s="964"/>
      <c r="D204" s="964"/>
      <c r="E204" s="964"/>
      <c r="F204" s="964"/>
      <c r="G204" s="964"/>
      <c r="H204" s="964"/>
      <c r="I204" s="964"/>
      <c r="J204" s="964"/>
      <c r="K204" s="964"/>
      <c r="L204" s="964"/>
      <c r="M204" s="964"/>
    </row>
    <row r="205" spans="1:13" x14ac:dyDescent="0.25">
      <c r="A205" s="964"/>
      <c r="B205" s="964"/>
      <c r="C205" s="964"/>
      <c r="D205" s="964"/>
      <c r="E205" s="964"/>
      <c r="F205" s="964"/>
      <c r="G205" s="964"/>
      <c r="H205" s="964"/>
      <c r="I205" s="964"/>
      <c r="J205" s="964"/>
      <c r="K205" s="964"/>
      <c r="L205" s="964"/>
      <c r="M205" s="964"/>
    </row>
    <row r="206" spans="1:13" x14ac:dyDescent="0.25">
      <c r="A206" s="964"/>
      <c r="B206" s="964"/>
      <c r="C206" s="964"/>
      <c r="D206" s="964"/>
      <c r="E206" s="964"/>
      <c r="F206" s="964"/>
      <c r="G206" s="964"/>
      <c r="H206" s="964"/>
      <c r="I206" s="964"/>
      <c r="J206" s="964"/>
      <c r="K206" s="964"/>
      <c r="L206" s="964"/>
      <c r="M206" s="964"/>
    </row>
    <row r="207" spans="1:13" x14ac:dyDescent="0.25">
      <c r="A207" s="964"/>
      <c r="B207" s="964"/>
      <c r="C207" s="964"/>
      <c r="D207" s="964"/>
      <c r="E207" s="964"/>
      <c r="F207" s="964"/>
      <c r="G207" s="964"/>
      <c r="H207" s="964"/>
      <c r="I207" s="964"/>
      <c r="J207" s="964"/>
      <c r="K207" s="964"/>
      <c r="L207" s="964"/>
      <c r="M207" s="964"/>
    </row>
    <row r="208" spans="1:13" x14ac:dyDescent="0.25">
      <c r="A208" s="964"/>
      <c r="B208" s="964"/>
      <c r="C208" s="964"/>
      <c r="D208" s="964"/>
      <c r="E208" s="964"/>
      <c r="F208" s="964"/>
      <c r="G208" s="964"/>
      <c r="H208" s="964"/>
      <c r="I208" s="964"/>
      <c r="J208" s="964"/>
      <c r="K208" s="964"/>
      <c r="L208" s="964"/>
      <c r="M208" s="964"/>
    </row>
    <row r="209" spans="1:13" x14ac:dyDescent="0.25">
      <c r="A209" s="964"/>
      <c r="B209" s="964"/>
      <c r="C209" s="964"/>
      <c r="D209" s="964"/>
      <c r="E209" s="964"/>
      <c r="F209" s="964"/>
      <c r="G209" s="964"/>
      <c r="H209" s="964"/>
      <c r="I209" s="964"/>
      <c r="J209" s="964"/>
      <c r="K209" s="964"/>
      <c r="L209" s="964"/>
      <c r="M209" s="964"/>
    </row>
    <row r="210" spans="1:13" x14ac:dyDescent="0.25">
      <c r="A210" s="964"/>
      <c r="B210" s="964"/>
      <c r="C210" s="964"/>
      <c r="D210" s="964"/>
      <c r="E210" s="964"/>
      <c r="F210" s="964"/>
      <c r="G210" s="964"/>
      <c r="H210" s="964"/>
      <c r="I210" s="964"/>
      <c r="J210" s="964"/>
      <c r="K210" s="964"/>
      <c r="L210" s="964"/>
      <c r="M210" s="964"/>
    </row>
    <row r="211" spans="1:13" x14ac:dyDescent="0.25">
      <c r="A211" s="964"/>
      <c r="B211" s="964"/>
      <c r="C211" s="964"/>
      <c r="D211" s="964"/>
      <c r="E211" s="964"/>
      <c r="F211" s="964"/>
      <c r="G211" s="964"/>
      <c r="H211" s="964"/>
      <c r="I211" s="964"/>
      <c r="J211" s="964"/>
      <c r="K211" s="964"/>
      <c r="L211" s="964"/>
      <c r="M211" s="964"/>
    </row>
    <row r="212" spans="1:13" x14ac:dyDescent="0.25">
      <c r="A212" s="964"/>
      <c r="B212" s="964"/>
      <c r="C212" s="964"/>
      <c r="D212" s="964"/>
      <c r="E212" s="964"/>
      <c r="F212" s="964"/>
      <c r="G212" s="964"/>
      <c r="H212" s="964"/>
      <c r="I212" s="964"/>
      <c r="J212" s="964"/>
      <c r="K212" s="964"/>
      <c r="L212" s="964"/>
      <c r="M212" s="964"/>
    </row>
    <row r="213" spans="1:13" x14ac:dyDescent="0.25">
      <c r="A213" s="964"/>
      <c r="B213" s="964"/>
      <c r="C213" s="964"/>
      <c r="D213" s="964"/>
      <c r="E213" s="964"/>
      <c r="F213" s="964"/>
      <c r="G213" s="964"/>
      <c r="H213" s="964"/>
      <c r="I213" s="964"/>
      <c r="J213" s="964"/>
      <c r="K213" s="964"/>
      <c r="L213" s="964"/>
      <c r="M213" s="964"/>
    </row>
    <row r="214" spans="1:13" x14ac:dyDescent="0.25">
      <c r="A214" s="964"/>
      <c r="B214" s="964"/>
      <c r="C214" s="964"/>
      <c r="D214" s="964"/>
      <c r="E214" s="964"/>
      <c r="F214" s="964"/>
      <c r="G214" s="964"/>
      <c r="H214" s="964"/>
      <c r="I214" s="964"/>
      <c r="J214" s="964"/>
      <c r="K214" s="964"/>
      <c r="L214" s="964"/>
      <c r="M214" s="964"/>
    </row>
    <row r="215" spans="1:13" x14ac:dyDescent="0.25">
      <c r="A215" s="964"/>
      <c r="B215" s="964"/>
      <c r="C215" s="964"/>
      <c r="D215" s="964"/>
      <c r="E215" s="964"/>
      <c r="F215" s="964"/>
      <c r="G215" s="964"/>
      <c r="H215" s="964"/>
      <c r="I215" s="964"/>
      <c r="J215" s="964"/>
      <c r="K215" s="964"/>
      <c r="L215" s="964"/>
      <c r="M215" s="964"/>
    </row>
    <row r="216" spans="1:13" x14ac:dyDescent="0.25">
      <c r="A216" s="964"/>
      <c r="B216" s="964"/>
      <c r="C216" s="964"/>
      <c r="D216" s="964"/>
      <c r="E216" s="964"/>
      <c r="F216" s="964"/>
      <c r="G216" s="964"/>
      <c r="H216" s="964"/>
      <c r="I216" s="964"/>
      <c r="J216" s="964"/>
      <c r="K216" s="964"/>
      <c r="L216" s="964"/>
      <c r="M216" s="964"/>
    </row>
    <row r="217" spans="1:13" x14ac:dyDescent="0.25">
      <c r="A217" s="964"/>
      <c r="B217" s="964"/>
      <c r="C217" s="964"/>
      <c r="D217" s="964"/>
      <c r="E217" s="964"/>
      <c r="F217" s="964"/>
      <c r="G217" s="964"/>
      <c r="H217" s="964"/>
      <c r="I217" s="964"/>
      <c r="J217" s="964"/>
      <c r="K217" s="964"/>
      <c r="L217" s="964"/>
      <c r="M217" s="964"/>
    </row>
    <row r="218" spans="1:13" x14ac:dyDescent="0.25">
      <c r="A218" s="964"/>
      <c r="B218" s="964"/>
      <c r="C218" s="964"/>
      <c r="D218" s="964"/>
      <c r="E218" s="964"/>
      <c r="F218" s="964"/>
      <c r="G218" s="964"/>
      <c r="H218" s="964"/>
      <c r="I218" s="964"/>
      <c r="J218" s="964"/>
      <c r="K218" s="964"/>
      <c r="L218" s="964"/>
      <c r="M218" s="964"/>
    </row>
    <row r="219" spans="1:13" x14ac:dyDescent="0.25">
      <c r="A219" s="964"/>
      <c r="B219" s="964"/>
      <c r="C219" s="964"/>
      <c r="D219" s="964"/>
      <c r="E219" s="964"/>
      <c r="F219" s="964"/>
      <c r="G219" s="964"/>
      <c r="H219" s="964"/>
      <c r="I219" s="964"/>
      <c r="J219" s="964"/>
      <c r="K219" s="964"/>
      <c r="L219" s="964"/>
      <c r="M219" s="964"/>
    </row>
    <row r="220" spans="1:13" x14ac:dyDescent="0.25">
      <c r="A220" s="964"/>
      <c r="B220" s="964"/>
      <c r="C220" s="964"/>
      <c r="D220" s="964"/>
      <c r="E220" s="964"/>
      <c r="F220" s="964"/>
      <c r="G220" s="964"/>
      <c r="H220" s="964"/>
      <c r="I220" s="964"/>
      <c r="J220" s="964"/>
      <c r="K220" s="964"/>
      <c r="L220" s="964"/>
      <c r="M220" s="964"/>
    </row>
    <row r="221" spans="1:13" x14ac:dyDescent="0.25">
      <c r="A221" s="964"/>
      <c r="B221" s="964"/>
      <c r="C221" s="964"/>
      <c r="D221" s="964"/>
      <c r="E221" s="964"/>
      <c r="F221" s="964"/>
      <c r="G221" s="964"/>
      <c r="H221" s="964"/>
      <c r="I221" s="964"/>
      <c r="J221" s="964"/>
      <c r="K221" s="964"/>
      <c r="L221" s="964"/>
      <c r="M221" s="964"/>
    </row>
    <row r="222" spans="1:13" x14ac:dyDescent="0.25">
      <c r="A222" s="964"/>
      <c r="B222" s="964"/>
      <c r="C222" s="964"/>
      <c r="D222" s="964"/>
      <c r="E222" s="964"/>
      <c r="F222" s="964"/>
      <c r="G222" s="964"/>
      <c r="H222" s="964"/>
      <c r="I222" s="964"/>
      <c r="J222" s="964"/>
      <c r="K222" s="964"/>
      <c r="L222" s="964"/>
      <c r="M222" s="964"/>
    </row>
    <row r="223" spans="1:13" x14ac:dyDescent="0.25">
      <c r="A223" s="964"/>
      <c r="B223" s="964"/>
      <c r="C223" s="964"/>
      <c r="D223" s="964"/>
      <c r="E223" s="964"/>
      <c r="F223" s="964"/>
      <c r="G223" s="964"/>
      <c r="H223" s="964"/>
      <c r="I223" s="964"/>
      <c r="J223" s="964"/>
      <c r="K223" s="964"/>
      <c r="L223" s="964"/>
      <c r="M223" s="964"/>
    </row>
    <row r="224" spans="1:13" x14ac:dyDescent="0.25">
      <c r="A224" s="964"/>
      <c r="B224" s="964"/>
      <c r="C224" s="964"/>
      <c r="D224" s="964"/>
      <c r="E224" s="964"/>
      <c r="F224" s="964"/>
      <c r="G224" s="964"/>
      <c r="H224" s="964"/>
      <c r="I224" s="964"/>
      <c r="J224" s="964"/>
      <c r="K224" s="964"/>
      <c r="L224" s="964"/>
      <c r="M224" s="964"/>
    </row>
    <row r="225" spans="1:13" x14ac:dyDescent="0.25">
      <c r="A225" s="964"/>
      <c r="B225" s="964"/>
      <c r="C225" s="964"/>
      <c r="D225" s="964"/>
      <c r="E225" s="964"/>
      <c r="F225" s="964"/>
      <c r="G225" s="964"/>
      <c r="H225" s="964"/>
      <c r="I225" s="964"/>
      <c r="J225" s="964"/>
      <c r="K225" s="964"/>
      <c r="L225" s="964"/>
      <c r="M225" s="964"/>
    </row>
    <row r="226" spans="1:13" x14ac:dyDescent="0.25">
      <c r="A226" s="964"/>
      <c r="B226" s="964"/>
      <c r="C226" s="964"/>
      <c r="D226" s="964"/>
      <c r="E226" s="964"/>
      <c r="F226" s="964"/>
      <c r="G226" s="964"/>
      <c r="H226" s="964"/>
      <c r="I226" s="964"/>
      <c r="J226" s="964"/>
      <c r="K226" s="964"/>
      <c r="L226" s="964"/>
      <c r="M226" s="964"/>
    </row>
    <row r="227" spans="1:13" x14ac:dyDescent="0.25">
      <c r="A227" s="964"/>
      <c r="B227" s="964"/>
      <c r="C227" s="964"/>
      <c r="D227" s="964"/>
      <c r="E227" s="964"/>
      <c r="F227" s="964"/>
      <c r="G227" s="964"/>
      <c r="H227" s="964"/>
      <c r="I227" s="964"/>
      <c r="J227" s="964"/>
      <c r="K227" s="964"/>
      <c r="L227" s="964"/>
      <c r="M227" s="964"/>
    </row>
    <row r="228" spans="1:13" x14ac:dyDescent="0.25">
      <c r="A228" s="964"/>
      <c r="B228" s="964"/>
      <c r="C228" s="964"/>
      <c r="D228" s="964"/>
      <c r="E228" s="964"/>
      <c r="F228" s="964"/>
      <c r="G228" s="964"/>
      <c r="H228" s="964"/>
      <c r="I228" s="964"/>
      <c r="J228" s="964"/>
      <c r="K228" s="964"/>
      <c r="L228" s="964"/>
      <c r="M228" s="964"/>
    </row>
    <row r="229" spans="1:13" x14ac:dyDescent="0.25">
      <c r="A229" s="964"/>
      <c r="B229" s="964"/>
      <c r="C229" s="964"/>
      <c r="D229" s="964"/>
      <c r="E229" s="964"/>
      <c r="F229" s="964"/>
      <c r="G229" s="964"/>
      <c r="H229" s="964"/>
      <c r="I229" s="964"/>
      <c r="J229" s="964"/>
      <c r="K229" s="964"/>
      <c r="L229" s="964"/>
      <c r="M229" s="964"/>
    </row>
    <row r="230" spans="1:13" x14ac:dyDescent="0.25">
      <c r="A230" s="964"/>
      <c r="B230" s="964"/>
      <c r="C230" s="964"/>
      <c r="D230" s="964"/>
      <c r="E230" s="964"/>
      <c r="F230" s="964"/>
      <c r="G230" s="964"/>
      <c r="H230" s="964"/>
      <c r="I230" s="964"/>
      <c r="J230" s="964"/>
      <c r="K230" s="964"/>
      <c r="L230" s="964"/>
      <c r="M230" s="964"/>
    </row>
    <row r="231" spans="1:13" x14ac:dyDescent="0.25">
      <c r="A231" s="964"/>
      <c r="B231" s="964"/>
      <c r="C231" s="964"/>
      <c r="D231" s="964"/>
      <c r="E231" s="964"/>
      <c r="F231" s="964"/>
      <c r="G231" s="964"/>
      <c r="H231" s="964"/>
      <c r="I231" s="964"/>
      <c r="J231" s="964"/>
      <c r="K231" s="964"/>
      <c r="L231" s="964"/>
      <c r="M231" s="964"/>
    </row>
    <row r="232" spans="1:13" x14ac:dyDescent="0.25">
      <c r="A232" s="964"/>
      <c r="B232" s="964"/>
      <c r="C232" s="964"/>
      <c r="D232" s="964"/>
      <c r="E232" s="964"/>
      <c r="F232" s="964"/>
      <c r="G232" s="964"/>
      <c r="H232" s="964"/>
      <c r="I232" s="964"/>
      <c r="J232" s="964"/>
      <c r="K232" s="964"/>
      <c r="L232" s="964"/>
      <c r="M232" s="964"/>
    </row>
    <row r="233" spans="1:13" x14ac:dyDescent="0.25">
      <c r="A233" s="964"/>
      <c r="B233" s="964"/>
      <c r="C233" s="964"/>
      <c r="D233" s="964"/>
      <c r="E233" s="964"/>
      <c r="F233" s="964"/>
      <c r="G233" s="964"/>
      <c r="H233" s="964"/>
      <c r="I233" s="964"/>
      <c r="J233" s="964"/>
      <c r="K233" s="964"/>
      <c r="L233" s="964"/>
      <c r="M233" s="964"/>
    </row>
    <row r="234" spans="1:13" x14ac:dyDescent="0.25">
      <c r="A234" s="964"/>
      <c r="B234" s="964"/>
      <c r="C234" s="964"/>
      <c r="D234" s="964"/>
      <c r="E234" s="964"/>
      <c r="F234" s="964"/>
      <c r="G234" s="964"/>
      <c r="H234" s="964"/>
      <c r="I234" s="964"/>
      <c r="J234" s="964"/>
      <c r="K234" s="964"/>
      <c r="L234" s="964"/>
      <c r="M234" s="964"/>
    </row>
    <row r="235" spans="1:13" x14ac:dyDescent="0.25">
      <c r="A235" s="964"/>
      <c r="B235" s="964"/>
      <c r="C235" s="964"/>
      <c r="D235" s="964"/>
      <c r="E235" s="964"/>
      <c r="F235" s="964"/>
      <c r="G235" s="964"/>
      <c r="H235" s="964"/>
      <c r="I235" s="964"/>
      <c r="J235" s="964"/>
      <c r="K235" s="964"/>
      <c r="L235" s="964"/>
      <c r="M235" s="964"/>
    </row>
    <row r="236" spans="1:13" x14ac:dyDescent="0.25">
      <c r="A236" s="964"/>
      <c r="B236" s="964"/>
      <c r="C236" s="964"/>
      <c r="D236" s="964"/>
      <c r="E236" s="964"/>
      <c r="F236" s="964"/>
      <c r="G236" s="964"/>
      <c r="H236" s="964"/>
      <c r="I236" s="964"/>
      <c r="J236" s="964"/>
      <c r="K236" s="964"/>
      <c r="L236" s="964"/>
      <c r="M236" s="964"/>
    </row>
    <row r="237" spans="1:13" x14ac:dyDescent="0.25">
      <c r="A237" s="964"/>
      <c r="B237" s="964"/>
      <c r="C237" s="964"/>
      <c r="D237" s="964"/>
      <c r="E237" s="964"/>
      <c r="F237" s="964"/>
      <c r="G237" s="964"/>
      <c r="H237" s="964"/>
      <c r="I237" s="964"/>
      <c r="J237" s="964"/>
      <c r="K237" s="964"/>
      <c r="L237" s="964"/>
      <c r="M237" s="964"/>
    </row>
    <row r="238" spans="1:13" x14ac:dyDescent="0.25">
      <c r="A238" s="964"/>
      <c r="B238" s="964"/>
      <c r="C238" s="964"/>
      <c r="D238" s="964"/>
      <c r="E238" s="964"/>
      <c r="F238" s="964"/>
      <c r="G238" s="964"/>
      <c r="H238" s="964"/>
      <c r="I238" s="964"/>
      <c r="J238" s="964"/>
      <c r="K238" s="964"/>
      <c r="L238" s="964"/>
      <c r="M238" s="964"/>
    </row>
    <row r="239" spans="1:13" x14ac:dyDescent="0.25">
      <c r="A239" s="964"/>
      <c r="B239" s="964"/>
      <c r="C239" s="964"/>
      <c r="D239" s="964"/>
      <c r="E239" s="964"/>
      <c r="F239" s="964"/>
      <c r="G239" s="964"/>
      <c r="H239" s="964"/>
      <c r="I239" s="964"/>
      <c r="J239" s="964"/>
      <c r="K239" s="964"/>
      <c r="L239" s="964"/>
      <c r="M239" s="964"/>
    </row>
    <row r="240" spans="1:13" x14ac:dyDescent="0.25">
      <c r="A240" s="964"/>
      <c r="B240" s="964"/>
      <c r="C240" s="964"/>
      <c r="D240" s="964"/>
      <c r="E240" s="964"/>
      <c r="F240" s="964"/>
      <c r="G240" s="964"/>
      <c r="H240" s="964"/>
      <c r="I240" s="964"/>
      <c r="J240" s="964"/>
      <c r="K240" s="964"/>
      <c r="L240" s="964"/>
      <c r="M240" s="964"/>
    </row>
    <row r="241" spans="1:13" x14ac:dyDescent="0.25">
      <c r="A241" s="964"/>
      <c r="B241" s="964"/>
      <c r="C241" s="964"/>
      <c r="D241" s="964"/>
      <c r="E241" s="964"/>
      <c r="F241" s="964"/>
      <c r="G241" s="964"/>
      <c r="H241" s="964"/>
      <c r="I241" s="964"/>
      <c r="J241" s="964"/>
      <c r="K241" s="964"/>
      <c r="L241" s="964"/>
      <c r="M241" s="964"/>
    </row>
    <row r="242" spans="1:13" x14ac:dyDescent="0.25">
      <c r="A242" s="964"/>
      <c r="B242" s="964"/>
      <c r="C242" s="964"/>
      <c r="D242" s="964"/>
      <c r="E242" s="964"/>
      <c r="F242" s="964"/>
      <c r="G242" s="964"/>
      <c r="H242" s="964"/>
      <c r="I242" s="964"/>
      <c r="J242" s="964"/>
      <c r="K242" s="964"/>
      <c r="L242" s="964"/>
      <c r="M242" s="964"/>
    </row>
    <row r="243" spans="1:13" x14ac:dyDescent="0.25">
      <c r="A243" s="964"/>
      <c r="B243" s="964"/>
      <c r="C243" s="964"/>
      <c r="D243" s="964"/>
      <c r="E243" s="964"/>
      <c r="F243" s="964"/>
      <c r="G243" s="964"/>
      <c r="H243" s="964"/>
      <c r="I243" s="964"/>
      <c r="J243" s="964"/>
      <c r="K243" s="964"/>
      <c r="L243" s="964"/>
      <c r="M243" s="964"/>
    </row>
    <row r="244" spans="1:13" x14ac:dyDescent="0.25">
      <c r="A244" s="964"/>
      <c r="B244" s="964"/>
      <c r="C244" s="964"/>
      <c r="D244" s="964"/>
      <c r="E244" s="964"/>
      <c r="F244" s="964"/>
      <c r="G244" s="964"/>
      <c r="H244" s="964"/>
      <c r="I244" s="964"/>
      <c r="J244" s="964"/>
      <c r="K244" s="964"/>
      <c r="L244" s="964"/>
      <c r="M244" s="964"/>
    </row>
    <row r="245" spans="1:13" x14ac:dyDescent="0.25">
      <c r="A245" s="964"/>
      <c r="B245" s="964"/>
      <c r="C245" s="964"/>
      <c r="D245" s="964"/>
      <c r="E245" s="964"/>
      <c r="F245" s="964"/>
      <c r="G245" s="964"/>
      <c r="H245" s="964"/>
      <c r="I245" s="964"/>
      <c r="J245" s="964"/>
      <c r="K245" s="964"/>
      <c r="L245" s="964"/>
      <c r="M245" s="964"/>
    </row>
    <row r="246" spans="1:13" x14ac:dyDescent="0.25">
      <c r="A246" s="964"/>
      <c r="B246" s="964"/>
      <c r="C246" s="964"/>
      <c r="D246" s="964"/>
      <c r="E246" s="964"/>
      <c r="F246" s="964"/>
      <c r="G246" s="964"/>
      <c r="H246" s="964"/>
      <c r="I246" s="964"/>
      <c r="J246" s="964"/>
      <c r="K246" s="964"/>
      <c r="L246" s="964"/>
      <c r="M246" s="964"/>
    </row>
    <row r="247" spans="1:13" x14ac:dyDescent="0.25">
      <c r="A247" s="964"/>
      <c r="B247" s="964"/>
      <c r="C247" s="964"/>
      <c r="D247" s="964"/>
      <c r="E247" s="964"/>
      <c r="F247" s="964"/>
      <c r="G247" s="964"/>
      <c r="H247" s="964"/>
      <c r="I247" s="964"/>
      <c r="J247" s="964"/>
      <c r="K247" s="964"/>
      <c r="L247" s="964"/>
      <c r="M247" s="964"/>
    </row>
    <row r="248" spans="1:13" x14ac:dyDescent="0.25">
      <c r="A248" s="964"/>
      <c r="B248" s="964"/>
      <c r="C248" s="964"/>
      <c r="D248" s="964"/>
      <c r="E248" s="964"/>
      <c r="F248" s="964"/>
      <c r="G248" s="964"/>
      <c r="H248" s="964"/>
      <c r="I248" s="964"/>
      <c r="J248" s="964"/>
      <c r="K248" s="964"/>
      <c r="L248" s="964"/>
      <c r="M248" s="964"/>
    </row>
    <row r="249" spans="1:13" x14ac:dyDescent="0.25">
      <c r="A249" s="964"/>
      <c r="B249" s="964"/>
      <c r="C249" s="964"/>
      <c r="D249" s="964"/>
      <c r="E249" s="964"/>
      <c r="F249" s="964"/>
      <c r="G249" s="964"/>
      <c r="H249" s="964"/>
      <c r="I249" s="964"/>
      <c r="J249" s="964"/>
      <c r="K249" s="964"/>
      <c r="L249" s="964"/>
      <c r="M249" s="964"/>
    </row>
    <row r="250" spans="1:13" x14ac:dyDescent="0.25">
      <c r="A250" s="964"/>
      <c r="B250" s="964"/>
      <c r="C250" s="964"/>
      <c r="D250" s="964"/>
      <c r="E250" s="964"/>
      <c r="F250" s="964"/>
      <c r="G250" s="964"/>
      <c r="H250" s="964"/>
      <c r="I250" s="964"/>
      <c r="J250" s="964"/>
      <c r="K250" s="964"/>
      <c r="L250" s="964"/>
      <c r="M250" s="964"/>
    </row>
    <row r="251" spans="1:13" x14ac:dyDescent="0.25">
      <c r="A251" s="964"/>
      <c r="B251" s="964"/>
      <c r="C251" s="964"/>
      <c r="D251" s="964"/>
      <c r="E251" s="964"/>
      <c r="F251" s="964"/>
      <c r="G251" s="964"/>
      <c r="H251" s="964"/>
      <c r="I251" s="964"/>
      <c r="J251" s="964"/>
      <c r="K251" s="964"/>
      <c r="L251" s="964"/>
      <c r="M251" s="964"/>
    </row>
    <row r="252" spans="1:13" x14ac:dyDescent="0.25">
      <c r="A252" s="964"/>
      <c r="B252" s="964"/>
      <c r="C252" s="964"/>
      <c r="D252" s="964"/>
      <c r="E252" s="964"/>
      <c r="F252" s="964"/>
      <c r="G252" s="964"/>
      <c r="H252" s="964"/>
      <c r="I252" s="964"/>
      <c r="J252" s="964"/>
      <c r="K252" s="964"/>
      <c r="L252" s="964"/>
      <c r="M252" s="964"/>
    </row>
    <row r="253" spans="1:13" x14ac:dyDescent="0.25">
      <c r="A253" s="964"/>
      <c r="B253" s="964"/>
      <c r="C253" s="964"/>
      <c r="D253" s="964"/>
      <c r="E253" s="964"/>
      <c r="F253" s="964"/>
      <c r="G253" s="964"/>
      <c r="H253" s="964"/>
      <c r="I253" s="964"/>
      <c r="J253" s="964"/>
      <c r="K253" s="964"/>
      <c r="L253" s="964"/>
      <c r="M253" s="964"/>
    </row>
    <row r="254" spans="1:13" x14ac:dyDescent="0.25">
      <c r="A254" s="964"/>
      <c r="B254" s="964"/>
      <c r="C254" s="964"/>
      <c r="D254" s="964"/>
      <c r="E254" s="964"/>
      <c r="F254" s="964"/>
      <c r="G254" s="964"/>
      <c r="H254" s="964"/>
      <c r="I254" s="964"/>
      <c r="J254" s="964"/>
      <c r="K254" s="964"/>
      <c r="L254" s="964"/>
      <c r="M254" s="964"/>
    </row>
    <row r="255" spans="1:13" x14ac:dyDescent="0.25">
      <c r="A255" s="964"/>
      <c r="B255" s="964"/>
      <c r="C255" s="964"/>
      <c r="D255" s="964"/>
      <c r="E255" s="964"/>
      <c r="F255" s="964"/>
      <c r="G255" s="964"/>
      <c r="H255" s="964"/>
      <c r="I255" s="964"/>
      <c r="J255" s="964"/>
      <c r="K255" s="964"/>
      <c r="L255" s="964"/>
      <c r="M255" s="964"/>
    </row>
    <row r="256" spans="1:13" x14ac:dyDescent="0.25">
      <c r="A256" s="964"/>
      <c r="B256" s="964"/>
      <c r="C256" s="964"/>
      <c r="D256" s="964"/>
      <c r="E256" s="964"/>
      <c r="F256" s="964"/>
      <c r="G256" s="964"/>
      <c r="H256" s="964"/>
      <c r="I256" s="964"/>
      <c r="J256" s="964"/>
      <c r="K256" s="964"/>
      <c r="L256" s="964"/>
      <c r="M256" s="964"/>
    </row>
    <row r="257" spans="1:13" x14ac:dyDescent="0.25">
      <c r="A257" s="964"/>
      <c r="B257" s="964"/>
      <c r="C257" s="964"/>
      <c r="D257" s="964"/>
      <c r="E257" s="964"/>
      <c r="F257" s="964"/>
      <c r="G257" s="964"/>
      <c r="H257" s="964"/>
      <c r="I257" s="964"/>
      <c r="J257" s="964"/>
      <c r="K257" s="964"/>
      <c r="L257" s="964"/>
      <c r="M257" s="964"/>
    </row>
    <row r="258" spans="1:13" x14ac:dyDescent="0.25">
      <c r="A258" s="964"/>
      <c r="B258" s="964"/>
      <c r="C258" s="964"/>
      <c r="D258" s="964"/>
      <c r="E258" s="964"/>
      <c r="F258" s="964"/>
      <c r="G258" s="964"/>
      <c r="H258" s="964"/>
      <c r="I258" s="964"/>
      <c r="J258" s="964"/>
      <c r="K258" s="964"/>
      <c r="L258" s="964"/>
      <c r="M258" s="964"/>
    </row>
    <row r="259" spans="1:13" x14ac:dyDescent="0.25">
      <c r="A259" s="964"/>
      <c r="B259" s="964"/>
      <c r="C259" s="964"/>
      <c r="D259" s="964"/>
      <c r="E259" s="964"/>
      <c r="F259" s="964"/>
      <c r="G259" s="964"/>
      <c r="H259" s="964"/>
      <c r="I259" s="964"/>
      <c r="J259" s="964"/>
      <c r="K259" s="964"/>
      <c r="L259" s="964"/>
      <c r="M259" s="964"/>
    </row>
    <row r="260" spans="1:13" x14ac:dyDescent="0.25">
      <c r="A260" s="964"/>
      <c r="B260" s="964"/>
      <c r="C260" s="964"/>
      <c r="D260" s="964"/>
      <c r="E260" s="964"/>
      <c r="F260" s="964"/>
      <c r="G260" s="964"/>
      <c r="H260" s="964"/>
      <c r="I260" s="964"/>
      <c r="J260" s="964"/>
      <c r="K260" s="964"/>
      <c r="L260" s="964"/>
      <c r="M260" s="964"/>
    </row>
    <row r="261" spans="1:13" x14ac:dyDescent="0.25">
      <c r="A261" s="964"/>
      <c r="B261" s="964"/>
      <c r="C261" s="964"/>
      <c r="D261" s="964"/>
      <c r="E261" s="964"/>
      <c r="F261" s="964"/>
      <c r="G261" s="964"/>
      <c r="H261" s="964"/>
      <c r="I261" s="964"/>
      <c r="J261" s="964"/>
      <c r="K261" s="964"/>
      <c r="L261" s="964"/>
      <c r="M261" s="964"/>
    </row>
    <row r="262" spans="1:13" x14ac:dyDescent="0.25">
      <c r="A262" s="964"/>
      <c r="B262" s="964"/>
      <c r="C262" s="964"/>
      <c r="D262" s="964"/>
      <c r="E262" s="964"/>
      <c r="F262" s="964"/>
      <c r="G262" s="964"/>
      <c r="H262" s="964"/>
      <c r="I262" s="964"/>
      <c r="J262" s="964"/>
      <c r="K262" s="964"/>
      <c r="L262" s="964"/>
      <c r="M262" s="964"/>
    </row>
    <row r="263" spans="1:13" x14ac:dyDescent="0.25">
      <c r="A263" s="964"/>
      <c r="B263" s="964"/>
      <c r="C263" s="964"/>
      <c r="D263" s="964"/>
      <c r="E263" s="964"/>
      <c r="F263" s="964"/>
      <c r="G263" s="964"/>
      <c r="H263" s="964"/>
      <c r="I263" s="964"/>
      <c r="J263" s="964"/>
      <c r="K263" s="964"/>
      <c r="L263" s="964"/>
      <c r="M263" s="964"/>
    </row>
    <row r="264" spans="1:13" x14ac:dyDescent="0.25">
      <c r="A264" s="964"/>
      <c r="B264" s="964"/>
      <c r="C264" s="964"/>
      <c r="D264" s="964"/>
      <c r="E264" s="964"/>
      <c r="F264" s="964"/>
      <c r="G264" s="964"/>
      <c r="H264" s="964"/>
      <c r="I264" s="964"/>
      <c r="J264" s="964"/>
      <c r="K264" s="964"/>
      <c r="L264" s="964"/>
      <c r="M264" s="964"/>
    </row>
    <row r="265" spans="1:13" x14ac:dyDescent="0.25">
      <c r="A265" s="964"/>
      <c r="B265" s="964"/>
      <c r="C265" s="964"/>
      <c r="D265" s="964"/>
      <c r="E265" s="964"/>
      <c r="F265" s="964"/>
      <c r="G265" s="964"/>
      <c r="H265" s="964"/>
      <c r="I265" s="964"/>
      <c r="J265" s="964"/>
      <c r="K265" s="964"/>
      <c r="L265" s="964"/>
      <c r="M265" s="964"/>
    </row>
    <row r="266" spans="1:13" x14ac:dyDescent="0.25">
      <c r="A266" s="964"/>
      <c r="B266" s="964"/>
      <c r="C266" s="964"/>
      <c r="D266" s="964"/>
      <c r="E266" s="964"/>
      <c r="F266" s="964"/>
      <c r="G266" s="964"/>
      <c r="H266" s="964"/>
      <c r="I266" s="964"/>
      <c r="J266" s="964"/>
      <c r="K266" s="964"/>
      <c r="L266" s="964"/>
      <c r="M266" s="964"/>
    </row>
    <row r="267" spans="1:13" x14ac:dyDescent="0.25">
      <c r="A267" s="964"/>
      <c r="B267" s="964"/>
      <c r="C267" s="964"/>
      <c r="D267" s="964"/>
      <c r="E267" s="964"/>
      <c r="F267" s="964"/>
      <c r="G267" s="964"/>
      <c r="H267" s="964"/>
      <c r="I267" s="964"/>
      <c r="J267" s="964"/>
      <c r="K267" s="964"/>
      <c r="L267" s="964"/>
      <c r="M267" s="964"/>
    </row>
    <row r="268" spans="1:13" x14ac:dyDescent="0.25">
      <c r="A268" s="964"/>
      <c r="B268" s="964"/>
      <c r="C268" s="964"/>
      <c r="D268" s="964"/>
      <c r="E268" s="964"/>
      <c r="F268" s="964"/>
      <c r="G268" s="964"/>
      <c r="H268" s="964"/>
      <c r="I268" s="964"/>
      <c r="J268" s="964"/>
      <c r="K268" s="964"/>
      <c r="L268" s="964"/>
      <c r="M268" s="964"/>
    </row>
    <row r="269" spans="1:13" x14ac:dyDescent="0.25">
      <c r="A269" s="964"/>
      <c r="B269" s="964"/>
      <c r="C269" s="964"/>
      <c r="D269" s="964"/>
      <c r="E269" s="964"/>
      <c r="F269" s="964"/>
      <c r="G269" s="964"/>
      <c r="H269" s="964"/>
      <c r="I269" s="964"/>
      <c r="J269" s="964"/>
      <c r="K269" s="964"/>
      <c r="L269" s="964"/>
      <c r="M269" s="964"/>
    </row>
    <row r="270" spans="1:13" x14ac:dyDescent="0.25">
      <c r="A270" s="964"/>
      <c r="B270" s="964"/>
      <c r="C270" s="964"/>
      <c r="D270" s="964"/>
      <c r="E270" s="964"/>
      <c r="F270" s="964"/>
      <c r="G270" s="964"/>
      <c r="H270" s="964"/>
      <c r="I270" s="964"/>
      <c r="J270" s="964"/>
      <c r="K270" s="964"/>
      <c r="L270" s="964"/>
      <c r="M270" s="964"/>
    </row>
    <row r="271" spans="1:13" x14ac:dyDescent="0.25">
      <c r="A271" s="964"/>
      <c r="B271" s="964"/>
      <c r="C271" s="964"/>
      <c r="D271" s="964"/>
      <c r="E271" s="964"/>
      <c r="F271" s="964"/>
      <c r="G271" s="964"/>
      <c r="H271" s="964"/>
      <c r="I271" s="964"/>
      <c r="J271" s="964"/>
      <c r="K271" s="964"/>
      <c r="L271" s="964"/>
      <c r="M271" s="964"/>
    </row>
    <row r="272" spans="1:13" x14ac:dyDescent="0.25">
      <c r="A272" s="964"/>
      <c r="B272" s="964"/>
      <c r="C272" s="964"/>
      <c r="D272" s="964"/>
      <c r="E272" s="964"/>
      <c r="F272" s="964"/>
      <c r="G272" s="964"/>
      <c r="H272" s="964"/>
      <c r="I272" s="964"/>
      <c r="J272" s="964"/>
      <c r="K272" s="964"/>
      <c r="L272" s="964"/>
      <c r="M272" s="964"/>
    </row>
    <row r="273" spans="1:13" x14ac:dyDescent="0.25">
      <c r="A273" s="964"/>
      <c r="B273" s="964"/>
      <c r="C273" s="964"/>
      <c r="D273" s="964"/>
      <c r="E273" s="964"/>
      <c r="F273" s="964"/>
      <c r="G273" s="964"/>
      <c r="H273" s="964"/>
      <c r="I273" s="964"/>
      <c r="J273" s="964"/>
      <c r="K273" s="964"/>
      <c r="L273" s="964"/>
      <c r="M273" s="964"/>
    </row>
    <row r="274" spans="1:13" x14ac:dyDescent="0.25">
      <c r="A274" s="964"/>
      <c r="B274" s="964"/>
      <c r="C274" s="964"/>
      <c r="D274" s="964"/>
      <c r="E274" s="964"/>
      <c r="F274" s="964"/>
      <c r="G274" s="964"/>
      <c r="H274" s="964"/>
      <c r="I274" s="964"/>
      <c r="J274" s="964"/>
      <c r="K274" s="964"/>
      <c r="L274" s="964"/>
      <c r="M274" s="964"/>
    </row>
    <row r="275" spans="1:13" x14ac:dyDescent="0.25">
      <c r="A275" s="964"/>
      <c r="B275" s="964"/>
      <c r="C275" s="964"/>
      <c r="D275" s="964"/>
      <c r="E275" s="964"/>
      <c r="F275" s="964"/>
      <c r="G275" s="964"/>
      <c r="H275" s="964"/>
      <c r="I275" s="964"/>
      <c r="J275" s="964"/>
      <c r="K275" s="964"/>
      <c r="L275" s="964"/>
      <c r="M275" s="964"/>
    </row>
    <row r="276" spans="1:13" x14ac:dyDescent="0.25">
      <c r="A276" s="964"/>
      <c r="B276" s="964"/>
      <c r="C276" s="964"/>
      <c r="D276" s="964"/>
      <c r="E276" s="964"/>
      <c r="F276" s="964"/>
      <c r="G276" s="964"/>
      <c r="H276" s="964"/>
      <c r="I276" s="964"/>
      <c r="J276" s="964"/>
      <c r="K276" s="964"/>
      <c r="L276" s="964"/>
      <c r="M276" s="964"/>
    </row>
    <row r="277" spans="1:13" x14ac:dyDescent="0.25">
      <c r="A277" s="964"/>
      <c r="B277" s="964"/>
      <c r="C277" s="964"/>
      <c r="D277" s="964"/>
      <c r="E277" s="964"/>
      <c r="F277" s="964"/>
      <c r="G277" s="964"/>
      <c r="H277" s="964"/>
      <c r="I277" s="964"/>
      <c r="J277" s="964"/>
      <c r="K277" s="964"/>
      <c r="L277" s="964"/>
      <c r="M277" s="964"/>
    </row>
    <row r="278" spans="1:13" x14ac:dyDescent="0.25">
      <c r="A278" s="964"/>
      <c r="B278" s="964"/>
      <c r="C278" s="964"/>
      <c r="D278" s="964"/>
      <c r="E278" s="964"/>
      <c r="F278" s="964"/>
      <c r="G278" s="964"/>
      <c r="H278" s="964"/>
      <c r="I278" s="964"/>
      <c r="J278" s="964"/>
      <c r="K278" s="964"/>
      <c r="L278" s="964"/>
      <c r="M278" s="964"/>
    </row>
    <row r="279" spans="1:13" x14ac:dyDescent="0.25">
      <c r="A279" s="964"/>
      <c r="B279" s="964"/>
      <c r="C279" s="964"/>
      <c r="D279" s="964"/>
      <c r="E279" s="964"/>
      <c r="F279" s="964"/>
      <c r="G279" s="964"/>
      <c r="H279" s="964"/>
      <c r="I279" s="964"/>
      <c r="J279" s="964"/>
      <c r="K279" s="964"/>
      <c r="L279" s="964"/>
      <c r="M279" s="964"/>
    </row>
    <row r="280" spans="1:13" x14ac:dyDescent="0.25">
      <c r="A280" s="964"/>
      <c r="B280" s="964"/>
      <c r="C280" s="964"/>
      <c r="D280" s="964"/>
      <c r="E280" s="964"/>
      <c r="F280" s="964"/>
      <c r="G280" s="964"/>
      <c r="H280" s="964"/>
      <c r="I280" s="964"/>
      <c r="J280" s="964"/>
      <c r="K280" s="964"/>
      <c r="L280" s="964"/>
      <c r="M280" s="964"/>
    </row>
    <row r="281" spans="1:13" x14ac:dyDescent="0.25">
      <c r="A281" s="964"/>
      <c r="B281" s="964"/>
      <c r="C281" s="964"/>
      <c r="D281" s="964"/>
      <c r="E281" s="964"/>
      <c r="F281" s="964"/>
      <c r="G281" s="964"/>
      <c r="H281" s="964"/>
      <c r="I281" s="964"/>
      <c r="J281" s="964"/>
      <c r="K281" s="964"/>
      <c r="L281" s="964"/>
      <c r="M281" s="964"/>
    </row>
    <row r="282" spans="1:13" x14ac:dyDescent="0.25">
      <c r="A282" s="964"/>
      <c r="B282" s="964"/>
      <c r="C282" s="964"/>
      <c r="D282" s="964"/>
      <c r="E282" s="964"/>
      <c r="F282" s="964"/>
      <c r="G282" s="964"/>
      <c r="H282" s="964"/>
      <c r="I282" s="964"/>
      <c r="J282" s="964"/>
      <c r="K282" s="964"/>
      <c r="L282" s="964"/>
      <c r="M282" s="964"/>
    </row>
    <row r="283" spans="1:13" x14ac:dyDescent="0.25">
      <c r="A283" s="964"/>
      <c r="B283" s="964"/>
      <c r="C283" s="964"/>
      <c r="D283" s="964"/>
      <c r="E283" s="964"/>
      <c r="F283" s="964"/>
      <c r="G283" s="964"/>
      <c r="H283" s="964"/>
      <c r="I283" s="964"/>
      <c r="J283" s="964"/>
      <c r="K283" s="964"/>
      <c r="L283" s="964"/>
      <c r="M283" s="964"/>
    </row>
    <row r="284" spans="1:13" x14ac:dyDescent="0.25">
      <c r="A284" s="964"/>
      <c r="B284" s="964"/>
      <c r="C284" s="964"/>
      <c r="D284" s="964"/>
      <c r="E284" s="964"/>
      <c r="F284" s="964"/>
      <c r="G284" s="964"/>
      <c r="H284" s="964"/>
      <c r="I284" s="964"/>
      <c r="J284" s="964"/>
      <c r="K284" s="964"/>
      <c r="L284" s="964"/>
      <c r="M284" s="964"/>
    </row>
    <row r="285" spans="1:13" x14ac:dyDescent="0.25">
      <c r="A285" s="964"/>
      <c r="B285" s="964"/>
      <c r="C285" s="964"/>
      <c r="D285" s="964"/>
      <c r="E285" s="964"/>
      <c r="F285" s="964"/>
      <c r="G285" s="964"/>
      <c r="H285" s="964"/>
      <c r="I285" s="964"/>
      <c r="J285" s="964"/>
      <c r="K285" s="964"/>
      <c r="L285" s="964"/>
      <c r="M285" s="964"/>
    </row>
    <row r="286" spans="1:13" x14ac:dyDescent="0.25">
      <c r="A286" s="964"/>
      <c r="B286" s="964"/>
      <c r="C286" s="964"/>
      <c r="D286" s="964"/>
      <c r="E286" s="964"/>
      <c r="F286" s="964"/>
      <c r="G286" s="964"/>
      <c r="H286" s="964"/>
      <c r="I286" s="964"/>
      <c r="J286" s="964"/>
      <c r="K286" s="964"/>
      <c r="L286" s="964"/>
      <c r="M286" s="964"/>
    </row>
    <row r="287" spans="1:13" x14ac:dyDescent="0.25">
      <c r="A287" s="964"/>
      <c r="B287" s="964"/>
      <c r="C287" s="964"/>
      <c r="D287" s="964"/>
      <c r="E287" s="964"/>
      <c r="F287" s="964"/>
      <c r="G287" s="964"/>
      <c r="H287" s="964"/>
      <c r="I287" s="964"/>
      <c r="J287" s="964"/>
      <c r="K287" s="964"/>
      <c r="L287" s="964"/>
      <c r="M287" s="964"/>
    </row>
    <row r="288" spans="1:13" x14ac:dyDescent="0.25">
      <c r="A288" s="964"/>
      <c r="B288" s="964"/>
      <c r="C288" s="964"/>
      <c r="D288" s="964"/>
      <c r="E288" s="964"/>
      <c r="F288" s="964"/>
      <c r="G288" s="964"/>
      <c r="H288" s="964"/>
      <c r="I288" s="964"/>
      <c r="J288" s="964"/>
      <c r="K288" s="964"/>
      <c r="L288" s="964"/>
      <c r="M288" s="964"/>
    </row>
    <row r="289" spans="1:13" x14ac:dyDescent="0.25">
      <c r="A289" s="964"/>
      <c r="B289" s="964"/>
      <c r="C289" s="964"/>
      <c r="D289" s="964"/>
      <c r="E289" s="964"/>
      <c r="F289" s="964"/>
      <c r="G289" s="964"/>
      <c r="H289" s="964"/>
      <c r="I289" s="964"/>
      <c r="J289" s="964"/>
      <c r="K289" s="964"/>
      <c r="L289" s="964"/>
      <c r="M289" s="964"/>
    </row>
    <row r="290" spans="1:13" x14ac:dyDescent="0.25">
      <c r="A290" s="964"/>
      <c r="B290" s="964"/>
      <c r="C290" s="964"/>
      <c r="D290" s="964"/>
      <c r="E290" s="964"/>
      <c r="F290" s="964"/>
      <c r="G290" s="964"/>
      <c r="H290" s="964"/>
      <c r="I290" s="964"/>
      <c r="J290" s="964"/>
      <c r="K290" s="964"/>
      <c r="L290" s="964"/>
      <c r="M290" s="964"/>
    </row>
    <row r="291" spans="1:13" x14ac:dyDescent="0.25">
      <c r="A291" s="964"/>
      <c r="B291" s="964"/>
      <c r="C291" s="964"/>
      <c r="D291" s="964"/>
      <c r="E291" s="964"/>
      <c r="F291" s="964"/>
      <c r="G291" s="964"/>
      <c r="H291" s="964"/>
      <c r="I291" s="964"/>
      <c r="J291" s="964"/>
      <c r="K291" s="964"/>
      <c r="L291" s="964"/>
      <c r="M291" s="964"/>
    </row>
    <row r="292" spans="1:13" x14ac:dyDescent="0.25">
      <c r="A292" s="964"/>
      <c r="B292" s="964"/>
      <c r="C292" s="964"/>
      <c r="D292" s="964"/>
      <c r="E292" s="964"/>
      <c r="F292" s="964"/>
      <c r="G292" s="964"/>
      <c r="H292" s="964"/>
      <c r="I292" s="964"/>
      <c r="J292" s="964"/>
      <c r="K292" s="964"/>
      <c r="L292" s="964"/>
      <c r="M292" s="964"/>
    </row>
    <row r="293" spans="1:13" x14ac:dyDescent="0.25">
      <c r="A293" s="964"/>
      <c r="B293" s="964"/>
      <c r="C293" s="964"/>
      <c r="D293" s="964"/>
      <c r="E293" s="964"/>
      <c r="F293" s="964"/>
      <c r="G293" s="964"/>
      <c r="H293" s="964"/>
      <c r="I293" s="964"/>
      <c r="J293" s="964"/>
      <c r="K293" s="964"/>
      <c r="L293" s="964"/>
      <c r="M293" s="964"/>
    </row>
    <row r="294" spans="1:13" x14ac:dyDescent="0.25">
      <c r="A294" s="964"/>
      <c r="B294" s="964"/>
      <c r="C294" s="964"/>
      <c r="D294" s="964"/>
      <c r="E294" s="964"/>
      <c r="F294" s="964"/>
      <c r="G294" s="964"/>
      <c r="H294" s="964"/>
      <c r="I294" s="964"/>
      <c r="J294" s="964"/>
      <c r="K294" s="964"/>
      <c r="L294" s="964"/>
      <c r="M294" s="964"/>
    </row>
    <row r="295" spans="1:13" x14ac:dyDescent="0.25">
      <c r="A295" s="964"/>
      <c r="B295" s="964"/>
      <c r="C295" s="964"/>
      <c r="D295" s="964"/>
      <c r="E295" s="964"/>
      <c r="F295" s="964"/>
      <c r="G295" s="964"/>
      <c r="H295" s="964"/>
      <c r="I295" s="964"/>
      <c r="J295" s="964"/>
      <c r="K295" s="964"/>
      <c r="L295" s="964"/>
      <c r="M295" s="964"/>
    </row>
    <row r="296" spans="1:13" x14ac:dyDescent="0.25">
      <c r="A296" s="964"/>
      <c r="B296" s="964"/>
      <c r="C296" s="964"/>
      <c r="D296" s="964"/>
      <c r="E296" s="964"/>
      <c r="F296" s="964"/>
      <c r="G296" s="964"/>
      <c r="H296" s="964"/>
      <c r="I296" s="964"/>
      <c r="J296" s="964"/>
      <c r="K296" s="964"/>
      <c r="L296" s="964"/>
      <c r="M296" s="964"/>
    </row>
    <row r="297" spans="1:13" x14ac:dyDescent="0.25">
      <c r="A297" s="964"/>
      <c r="B297" s="964"/>
      <c r="C297" s="964"/>
      <c r="D297" s="964"/>
      <c r="E297" s="964"/>
      <c r="F297" s="964"/>
      <c r="G297" s="964"/>
      <c r="H297" s="964"/>
      <c r="I297" s="964"/>
      <c r="J297" s="964"/>
      <c r="K297" s="964"/>
      <c r="L297" s="964"/>
      <c r="M297" s="964"/>
    </row>
    <row r="298" spans="1:13" x14ac:dyDescent="0.25">
      <c r="A298" s="964"/>
      <c r="B298" s="964"/>
      <c r="C298" s="964"/>
      <c r="D298" s="964"/>
      <c r="E298" s="964"/>
      <c r="F298" s="964"/>
      <c r="G298" s="964"/>
      <c r="H298" s="964"/>
      <c r="I298" s="964"/>
      <c r="J298" s="964"/>
      <c r="K298" s="964"/>
      <c r="L298" s="964"/>
      <c r="M298" s="964"/>
    </row>
    <row r="299" spans="1:13" x14ac:dyDescent="0.25">
      <c r="A299" s="964"/>
      <c r="B299" s="964"/>
      <c r="C299" s="964"/>
      <c r="D299" s="964"/>
      <c r="E299" s="964"/>
      <c r="F299" s="964"/>
      <c r="G299" s="964"/>
      <c r="H299" s="964"/>
      <c r="I299" s="964"/>
      <c r="J299" s="964"/>
      <c r="K299" s="964"/>
      <c r="L299" s="964"/>
      <c r="M299" s="964"/>
    </row>
    <row r="300" spans="1:13" x14ac:dyDescent="0.25">
      <c r="A300" s="964"/>
      <c r="B300" s="964"/>
      <c r="C300" s="964"/>
      <c r="D300" s="964"/>
      <c r="E300" s="964"/>
      <c r="F300" s="964"/>
      <c r="G300" s="964"/>
      <c r="H300" s="964"/>
      <c r="I300" s="964"/>
      <c r="J300" s="964"/>
      <c r="K300" s="964"/>
      <c r="L300" s="964"/>
      <c r="M300" s="964"/>
    </row>
    <row r="301" spans="1:13" x14ac:dyDescent="0.25">
      <c r="A301" s="964"/>
      <c r="B301" s="964"/>
      <c r="C301" s="964"/>
      <c r="D301" s="964"/>
      <c r="E301" s="964"/>
      <c r="F301" s="964"/>
      <c r="G301" s="964"/>
      <c r="H301" s="964"/>
      <c r="I301" s="964"/>
      <c r="J301" s="964"/>
      <c r="K301" s="964"/>
      <c r="L301" s="964"/>
      <c r="M301" s="964"/>
    </row>
    <row r="302" spans="1:13" x14ac:dyDescent="0.25">
      <c r="A302" s="964"/>
      <c r="B302" s="964"/>
      <c r="C302" s="964"/>
      <c r="D302" s="964"/>
      <c r="E302" s="964"/>
      <c r="F302" s="964"/>
      <c r="G302" s="964"/>
      <c r="H302" s="964"/>
      <c r="I302" s="964"/>
      <c r="J302" s="964"/>
      <c r="K302" s="964"/>
      <c r="L302" s="964"/>
      <c r="M302" s="964"/>
    </row>
    <row r="303" spans="1:13" x14ac:dyDescent="0.25">
      <c r="A303" s="964"/>
      <c r="B303" s="964"/>
      <c r="C303" s="964"/>
      <c r="D303" s="964"/>
      <c r="E303" s="964"/>
      <c r="F303" s="964"/>
      <c r="G303" s="964"/>
      <c r="H303" s="964"/>
      <c r="I303" s="964"/>
      <c r="J303" s="964"/>
      <c r="K303" s="964"/>
      <c r="L303" s="964"/>
      <c r="M303" s="964"/>
    </row>
    <row r="304" spans="1:13" x14ac:dyDescent="0.25">
      <c r="A304" s="964"/>
      <c r="B304" s="964"/>
      <c r="C304" s="964"/>
      <c r="D304" s="964"/>
      <c r="E304" s="964"/>
      <c r="F304" s="964"/>
      <c r="G304" s="964"/>
      <c r="H304" s="964"/>
      <c r="I304" s="964"/>
      <c r="J304" s="964"/>
      <c r="K304" s="964"/>
      <c r="L304" s="964"/>
      <c r="M304" s="964"/>
    </row>
    <row r="305" spans="1:13" x14ac:dyDescent="0.25">
      <c r="A305" s="964"/>
      <c r="B305" s="964"/>
      <c r="C305" s="964"/>
      <c r="D305" s="964"/>
      <c r="E305" s="964"/>
      <c r="F305" s="964"/>
      <c r="G305" s="964"/>
      <c r="H305" s="964"/>
      <c r="I305" s="964"/>
      <c r="J305" s="964"/>
      <c r="K305" s="964"/>
      <c r="L305" s="964"/>
      <c r="M305" s="964"/>
    </row>
    <row r="306" spans="1:13" x14ac:dyDescent="0.25">
      <c r="A306" s="964"/>
      <c r="B306" s="964"/>
      <c r="C306" s="964"/>
      <c r="D306" s="964"/>
      <c r="E306" s="964"/>
      <c r="F306" s="964"/>
      <c r="G306" s="964"/>
      <c r="H306" s="964"/>
      <c r="I306" s="964"/>
      <c r="J306" s="964"/>
      <c r="K306" s="964"/>
      <c r="L306" s="964"/>
      <c r="M306" s="964"/>
    </row>
    <row r="307" spans="1:13" x14ac:dyDescent="0.25">
      <c r="A307" s="964"/>
      <c r="B307" s="964"/>
      <c r="C307" s="964"/>
      <c r="D307" s="964"/>
      <c r="E307" s="964"/>
      <c r="F307" s="964"/>
      <c r="G307" s="964"/>
      <c r="H307" s="964"/>
      <c r="I307" s="964"/>
      <c r="J307" s="964"/>
      <c r="K307" s="964"/>
      <c r="L307" s="964"/>
      <c r="M307" s="964"/>
    </row>
    <row r="308" spans="1:13" x14ac:dyDescent="0.25">
      <c r="A308" s="964"/>
      <c r="B308" s="964"/>
      <c r="C308" s="964"/>
      <c r="D308" s="964"/>
      <c r="E308" s="964"/>
      <c r="F308" s="964"/>
      <c r="G308" s="964"/>
      <c r="H308" s="964"/>
      <c r="I308" s="964"/>
      <c r="J308" s="964"/>
      <c r="K308" s="964"/>
      <c r="L308" s="964"/>
      <c r="M308" s="964"/>
    </row>
    <row r="309" spans="1:13" x14ac:dyDescent="0.25">
      <c r="A309" s="964"/>
      <c r="B309" s="964"/>
      <c r="C309" s="964"/>
      <c r="D309" s="964"/>
      <c r="E309" s="964"/>
      <c r="F309" s="964"/>
      <c r="G309" s="964"/>
      <c r="H309" s="964"/>
      <c r="I309" s="964"/>
      <c r="J309" s="964"/>
      <c r="K309" s="964"/>
      <c r="L309" s="964"/>
      <c r="M309" s="964"/>
    </row>
    <row r="310" spans="1:13" x14ac:dyDescent="0.25">
      <c r="A310" s="964"/>
      <c r="B310" s="964"/>
      <c r="C310" s="964"/>
      <c r="D310" s="964"/>
      <c r="E310" s="964"/>
      <c r="F310" s="964"/>
      <c r="G310" s="964"/>
      <c r="H310" s="964"/>
      <c r="I310" s="964"/>
      <c r="J310" s="964"/>
      <c r="K310" s="964"/>
      <c r="L310" s="964"/>
      <c r="M310" s="964"/>
    </row>
    <row r="311" spans="1:13" x14ac:dyDescent="0.25">
      <c r="A311" s="964"/>
      <c r="B311" s="964"/>
      <c r="C311" s="964"/>
      <c r="D311" s="964"/>
      <c r="E311" s="964"/>
      <c r="F311" s="964"/>
      <c r="G311" s="964"/>
      <c r="H311" s="964"/>
      <c r="I311" s="964"/>
      <c r="J311" s="964"/>
      <c r="K311" s="964"/>
      <c r="L311" s="964"/>
      <c r="M311" s="964"/>
    </row>
    <row r="312" spans="1:13" x14ac:dyDescent="0.25">
      <c r="A312" s="964"/>
      <c r="B312" s="964"/>
      <c r="C312" s="964"/>
      <c r="D312" s="964"/>
      <c r="E312" s="964"/>
      <c r="F312" s="964"/>
      <c r="G312" s="964"/>
      <c r="H312" s="964"/>
      <c r="I312" s="964"/>
      <c r="J312" s="964"/>
      <c r="K312" s="964"/>
      <c r="L312" s="964"/>
      <c r="M312" s="964"/>
    </row>
    <row r="313" spans="1:13" x14ac:dyDescent="0.25">
      <c r="A313" s="964"/>
      <c r="B313" s="964"/>
      <c r="C313" s="964"/>
      <c r="D313" s="964"/>
      <c r="E313" s="964"/>
      <c r="F313" s="964"/>
      <c r="G313" s="964"/>
      <c r="H313" s="964"/>
      <c r="I313" s="964"/>
      <c r="J313" s="964"/>
      <c r="K313" s="964"/>
      <c r="L313" s="964"/>
      <c r="M313" s="964"/>
    </row>
    <row r="314" spans="1:13" x14ac:dyDescent="0.25">
      <c r="A314" s="964"/>
      <c r="B314" s="964"/>
      <c r="C314" s="964"/>
      <c r="D314" s="964"/>
      <c r="E314" s="964"/>
      <c r="F314" s="964"/>
      <c r="G314" s="964"/>
      <c r="H314" s="964"/>
      <c r="I314" s="964"/>
      <c r="J314" s="964"/>
      <c r="K314" s="964"/>
      <c r="L314" s="964"/>
      <c r="M314" s="964"/>
    </row>
    <row r="315" spans="1:13" x14ac:dyDescent="0.25">
      <c r="A315" s="964"/>
      <c r="B315" s="964"/>
      <c r="C315" s="964"/>
      <c r="D315" s="964"/>
      <c r="E315" s="964"/>
      <c r="F315" s="964"/>
      <c r="G315" s="964"/>
      <c r="H315" s="964"/>
      <c r="I315" s="964"/>
      <c r="J315" s="964"/>
      <c r="K315" s="964"/>
      <c r="L315" s="964"/>
      <c r="M315" s="964"/>
    </row>
    <row r="316" spans="1:13" x14ac:dyDescent="0.25">
      <c r="A316" s="964"/>
      <c r="B316" s="964"/>
      <c r="C316" s="964"/>
      <c r="D316" s="964"/>
      <c r="E316" s="964"/>
      <c r="F316" s="964"/>
      <c r="G316" s="964"/>
      <c r="H316" s="964"/>
      <c r="I316" s="964"/>
      <c r="J316" s="964"/>
      <c r="K316" s="964"/>
      <c r="L316" s="964"/>
      <c r="M316" s="964"/>
    </row>
    <row r="317" spans="1:13" x14ac:dyDescent="0.25">
      <c r="A317" s="964"/>
      <c r="B317" s="964"/>
      <c r="C317" s="964"/>
      <c r="D317" s="964"/>
      <c r="E317" s="964"/>
      <c r="F317" s="964"/>
      <c r="G317" s="964"/>
      <c r="H317" s="964"/>
      <c r="I317" s="964"/>
      <c r="J317" s="964"/>
      <c r="K317" s="964"/>
      <c r="L317" s="964"/>
      <c r="M317" s="964"/>
    </row>
    <row r="318" spans="1:13" x14ac:dyDescent="0.25">
      <c r="A318" s="964"/>
      <c r="B318" s="964"/>
      <c r="C318" s="964"/>
      <c r="D318" s="964"/>
      <c r="E318" s="964"/>
      <c r="F318" s="964"/>
      <c r="G318" s="964"/>
      <c r="H318" s="964"/>
      <c r="I318" s="964"/>
      <c r="J318" s="964"/>
      <c r="K318" s="964"/>
      <c r="L318" s="964"/>
      <c r="M318" s="964"/>
    </row>
    <row r="319" spans="1:13" x14ac:dyDescent="0.25">
      <c r="A319" s="964"/>
      <c r="B319" s="964"/>
      <c r="C319" s="964"/>
      <c r="D319" s="964"/>
      <c r="E319" s="964"/>
      <c r="F319" s="964"/>
      <c r="G319" s="964"/>
      <c r="H319" s="964"/>
      <c r="I319" s="964"/>
      <c r="J319" s="964"/>
      <c r="K319" s="964"/>
      <c r="L319" s="964"/>
      <c r="M319" s="964"/>
    </row>
    <row r="320" spans="1:13" x14ac:dyDescent="0.25">
      <c r="A320" s="964"/>
      <c r="B320" s="964"/>
      <c r="C320" s="964"/>
      <c r="D320" s="964"/>
      <c r="E320" s="964"/>
      <c r="F320" s="964"/>
      <c r="G320" s="964"/>
      <c r="H320" s="964"/>
      <c r="I320" s="964"/>
      <c r="J320" s="964"/>
      <c r="K320" s="964"/>
      <c r="L320" s="964"/>
      <c r="M320" s="964"/>
    </row>
    <row r="321" spans="1:13" x14ac:dyDescent="0.25">
      <c r="A321" s="964"/>
      <c r="B321" s="964"/>
      <c r="C321" s="964"/>
      <c r="D321" s="964"/>
      <c r="E321" s="964"/>
      <c r="F321" s="964"/>
      <c r="G321" s="964"/>
      <c r="H321" s="964"/>
      <c r="I321" s="964"/>
      <c r="J321" s="964"/>
      <c r="K321" s="964"/>
      <c r="L321" s="964"/>
      <c r="M321" s="964"/>
    </row>
    <row r="322" spans="1:13" x14ac:dyDescent="0.25">
      <c r="A322" s="964"/>
      <c r="B322" s="964"/>
      <c r="C322" s="964"/>
      <c r="D322" s="964"/>
      <c r="E322" s="964"/>
      <c r="F322" s="964"/>
      <c r="G322" s="964"/>
      <c r="H322" s="964"/>
      <c r="I322" s="964"/>
      <c r="J322" s="964"/>
      <c r="K322" s="964"/>
      <c r="L322" s="964"/>
      <c r="M322" s="964"/>
    </row>
    <row r="323" spans="1:13" x14ac:dyDescent="0.25">
      <c r="A323" s="964"/>
      <c r="B323" s="964"/>
      <c r="C323" s="964"/>
      <c r="D323" s="964"/>
      <c r="E323" s="964"/>
      <c r="F323" s="964"/>
      <c r="G323" s="964"/>
      <c r="H323" s="964"/>
      <c r="I323" s="964"/>
      <c r="J323" s="964"/>
      <c r="K323" s="964"/>
      <c r="L323" s="964"/>
      <c r="M323" s="964"/>
    </row>
    <row r="324" spans="1:13" x14ac:dyDescent="0.25">
      <c r="A324" s="964"/>
      <c r="B324" s="964"/>
      <c r="C324" s="964"/>
      <c r="D324" s="964"/>
      <c r="E324" s="964"/>
      <c r="F324" s="964"/>
      <c r="G324" s="964"/>
      <c r="H324" s="964"/>
      <c r="I324" s="964"/>
      <c r="J324" s="964"/>
      <c r="K324" s="964"/>
      <c r="L324" s="964"/>
      <c r="M324" s="964"/>
    </row>
    <row r="325" spans="1:13" x14ac:dyDescent="0.25">
      <c r="A325" s="964"/>
      <c r="B325" s="964"/>
      <c r="C325" s="964"/>
      <c r="D325" s="964"/>
      <c r="E325" s="964"/>
      <c r="F325" s="964"/>
      <c r="G325" s="964"/>
      <c r="H325" s="964"/>
      <c r="I325" s="964"/>
      <c r="J325" s="964"/>
      <c r="K325" s="964"/>
      <c r="L325" s="964"/>
      <c r="M325" s="964"/>
    </row>
    <row r="326" spans="1:13" x14ac:dyDescent="0.25">
      <c r="A326" s="964"/>
      <c r="B326" s="964"/>
      <c r="C326" s="964"/>
      <c r="D326" s="964"/>
      <c r="E326" s="964"/>
      <c r="F326" s="964"/>
      <c r="G326" s="964"/>
      <c r="H326" s="964"/>
      <c r="I326" s="964"/>
      <c r="J326" s="964"/>
      <c r="K326" s="964"/>
      <c r="L326" s="964"/>
      <c r="M326" s="964"/>
    </row>
    <row r="327" spans="1:13" x14ac:dyDescent="0.25">
      <c r="A327" s="964"/>
      <c r="B327" s="964"/>
      <c r="C327" s="964"/>
      <c r="D327" s="964"/>
      <c r="E327" s="964"/>
      <c r="F327" s="964"/>
      <c r="G327" s="964"/>
      <c r="H327" s="964"/>
      <c r="I327" s="964"/>
      <c r="J327" s="964"/>
      <c r="K327" s="964"/>
      <c r="L327" s="964"/>
      <c r="M327" s="964"/>
    </row>
    <row r="328" spans="1:13" x14ac:dyDescent="0.25">
      <c r="A328" s="964"/>
      <c r="B328" s="964"/>
      <c r="C328" s="964"/>
      <c r="D328" s="964"/>
      <c r="E328" s="964"/>
      <c r="F328" s="964"/>
      <c r="G328" s="964"/>
      <c r="H328" s="964"/>
      <c r="I328" s="964"/>
      <c r="J328" s="964"/>
      <c r="K328" s="964"/>
      <c r="L328" s="964"/>
      <c r="M328" s="964"/>
    </row>
    <row r="329" spans="1:13" x14ac:dyDescent="0.25">
      <c r="A329" s="964"/>
      <c r="B329" s="964"/>
      <c r="C329" s="964"/>
      <c r="D329" s="964"/>
      <c r="E329" s="964"/>
      <c r="F329" s="964"/>
      <c r="G329" s="964"/>
      <c r="H329" s="964"/>
      <c r="I329" s="964"/>
      <c r="J329" s="964"/>
      <c r="K329" s="964"/>
      <c r="L329" s="964"/>
      <c r="M329" s="964"/>
    </row>
    <row r="330" spans="1:13" x14ac:dyDescent="0.25">
      <c r="A330" s="964"/>
      <c r="B330" s="964"/>
      <c r="C330" s="964"/>
      <c r="D330" s="964"/>
      <c r="E330" s="964"/>
      <c r="F330" s="964"/>
      <c r="G330" s="964"/>
      <c r="H330" s="964"/>
      <c r="I330" s="964"/>
      <c r="J330" s="964"/>
      <c r="K330" s="964"/>
      <c r="L330" s="964"/>
      <c r="M330" s="964"/>
    </row>
    <row r="331" spans="1:13" x14ac:dyDescent="0.25">
      <c r="A331" s="964"/>
      <c r="B331" s="964"/>
      <c r="C331" s="964"/>
      <c r="D331" s="964"/>
      <c r="E331" s="964"/>
      <c r="F331" s="964"/>
      <c r="G331" s="964"/>
      <c r="H331" s="964"/>
      <c r="I331" s="964"/>
      <c r="J331" s="964"/>
      <c r="K331" s="964"/>
      <c r="L331" s="964"/>
      <c r="M331" s="964"/>
    </row>
    <row r="332" spans="1:13" x14ac:dyDescent="0.25">
      <c r="A332" s="964"/>
      <c r="B332" s="964"/>
      <c r="C332" s="964"/>
      <c r="D332" s="964"/>
      <c r="E332" s="964"/>
      <c r="F332" s="964"/>
      <c r="G332" s="964"/>
      <c r="H332" s="964"/>
      <c r="I332" s="964"/>
      <c r="J332" s="964"/>
      <c r="K332" s="964"/>
      <c r="L332" s="964"/>
      <c r="M332" s="964"/>
    </row>
    <row r="333" spans="1:13" x14ac:dyDescent="0.25">
      <c r="A333" s="964"/>
      <c r="B333" s="964"/>
      <c r="C333" s="964"/>
      <c r="D333" s="964"/>
      <c r="E333" s="964"/>
      <c r="F333" s="964"/>
      <c r="G333" s="964"/>
      <c r="H333" s="964"/>
      <c r="I333" s="964"/>
      <c r="J333" s="964"/>
      <c r="K333" s="964"/>
      <c r="L333" s="964"/>
      <c r="M333" s="964"/>
    </row>
    <row r="334" spans="1:13" x14ac:dyDescent="0.25">
      <c r="A334" s="964"/>
      <c r="B334" s="964"/>
      <c r="C334" s="964"/>
      <c r="D334" s="964"/>
      <c r="E334" s="964"/>
      <c r="F334" s="964"/>
      <c r="G334" s="964"/>
      <c r="H334" s="964"/>
      <c r="I334" s="964"/>
      <c r="J334" s="964"/>
      <c r="K334" s="964"/>
      <c r="L334" s="964"/>
      <c r="M334" s="964"/>
    </row>
    <row r="335" spans="1:13" x14ac:dyDescent="0.25">
      <c r="A335" s="964"/>
      <c r="B335" s="964"/>
      <c r="C335" s="964"/>
      <c r="D335" s="964"/>
      <c r="E335" s="964"/>
      <c r="F335" s="964"/>
      <c r="G335" s="964"/>
      <c r="H335" s="964"/>
      <c r="I335" s="964"/>
      <c r="J335" s="964"/>
      <c r="K335" s="964"/>
      <c r="L335" s="964"/>
      <c r="M335" s="964"/>
    </row>
    <row r="336" spans="1:13" x14ac:dyDescent="0.25">
      <c r="A336" s="964"/>
      <c r="B336" s="964"/>
      <c r="C336" s="964"/>
      <c r="D336" s="964"/>
      <c r="E336" s="964"/>
      <c r="F336" s="964"/>
      <c r="G336" s="964"/>
      <c r="H336" s="964"/>
      <c r="I336" s="964"/>
      <c r="J336" s="964"/>
      <c r="K336" s="964"/>
      <c r="L336" s="964"/>
      <c r="M336" s="964"/>
    </row>
    <row r="337" spans="1:13" x14ac:dyDescent="0.25">
      <c r="A337" s="964"/>
      <c r="B337" s="964"/>
      <c r="C337" s="964"/>
      <c r="D337" s="964"/>
      <c r="E337" s="964"/>
      <c r="F337" s="964"/>
      <c r="G337" s="964"/>
      <c r="H337" s="964"/>
      <c r="I337" s="964"/>
      <c r="J337" s="964"/>
      <c r="K337" s="964"/>
      <c r="L337" s="964"/>
      <c r="M337" s="964"/>
    </row>
    <row r="338" spans="1:13" x14ac:dyDescent="0.25">
      <c r="A338" s="964"/>
      <c r="B338" s="964"/>
      <c r="C338" s="964"/>
      <c r="D338" s="964"/>
      <c r="E338" s="964"/>
      <c r="F338" s="964"/>
      <c r="G338" s="964"/>
      <c r="H338" s="964"/>
      <c r="I338" s="964"/>
      <c r="J338" s="964"/>
      <c r="K338" s="964"/>
      <c r="L338" s="964"/>
      <c r="M338" s="964"/>
    </row>
    <row r="339" spans="1:13" x14ac:dyDescent="0.25">
      <c r="A339" s="964"/>
      <c r="B339" s="964"/>
      <c r="C339" s="964"/>
      <c r="D339" s="964"/>
      <c r="E339" s="964"/>
      <c r="F339" s="964"/>
      <c r="G339" s="964"/>
      <c r="H339" s="964"/>
      <c r="I339" s="964"/>
      <c r="J339" s="964"/>
      <c r="K339" s="964"/>
      <c r="L339" s="964"/>
      <c r="M339" s="964"/>
    </row>
    <row r="340" spans="1:13" x14ac:dyDescent="0.25">
      <c r="A340" s="964"/>
      <c r="B340" s="964"/>
      <c r="C340" s="964"/>
      <c r="D340" s="964"/>
      <c r="E340" s="964"/>
      <c r="F340" s="964"/>
      <c r="G340" s="964"/>
      <c r="H340" s="964"/>
      <c r="I340" s="964"/>
      <c r="J340" s="964"/>
      <c r="K340" s="964"/>
      <c r="L340" s="964"/>
      <c r="M340" s="964"/>
    </row>
    <row r="341" spans="1:13" x14ac:dyDescent="0.25">
      <c r="A341" s="964"/>
      <c r="B341" s="964"/>
      <c r="C341" s="964"/>
      <c r="D341" s="964"/>
      <c r="E341" s="964"/>
      <c r="F341" s="964"/>
      <c r="G341" s="964"/>
      <c r="H341" s="964"/>
      <c r="I341" s="964"/>
      <c r="J341" s="964"/>
      <c r="K341" s="964"/>
      <c r="L341" s="964"/>
      <c r="M341" s="964"/>
    </row>
    <row r="342" spans="1:13" x14ac:dyDescent="0.25">
      <c r="A342" s="964"/>
      <c r="B342" s="964"/>
      <c r="C342" s="964"/>
      <c r="D342" s="964"/>
      <c r="E342" s="964"/>
      <c r="F342" s="964"/>
      <c r="G342" s="964"/>
      <c r="H342" s="964"/>
      <c r="I342" s="964"/>
      <c r="J342" s="964"/>
      <c r="K342" s="964"/>
      <c r="L342" s="964"/>
      <c r="M342" s="964"/>
    </row>
    <row r="343" spans="1:13" x14ac:dyDescent="0.25">
      <c r="A343" s="964"/>
      <c r="B343" s="964"/>
      <c r="C343" s="964"/>
      <c r="D343" s="964"/>
      <c r="E343" s="964"/>
      <c r="F343" s="964"/>
      <c r="G343" s="964"/>
      <c r="H343" s="964"/>
      <c r="I343" s="964"/>
      <c r="J343" s="964"/>
      <c r="K343" s="964"/>
      <c r="L343" s="964"/>
      <c r="M343" s="964"/>
    </row>
    <row r="344" spans="1:13" x14ac:dyDescent="0.25">
      <c r="A344" s="964"/>
      <c r="B344" s="964"/>
      <c r="C344" s="964"/>
      <c r="D344" s="964"/>
      <c r="E344" s="964"/>
      <c r="F344" s="964"/>
      <c r="G344" s="964"/>
      <c r="H344" s="964"/>
      <c r="I344" s="964"/>
      <c r="J344" s="964"/>
      <c r="K344" s="964"/>
      <c r="L344" s="964"/>
      <c r="M344" s="964"/>
    </row>
    <row r="345" spans="1:13" x14ac:dyDescent="0.25">
      <c r="A345" s="964"/>
      <c r="B345" s="964"/>
      <c r="C345" s="964"/>
      <c r="D345" s="964"/>
      <c r="E345" s="964"/>
      <c r="F345" s="964"/>
      <c r="G345" s="964"/>
      <c r="H345" s="964"/>
      <c r="I345" s="964"/>
      <c r="J345" s="964"/>
      <c r="K345" s="964"/>
      <c r="L345" s="964"/>
      <c r="M345" s="964"/>
    </row>
    <row r="346" spans="1:13" x14ac:dyDescent="0.25">
      <c r="A346" s="964"/>
      <c r="B346" s="964"/>
      <c r="C346" s="964"/>
      <c r="D346" s="964"/>
      <c r="E346" s="964"/>
      <c r="F346" s="964"/>
      <c r="G346" s="964"/>
      <c r="H346" s="964"/>
      <c r="I346" s="964"/>
      <c r="J346" s="964"/>
      <c r="K346" s="964"/>
      <c r="L346" s="964"/>
      <c r="M346" s="964"/>
    </row>
    <row r="347" spans="1:13" x14ac:dyDescent="0.25">
      <c r="A347" s="964"/>
      <c r="B347" s="964"/>
      <c r="C347" s="964"/>
      <c r="D347" s="964"/>
      <c r="E347" s="964"/>
      <c r="F347" s="964"/>
      <c r="G347" s="964"/>
      <c r="H347" s="964"/>
      <c r="I347" s="964"/>
      <c r="J347" s="964"/>
      <c r="K347" s="964"/>
      <c r="L347" s="964"/>
      <c r="M347" s="964"/>
    </row>
    <row r="348" spans="1:13" x14ac:dyDescent="0.25">
      <c r="A348" s="964"/>
      <c r="B348" s="964"/>
      <c r="C348" s="964"/>
      <c r="D348" s="964"/>
      <c r="E348" s="964"/>
      <c r="F348" s="964"/>
      <c r="G348" s="964"/>
      <c r="H348" s="964"/>
      <c r="I348" s="964"/>
      <c r="J348" s="964"/>
      <c r="K348" s="964"/>
      <c r="L348" s="964"/>
      <c r="M348" s="964"/>
    </row>
    <row r="349" spans="1:13" x14ac:dyDescent="0.25">
      <c r="A349" s="964"/>
      <c r="B349" s="964"/>
      <c r="C349" s="964"/>
      <c r="D349" s="964"/>
      <c r="E349" s="964"/>
      <c r="F349" s="964"/>
      <c r="G349" s="964"/>
      <c r="H349" s="964"/>
      <c r="I349" s="964"/>
      <c r="J349" s="964"/>
      <c r="K349" s="964"/>
      <c r="L349" s="964"/>
      <c r="M349" s="964"/>
    </row>
    <row r="350" spans="1:13" x14ac:dyDescent="0.25">
      <c r="A350" s="964"/>
      <c r="B350" s="964"/>
      <c r="C350" s="964"/>
      <c r="D350" s="964"/>
      <c r="E350" s="964"/>
      <c r="F350" s="964"/>
      <c r="G350" s="964"/>
      <c r="H350" s="964"/>
      <c r="I350" s="964"/>
      <c r="J350" s="964"/>
      <c r="K350" s="964"/>
      <c r="L350" s="964"/>
      <c r="M350" s="964"/>
    </row>
    <row r="351" spans="1:13" x14ac:dyDescent="0.25">
      <c r="A351" s="964"/>
      <c r="B351" s="964"/>
      <c r="C351" s="964"/>
      <c r="D351" s="964"/>
      <c r="E351" s="964"/>
      <c r="F351" s="964"/>
      <c r="G351" s="964"/>
      <c r="H351" s="964"/>
      <c r="I351" s="964"/>
      <c r="J351" s="964"/>
      <c r="K351" s="964"/>
      <c r="L351" s="964"/>
      <c r="M351" s="964"/>
    </row>
    <row r="352" spans="1:13" x14ac:dyDescent="0.25">
      <c r="A352" s="964"/>
      <c r="B352" s="964"/>
      <c r="C352" s="964"/>
      <c r="D352" s="964"/>
      <c r="E352" s="964"/>
      <c r="F352" s="964"/>
      <c r="G352" s="964"/>
      <c r="H352" s="964"/>
      <c r="I352" s="964"/>
      <c r="J352" s="964"/>
      <c r="K352" s="964"/>
      <c r="L352" s="964"/>
      <c r="M352" s="964"/>
    </row>
    <row r="353" spans="1:13" x14ac:dyDescent="0.25">
      <c r="A353" s="964"/>
      <c r="B353" s="964"/>
      <c r="C353" s="964"/>
      <c r="D353" s="964"/>
      <c r="E353" s="964"/>
      <c r="F353" s="964"/>
      <c r="G353" s="964"/>
      <c r="H353" s="964"/>
      <c r="I353" s="964"/>
      <c r="J353" s="964"/>
      <c r="K353" s="964"/>
      <c r="L353" s="964"/>
      <c r="M353" s="964"/>
    </row>
    <row r="354" spans="1:13" x14ac:dyDescent="0.25">
      <c r="A354" s="964"/>
      <c r="B354" s="964"/>
      <c r="C354" s="964"/>
      <c r="D354" s="964"/>
      <c r="E354" s="964"/>
      <c r="F354" s="964"/>
      <c r="G354" s="964"/>
      <c r="H354" s="964"/>
      <c r="I354" s="964"/>
      <c r="J354" s="964"/>
      <c r="K354" s="964"/>
      <c r="L354" s="964"/>
      <c r="M354" s="964"/>
    </row>
    <row r="355" spans="1:13" x14ac:dyDescent="0.25">
      <c r="A355" s="964"/>
      <c r="B355" s="964"/>
      <c r="C355" s="964"/>
      <c r="D355" s="964"/>
      <c r="E355" s="964"/>
      <c r="F355" s="964"/>
      <c r="G355" s="964"/>
      <c r="H355" s="964"/>
      <c r="I355" s="964"/>
      <c r="J355" s="964"/>
      <c r="K355" s="964"/>
      <c r="L355" s="964"/>
      <c r="M355" s="964"/>
    </row>
    <row r="356" spans="1:13" x14ac:dyDescent="0.25">
      <c r="A356" s="964"/>
      <c r="B356" s="964"/>
      <c r="C356" s="964"/>
      <c r="D356" s="964"/>
      <c r="E356" s="964"/>
      <c r="F356" s="964"/>
      <c r="G356" s="964"/>
      <c r="H356" s="964"/>
      <c r="I356" s="964"/>
      <c r="J356" s="964"/>
      <c r="K356" s="964"/>
      <c r="L356" s="964"/>
      <c r="M356" s="964"/>
    </row>
    <row r="357" spans="1:13" x14ac:dyDescent="0.25">
      <c r="A357" s="964"/>
      <c r="B357" s="964"/>
      <c r="C357" s="964"/>
      <c r="D357" s="964"/>
      <c r="E357" s="964"/>
      <c r="F357" s="964"/>
      <c r="G357" s="964"/>
      <c r="H357" s="964"/>
      <c r="I357" s="964"/>
      <c r="J357" s="964"/>
      <c r="K357" s="964"/>
      <c r="L357" s="964"/>
      <c r="M357" s="964"/>
    </row>
    <row r="358" spans="1:13" x14ac:dyDescent="0.25">
      <c r="A358" s="964"/>
      <c r="B358" s="964"/>
      <c r="C358" s="964"/>
      <c r="D358" s="964"/>
      <c r="E358" s="964"/>
      <c r="F358" s="964"/>
      <c r="G358" s="964"/>
      <c r="H358" s="964"/>
      <c r="I358" s="964"/>
      <c r="J358" s="964"/>
      <c r="K358" s="964"/>
      <c r="L358" s="964"/>
      <c r="M358" s="964"/>
    </row>
    <row r="359" spans="1:13" x14ac:dyDescent="0.25">
      <c r="A359" s="964"/>
      <c r="B359" s="964"/>
      <c r="C359" s="964"/>
      <c r="D359" s="964"/>
      <c r="E359" s="964"/>
      <c r="F359" s="964"/>
      <c r="G359" s="964"/>
      <c r="H359" s="964"/>
      <c r="I359" s="964"/>
      <c r="J359" s="964"/>
      <c r="K359" s="964"/>
      <c r="L359" s="964"/>
      <c r="M359" s="964"/>
    </row>
    <row r="360" spans="1:13" x14ac:dyDescent="0.25">
      <c r="A360" s="964"/>
      <c r="B360" s="964"/>
      <c r="C360" s="964"/>
      <c r="D360" s="964"/>
      <c r="E360" s="964"/>
      <c r="F360" s="964"/>
      <c r="G360" s="964"/>
      <c r="H360" s="964"/>
      <c r="I360" s="964"/>
      <c r="J360" s="964"/>
      <c r="K360" s="964"/>
      <c r="L360" s="964"/>
      <c r="M360" s="964"/>
    </row>
    <row r="361" spans="1:13" x14ac:dyDescent="0.25">
      <c r="A361" s="964"/>
      <c r="B361" s="964"/>
      <c r="C361" s="964"/>
      <c r="D361" s="964"/>
      <c r="E361" s="964"/>
      <c r="F361" s="964"/>
      <c r="G361" s="964"/>
      <c r="H361" s="964"/>
      <c r="I361" s="964"/>
      <c r="J361" s="964"/>
      <c r="K361" s="964"/>
      <c r="L361" s="964"/>
      <c r="M361" s="964"/>
    </row>
    <row r="362" spans="1:13" x14ac:dyDescent="0.25">
      <c r="A362" s="964"/>
      <c r="B362" s="964"/>
      <c r="C362" s="964"/>
      <c r="D362" s="964"/>
      <c r="E362" s="964"/>
      <c r="F362" s="964"/>
      <c r="G362" s="964"/>
      <c r="H362" s="964"/>
      <c r="I362" s="964"/>
      <c r="J362" s="964"/>
      <c r="K362" s="964"/>
      <c r="L362" s="964"/>
      <c r="M362" s="964"/>
    </row>
    <row r="363" spans="1:13" x14ac:dyDescent="0.25">
      <c r="A363" s="964"/>
      <c r="B363" s="964"/>
      <c r="C363" s="964"/>
      <c r="D363" s="964"/>
      <c r="E363" s="964"/>
      <c r="F363" s="964"/>
      <c r="G363" s="964"/>
      <c r="H363" s="964"/>
      <c r="I363" s="964"/>
      <c r="J363" s="964"/>
      <c r="K363" s="964"/>
      <c r="L363" s="964"/>
      <c r="M363" s="964"/>
    </row>
  </sheetData>
  <mergeCells count="2">
    <mergeCell ref="A1:L1"/>
    <mergeCell ref="G10:L10"/>
  </mergeCells>
  <pageMargins left="0.7" right="0.7" top="0.75" bottom="0.75" header="0.3" footer="0.3"/>
  <pageSetup paperSize="9" scale="97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3A1A0-2255-4BB9-8347-C921908D36EF}">
  <sheetPr>
    <pageSetUpPr fitToPage="1"/>
  </sheetPr>
  <dimension ref="A1:J363"/>
  <sheetViews>
    <sheetView showGridLines="0" zoomScaleNormal="100" workbookViewId="0"/>
  </sheetViews>
  <sheetFormatPr defaultColWidth="9" defaultRowHeight="15" x14ac:dyDescent="0.25"/>
  <cols>
    <col min="1" max="1" width="45.7109375" style="965" customWidth="1"/>
    <col min="2" max="9" width="10.7109375" style="1145" customWidth="1"/>
    <col min="10" max="16384" width="9" style="965"/>
  </cols>
  <sheetData>
    <row r="1" spans="1:10" ht="15" customHeight="1" x14ac:dyDescent="0.25">
      <c r="A1" s="1135" t="s">
        <v>1048</v>
      </c>
      <c r="B1" s="1136"/>
      <c r="C1" s="1136"/>
      <c r="D1" s="1136"/>
      <c r="E1" s="1136"/>
      <c r="F1" s="1136"/>
      <c r="G1" s="1136"/>
      <c r="H1" s="1136"/>
      <c r="I1" s="1136"/>
    </row>
    <row r="2" spans="1:10" x14ac:dyDescent="0.25">
      <c r="A2" s="1088"/>
      <c r="B2" s="1137">
        <v>2013</v>
      </c>
      <c r="C2" s="1137">
        <v>2014</v>
      </c>
      <c r="D2" s="1137">
        <v>2015</v>
      </c>
      <c r="E2" s="1137">
        <v>2016</v>
      </c>
      <c r="F2" s="1137">
        <v>2017</v>
      </c>
      <c r="G2" s="1137">
        <v>2018</v>
      </c>
      <c r="H2" s="1138">
        <v>2019</v>
      </c>
      <c r="I2" s="1137" t="s">
        <v>1049</v>
      </c>
      <c r="J2" s="964"/>
    </row>
    <row r="3" spans="1:10" x14ac:dyDescent="0.25">
      <c r="A3" s="1133" t="s">
        <v>373</v>
      </c>
      <c r="B3" s="1139">
        <v>52.858999999997209</v>
      </c>
      <c r="C3" s="1139">
        <v>-370.96399999999767</v>
      </c>
      <c r="D3" s="1139">
        <v>-191.11300000000327</v>
      </c>
      <c r="E3" s="1139">
        <v>-450.09931399999931</v>
      </c>
      <c r="F3" s="1139">
        <v>278.52800000000428</v>
      </c>
      <c r="G3" s="1139">
        <v>-208.39299999999639</v>
      </c>
      <c r="H3" s="1051">
        <v>-639.79353999999876</v>
      </c>
      <c r="I3" s="1139">
        <v>-583.97562199999675</v>
      </c>
      <c r="J3" s="991"/>
    </row>
    <row r="4" spans="1:10" x14ac:dyDescent="0.25">
      <c r="A4" s="1090" t="s">
        <v>1050</v>
      </c>
      <c r="B4" s="1053">
        <v>50.022630479999819</v>
      </c>
      <c r="C4" s="1053">
        <v>-30.972744110000086</v>
      </c>
      <c r="D4" s="1053">
        <v>-97.381802200000038</v>
      </c>
      <c r="E4" s="1053">
        <v>286.17860565000007</v>
      </c>
      <c r="F4" s="1053">
        <v>-231.08719948999979</v>
      </c>
      <c r="G4" s="1053">
        <v>-155.28390371999984</v>
      </c>
      <c r="H4" s="1054">
        <v>-55.179712559232492</v>
      </c>
      <c r="I4" s="1053">
        <v>-295.77443099999965</v>
      </c>
      <c r="J4" s="991"/>
    </row>
    <row r="5" spans="1:10" x14ac:dyDescent="0.25">
      <c r="A5" s="1091" t="s">
        <v>1051</v>
      </c>
      <c r="B5" s="1053">
        <v>17.91</v>
      </c>
      <c r="C5" s="1053">
        <v>-25.175999999999998</v>
      </c>
      <c r="D5" s="1053">
        <v>-135.46899999999999</v>
      </c>
      <c r="E5" s="1053">
        <v>233.00200000000001</v>
      </c>
      <c r="F5" s="1053">
        <v>-252.12200000000001</v>
      </c>
      <c r="G5" s="1053">
        <v>-171.56800000000001</v>
      </c>
      <c r="H5" s="1054">
        <v>-4.7299999924143774E-4</v>
      </c>
      <c r="I5" s="1053">
        <v>-138.69800000000001</v>
      </c>
      <c r="J5" s="991"/>
    </row>
    <row r="6" spans="1:10" x14ac:dyDescent="0.25">
      <c r="A6" s="1091" t="s">
        <v>1052</v>
      </c>
      <c r="B6" s="1053">
        <v>-3.5859999999999999</v>
      </c>
      <c r="C6" s="1053">
        <v>-46.1</v>
      </c>
      <c r="D6" s="1053">
        <v>-13.499000000000001</v>
      </c>
      <c r="E6" s="1053">
        <v>7.7110000000000003</v>
      </c>
      <c r="F6" s="1053">
        <v>5.0380000000000003</v>
      </c>
      <c r="G6" s="1053">
        <v>8.1270000000000007</v>
      </c>
      <c r="H6" s="1054">
        <v>-2.1000000004460162E-4</v>
      </c>
      <c r="I6" s="1053">
        <v>-10.428000000000001</v>
      </c>
      <c r="J6" s="991"/>
    </row>
    <row r="7" spans="1:10" x14ac:dyDescent="0.25">
      <c r="A7" s="1091" t="s">
        <v>1053</v>
      </c>
      <c r="B7" s="1053">
        <v>-35.698630479999821</v>
      </c>
      <c r="C7" s="1053">
        <v>-40.30325588999991</v>
      </c>
      <c r="D7" s="1053">
        <v>-51.586197799999965</v>
      </c>
      <c r="E7" s="1053">
        <v>-45.465605650000043</v>
      </c>
      <c r="F7" s="1053">
        <v>-15.996800510000204</v>
      </c>
      <c r="G7" s="1053">
        <v>-8.1570962800001734</v>
      </c>
      <c r="H7" s="1054">
        <v>55.179029559233228</v>
      </c>
      <c r="I7" s="1053">
        <v>146.64843099999965</v>
      </c>
      <c r="J7" s="991"/>
    </row>
    <row r="8" spans="1:10" ht="15.75" thickBot="1" x14ac:dyDescent="0.3">
      <c r="A8" s="1092" t="s">
        <v>1054</v>
      </c>
      <c r="B8" s="1140">
        <v>2.8363695199973882</v>
      </c>
      <c r="C8" s="1140">
        <v>-339.99125588999738</v>
      </c>
      <c r="D8" s="1140">
        <v>-93.731197800003457</v>
      </c>
      <c r="E8" s="1140">
        <v>-736.27791964999915</v>
      </c>
      <c r="F8" s="1140">
        <v>509.61519949000422</v>
      </c>
      <c r="G8" s="1140">
        <v>-53.109096279996912</v>
      </c>
      <c r="H8" s="1057">
        <v>-584.61382744076616</v>
      </c>
      <c r="I8" s="1140">
        <v>-288.2011909999971</v>
      </c>
      <c r="J8" s="964"/>
    </row>
    <row r="9" spans="1:10" x14ac:dyDescent="0.25">
      <c r="A9" s="1090" t="s">
        <v>1055</v>
      </c>
      <c r="B9" s="1053">
        <v>99.433961134165529</v>
      </c>
      <c r="C9" s="1053">
        <v>1191.8973160764911</v>
      </c>
      <c r="D9" s="1053">
        <v>1319.2880770260692</v>
      </c>
      <c r="E9" s="1053">
        <v>494.851</v>
      </c>
      <c r="F9" s="1053">
        <v>249.215</v>
      </c>
      <c r="G9" s="1141">
        <v>613.34511266066136</v>
      </c>
      <c r="H9" s="1054">
        <v>-30.408000000000001</v>
      </c>
      <c r="I9" s="1141">
        <v>-611.53700000000003</v>
      </c>
      <c r="J9" s="964"/>
    </row>
    <row r="10" spans="1:10" x14ac:dyDescent="0.25">
      <c r="A10" s="1090" t="s">
        <v>1056</v>
      </c>
      <c r="B10" s="1053">
        <v>112.87065353000001</v>
      </c>
      <c r="C10" s="1053">
        <v>-983.82590082000013</v>
      </c>
      <c r="D10" s="1053">
        <v>-147.25608049000007</v>
      </c>
      <c r="E10" s="1053">
        <v>-73.114495850000068</v>
      </c>
      <c r="F10" s="1053">
        <v>-25.23972450999997</v>
      </c>
      <c r="G10" s="1053">
        <v>-91.94136011999997</v>
      </c>
      <c r="H10" s="1054">
        <v>16.907583000000102</v>
      </c>
      <c r="I10" s="1053">
        <v>32.518999999999998</v>
      </c>
    </row>
    <row r="11" spans="1:10" x14ac:dyDescent="0.25">
      <c r="A11" s="1091" t="s">
        <v>337</v>
      </c>
      <c r="B11" s="1053">
        <v>-357.63499999999999</v>
      </c>
      <c r="C11" s="1053">
        <v>-713.64499999999998</v>
      </c>
      <c r="D11" s="1053">
        <v>-158.346</v>
      </c>
      <c r="E11" s="1053">
        <v>-152.40100000000001</v>
      </c>
      <c r="F11" s="1053">
        <v>-65.263000000000005</v>
      </c>
      <c r="G11" s="1053">
        <v>-43.518579809999963</v>
      </c>
      <c r="H11" s="1054">
        <v>-17.431083999999974</v>
      </c>
      <c r="I11" s="1053">
        <v>6.4809999999999999</v>
      </c>
      <c r="J11" s="1001"/>
    </row>
    <row r="12" spans="1:10" x14ac:dyDescent="0.25">
      <c r="A12" s="1091" t="s">
        <v>1057</v>
      </c>
      <c r="B12" s="1053">
        <v>687.89814299999989</v>
      </c>
      <c r="C12" s="1053">
        <v>-124.649</v>
      </c>
      <c r="D12" s="1053">
        <v>-63.235999999999997</v>
      </c>
      <c r="E12" s="1053">
        <v>-23.574000000000002</v>
      </c>
      <c r="F12" s="1053">
        <v>-39.139000000000003</v>
      </c>
      <c r="G12" s="1053">
        <v>-34.119123680000001</v>
      </c>
      <c r="H12" s="1054">
        <v>-34.98612099999999</v>
      </c>
      <c r="I12" s="1053">
        <v>5.6029999999999998</v>
      </c>
    </row>
    <row r="13" spans="1:10" x14ac:dyDescent="0.25">
      <c r="A13" s="1091" t="s">
        <v>1058</v>
      </c>
      <c r="B13" s="1053">
        <v>33.988801430000024</v>
      </c>
      <c r="C13" s="1053">
        <v>51.879024579999999</v>
      </c>
      <c r="D13" s="1053">
        <v>13.770228710000024</v>
      </c>
      <c r="E13" s="1053">
        <v>32.777525649999994</v>
      </c>
      <c r="F13" s="1053">
        <v>31.106708180000016</v>
      </c>
      <c r="G13" s="1053">
        <v>7.0498282300000135</v>
      </c>
      <c r="H13" s="1054">
        <v>45.113788</v>
      </c>
      <c r="I13" s="1053">
        <v>5.6719999999999997</v>
      </c>
    </row>
    <row r="14" spans="1:10" x14ac:dyDescent="0.25">
      <c r="A14" s="1091" t="s">
        <v>1059</v>
      </c>
      <c r="B14" s="1053">
        <v>21.868709099999993</v>
      </c>
      <c r="C14" s="1053">
        <v>23.189074599999994</v>
      </c>
      <c r="D14" s="1053">
        <v>32.754690800000013</v>
      </c>
      <c r="E14" s="1053">
        <v>41.615978499999997</v>
      </c>
      <c r="F14" s="1053">
        <v>20.277567310000013</v>
      </c>
      <c r="G14" s="1053">
        <v>-40.626484859999998</v>
      </c>
      <c r="H14" s="1054">
        <v>4.9390000000000001</v>
      </c>
      <c r="I14" s="1053">
        <v>-4.51</v>
      </c>
    </row>
    <row r="15" spans="1:10" x14ac:dyDescent="0.25">
      <c r="A15" s="1091" t="s">
        <v>1060</v>
      </c>
      <c r="B15" s="1053">
        <v>-273.25</v>
      </c>
      <c r="C15" s="1053">
        <v>-220.6</v>
      </c>
      <c r="D15" s="1053">
        <v>27.800999999999998</v>
      </c>
      <c r="E15" s="1053">
        <v>28.466999999999999</v>
      </c>
      <c r="F15" s="1053">
        <v>27.778000000000002</v>
      </c>
      <c r="G15" s="1053">
        <v>19.273</v>
      </c>
      <c r="H15" s="1054">
        <v>19.271999999999998</v>
      </c>
      <c r="I15" s="1053">
        <v>19.273</v>
      </c>
    </row>
    <row r="16" spans="1:10" x14ac:dyDescent="0.25">
      <c r="A16" s="1090" t="s">
        <v>1061</v>
      </c>
      <c r="B16" s="1053">
        <v>-124.399</v>
      </c>
      <c r="C16" s="1053">
        <v>-208.75299999999999</v>
      </c>
      <c r="D16" s="1053">
        <v>-267.07760875000326</v>
      </c>
      <c r="E16" s="1053">
        <v>-169.03428787999999</v>
      </c>
      <c r="F16" s="1053">
        <v>-20.11135642</v>
      </c>
      <c r="G16" s="1053">
        <v>-6.0637686799999937</v>
      </c>
      <c r="H16" s="1054">
        <v>-2.2999999999999998</v>
      </c>
      <c r="I16" s="1053">
        <v>0</v>
      </c>
    </row>
    <row r="17" spans="1:9" x14ac:dyDescent="0.25">
      <c r="A17" s="1090" t="s">
        <v>1062</v>
      </c>
      <c r="B17" s="1053">
        <v>0</v>
      </c>
      <c r="C17" s="1053">
        <v>0</v>
      </c>
      <c r="D17" s="1053">
        <v>34.976092999999999</v>
      </c>
      <c r="E17" s="1053">
        <v>0</v>
      </c>
      <c r="F17" s="1053">
        <v>0</v>
      </c>
      <c r="G17" s="1053">
        <v>0</v>
      </c>
      <c r="H17" s="1054">
        <v>0</v>
      </c>
      <c r="I17" s="1053">
        <v>0</v>
      </c>
    </row>
    <row r="18" spans="1:9" x14ac:dyDescent="0.25">
      <c r="A18" s="1091" t="s">
        <v>1063</v>
      </c>
      <c r="B18" s="1053">
        <v>564.5222405400001</v>
      </c>
      <c r="C18" s="1053">
        <v>691.78292011999986</v>
      </c>
      <c r="D18" s="1053">
        <v>85.624350270000292</v>
      </c>
      <c r="E18" s="1053">
        <v>273.20021103999949</v>
      </c>
      <c r="F18" s="1053">
        <v>404.53616524</v>
      </c>
      <c r="G18" s="1053">
        <v>58.590930669999679</v>
      </c>
      <c r="H18" s="1054">
        <v>159.88223800000037</v>
      </c>
      <c r="I18" s="1053">
        <v>421.95188100000007</v>
      </c>
    </row>
    <row r="19" spans="1:9" x14ac:dyDescent="0.25">
      <c r="A19" s="1091" t="s">
        <v>1064</v>
      </c>
      <c r="B19" s="1053">
        <v>260.50172401999998</v>
      </c>
      <c r="C19" s="1053">
        <v>257.00794767999997</v>
      </c>
      <c r="D19" s="1053">
        <v>-87.165872070000034</v>
      </c>
      <c r="E19" s="1053">
        <v>115.95172057000001</v>
      </c>
      <c r="F19" s="1053">
        <v>298.38979639999997</v>
      </c>
      <c r="G19" s="1053">
        <v>34.383401780000014</v>
      </c>
      <c r="H19" s="1054">
        <v>28.581833999999972</v>
      </c>
      <c r="I19" s="1053">
        <v>323.23485900000003</v>
      </c>
    </row>
    <row r="20" spans="1:9" x14ac:dyDescent="0.25">
      <c r="A20" s="1091" t="s">
        <v>1065</v>
      </c>
      <c r="B20" s="1053">
        <v>206.567553</v>
      </c>
      <c r="C20" s="1053">
        <v>211.00899999999999</v>
      </c>
      <c r="D20" s="1053">
        <v>-9.7757521100000009</v>
      </c>
      <c r="E20" s="1053">
        <v>96.361787469999996</v>
      </c>
      <c r="F20" s="1053">
        <v>26.209673000000009</v>
      </c>
      <c r="G20" s="1053">
        <v>17.288666390000014</v>
      </c>
      <c r="H20" s="1054">
        <v>41.744077000000004</v>
      </c>
      <c r="I20" s="1053">
        <v>71.963821999999993</v>
      </c>
    </row>
    <row r="21" spans="1:9" x14ac:dyDescent="0.25">
      <c r="A21" s="1091" t="s">
        <v>1066</v>
      </c>
      <c r="B21" s="1053">
        <v>15.960384900000063</v>
      </c>
      <c r="C21" s="1053">
        <v>188.81821420000006</v>
      </c>
      <c r="D21" s="1053">
        <v>151.45245759999997</v>
      </c>
      <c r="E21" s="1053">
        <v>42.523447999999973</v>
      </c>
      <c r="F21" s="1053">
        <v>71.084843839999991</v>
      </c>
      <c r="G21" s="1053">
        <v>4.4849890400000145</v>
      </c>
      <c r="H21" s="1054">
        <v>59.667560999999985</v>
      </c>
      <c r="I21" s="1053">
        <v>-42.623800000000045</v>
      </c>
    </row>
    <row r="22" spans="1:9" x14ac:dyDescent="0.25">
      <c r="A22" s="1091" t="s">
        <v>1067</v>
      </c>
      <c r="B22" s="1053">
        <v>81.492578620000046</v>
      </c>
      <c r="C22" s="1053">
        <v>34.947758239999878</v>
      </c>
      <c r="D22" s="1053">
        <v>31.113516850000014</v>
      </c>
      <c r="E22" s="1053">
        <v>18.363254999999889</v>
      </c>
      <c r="F22" s="1053">
        <v>8.8518519999999548</v>
      </c>
      <c r="G22" s="1053">
        <v>2.4338734600001479</v>
      </c>
      <c r="H22" s="1054">
        <v>29.888766000000061</v>
      </c>
      <c r="I22" s="1053">
        <v>69.376999999999995</v>
      </c>
    </row>
    <row r="23" spans="1:9" x14ac:dyDescent="0.25">
      <c r="A23" s="1091" t="s">
        <v>1068</v>
      </c>
      <c r="B23" s="1053">
        <v>-223.95344857000094</v>
      </c>
      <c r="C23" s="1053">
        <v>-362.99025289000014</v>
      </c>
      <c r="D23" s="1053">
        <v>-883.3776407299996</v>
      </c>
      <c r="E23" s="1053">
        <v>-435.30484261999885</v>
      </c>
      <c r="F23" s="1053">
        <v>160.03218919999992</v>
      </c>
      <c r="G23" s="1053">
        <v>-41.885075199998916</v>
      </c>
      <c r="H23" s="1054">
        <v>399.44437999999803</v>
      </c>
      <c r="I23" s="1053">
        <v>251.94756699999979</v>
      </c>
    </row>
    <row r="24" spans="1:9" x14ac:dyDescent="0.25">
      <c r="A24" s="1091" t="s">
        <v>1069</v>
      </c>
      <c r="B24" s="1053">
        <v>-102.12821015000017</v>
      </c>
      <c r="C24" s="1053">
        <v>-233.27819123</v>
      </c>
      <c r="D24" s="1053">
        <v>-273.98152617</v>
      </c>
      <c r="E24" s="1053">
        <v>-166.83352596999939</v>
      </c>
      <c r="F24" s="1053">
        <v>-118.40665555000025</v>
      </c>
      <c r="G24" s="1053">
        <v>-8.1475359999998478</v>
      </c>
      <c r="H24" s="1054">
        <v>24.556503999999258</v>
      </c>
      <c r="I24" s="1053">
        <v>25.446117000000086</v>
      </c>
    </row>
    <row r="25" spans="1:9" x14ac:dyDescent="0.25">
      <c r="A25" s="1091" t="s">
        <v>32</v>
      </c>
      <c r="B25" s="1053">
        <v>85.709825089999939</v>
      </c>
      <c r="C25" s="1053">
        <v>9.7489497500001452</v>
      </c>
      <c r="D25" s="1053">
        <v>-277.51509969000006</v>
      </c>
      <c r="E25" s="1053">
        <v>-195.55773117999988</v>
      </c>
      <c r="F25" s="1053">
        <v>0.14122024000016972</v>
      </c>
      <c r="G25" s="1053">
        <v>1.8238397200000471</v>
      </c>
      <c r="H25" s="1054">
        <v>73.156196999999921</v>
      </c>
      <c r="I25" s="1053">
        <v>-45.520405999999959</v>
      </c>
    </row>
    <row r="26" spans="1:9" x14ac:dyDescent="0.25">
      <c r="A26" s="1091" t="s">
        <v>345</v>
      </c>
      <c r="B26" s="1053">
        <v>-76.321347100000011</v>
      </c>
      <c r="C26" s="1053">
        <v>-3.8963324499999872</v>
      </c>
      <c r="D26" s="1053">
        <v>5.6217123399999691</v>
      </c>
      <c r="E26" s="1053">
        <v>23.255685750000005</v>
      </c>
      <c r="F26" s="1053">
        <v>0.5077304900000017</v>
      </c>
      <c r="G26" s="1053">
        <v>7.2824051100000071</v>
      </c>
      <c r="H26" s="1054">
        <v>-23.393000000000001</v>
      </c>
      <c r="I26" s="1053">
        <v>-15.62308600000001</v>
      </c>
    </row>
    <row r="27" spans="1:9" x14ac:dyDescent="0.25">
      <c r="A27" s="1091" t="s">
        <v>1070</v>
      </c>
      <c r="B27" s="1053">
        <v>-131.21371641000002</v>
      </c>
      <c r="C27" s="1053">
        <v>-135.56467896000001</v>
      </c>
      <c r="D27" s="1053">
        <v>-337.50272720999999</v>
      </c>
      <c r="E27" s="1053">
        <v>-96.169271219999885</v>
      </c>
      <c r="F27" s="1053">
        <v>277.78989402000013</v>
      </c>
      <c r="G27" s="1053">
        <v>-42.843784029999981</v>
      </c>
      <c r="H27" s="1054">
        <v>325.12467900000001</v>
      </c>
      <c r="I27" s="1053">
        <v>287.64494199999979</v>
      </c>
    </row>
    <row r="28" spans="1:9" x14ac:dyDescent="0.25">
      <c r="A28" s="1090" t="s">
        <v>1071</v>
      </c>
      <c r="B28" s="1053">
        <v>-92.852500000000006</v>
      </c>
      <c r="C28" s="1053">
        <v>-151.1575</v>
      </c>
      <c r="D28" s="1053">
        <v>-17.045999999999999</v>
      </c>
      <c r="E28" s="1053">
        <v>-39.201000000000001</v>
      </c>
      <c r="F28" s="1053">
        <v>-89.441000000000003</v>
      </c>
      <c r="G28" s="1053">
        <v>-169.749731</v>
      </c>
      <c r="H28" s="1054">
        <v>0</v>
      </c>
      <c r="I28" s="1053">
        <v>0</v>
      </c>
    </row>
    <row r="29" spans="1:9" x14ac:dyDescent="0.25">
      <c r="A29" s="1090" t="s">
        <v>1072</v>
      </c>
      <c r="B29" s="1053">
        <v>11.588660000000148</v>
      </c>
      <c r="C29" s="1053">
        <v>-172.820233</v>
      </c>
      <c r="D29" s="1053">
        <v>-234.71581819000002</v>
      </c>
      <c r="E29" s="1053">
        <v>-272.15699999999998</v>
      </c>
      <c r="F29" s="1053">
        <v>-126.675</v>
      </c>
      <c r="G29" s="1053">
        <v>-210.00990533000044</v>
      </c>
      <c r="H29" s="1054">
        <v>-183.2592089999998</v>
      </c>
      <c r="I29" s="1053">
        <v>-357.18200000000002</v>
      </c>
    </row>
    <row r="30" spans="1:9" x14ac:dyDescent="0.25">
      <c r="A30" s="1090" t="s">
        <v>1073</v>
      </c>
      <c r="B30" s="1053">
        <v>-30.197402999999998</v>
      </c>
      <c r="C30" s="1053">
        <v>-61.935000000000002</v>
      </c>
      <c r="D30" s="1053">
        <v>-17.731000000000002</v>
      </c>
      <c r="E30" s="1053">
        <v>-66.465999999999994</v>
      </c>
      <c r="F30" s="1053">
        <v>-34.720999999999997</v>
      </c>
      <c r="G30" s="1053">
        <v>58.494999999999997</v>
      </c>
      <c r="H30" s="1054">
        <v>-0.31488999999932876</v>
      </c>
      <c r="I30" s="1053">
        <v>12.428000000000001</v>
      </c>
    </row>
    <row r="31" spans="1:9" x14ac:dyDescent="0.25">
      <c r="A31" s="1090" t="s">
        <v>1074</v>
      </c>
      <c r="B31" s="1053">
        <v>53.540403999998233</v>
      </c>
      <c r="C31" s="1053">
        <v>-14.389500999999232</v>
      </c>
      <c r="D31" s="1053">
        <v>47.932102939999659</v>
      </c>
      <c r="E31" s="1053">
        <v>79.481037919999096</v>
      </c>
      <c r="F31" s="1053">
        <v>-7.2658363499995318</v>
      </c>
      <c r="G31" s="1053">
        <v>-62.569433000000195</v>
      </c>
      <c r="H31" s="1054">
        <v>-201.39519800000079</v>
      </c>
      <c r="I31" s="1053">
        <v>-330.12718500000051</v>
      </c>
    </row>
    <row r="32" spans="1:9" x14ac:dyDescent="0.25">
      <c r="A32" s="1090" t="s">
        <v>1075</v>
      </c>
      <c r="B32" s="1053">
        <v>147.16</v>
      </c>
      <c r="C32" s="1053">
        <v>3.677</v>
      </c>
      <c r="D32" s="1053">
        <v>-20.658999999999999</v>
      </c>
      <c r="E32" s="1053">
        <v>62.591000000000001</v>
      </c>
      <c r="F32" s="1053">
        <v>-88.125</v>
      </c>
      <c r="G32" s="1053">
        <v>-24.716000000000001</v>
      </c>
      <c r="H32" s="1054">
        <v>4.3199999997159465E-4</v>
      </c>
      <c r="I32" s="1053">
        <v>1E-3</v>
      </c>
    </row>
    <row r="33" spans="1:9" x14ac:dyDescent="0.25">
      <c r="A33" s="1090" t="s">
        <v>1076</v>
      </c>
      <c r="B33" s="1053">
        <v>58.250999999999998</v>
      </c>
      <c r="C33" s="1053">
        <v>36.049999999999997</v>
      </c>
      <c r="D33" s="1053">
        <v>-16.044</v>
      </c>
      <c r="E33" s="1053">
        <v>47.65</v>
      </c>
      <c r="F33" s="1053">
        <v>-94.843999999999994</v>
      </c>
      <c r="G33" s="1053">
        <v>10.88</v>
      </c>
      <c r="H33" s="1054">
        <v>-1.0000001111620804E-6</v>
      </c>
      <c r="I33" s="1053">
        <v>0</v>
      </c>
    </row>
    <row r="34" spans="1:9" x14ac:dyDescent="0.25">
      <c r="A34" s="1090" t="s">
        <v>1077</v>
      </c>
      <c r="B34" s="1053">
        <v>-37.579000000000001</v>
      </c>
      <c r="C34" s="1053">
        <v>-28.85</v>
      </c>
      <c r="D34" s="1053">
        <v>22.777000000000001</v>
      </c>
      <c r="E34" s="1053">
        <v>-17.018000000000001</v>
      </c>
      <c r="F34" s="1053">
        <v>7.3010000000000002</v>
      </c>
      <c r="G34" s="1053">
        <v>-0.92200000000000004</v>
      </c>
      <c r="H34" s="1054">
        <v>-0.623611000000031</v>
      </c>
      <c r="I34" s="1053">
        <v>38.536999999999999</v>
      </c>
    </row>
    <row r="35" spans="1:9" ht="15.75" thickBot="1" x14ac:dyDescent="0.3">
      <c r="A35" s="1092" t="s">
        <v>1078</v>
      </c>
      <c r="B35" s="1140">
        <v>-535.5491981141605</v>
      </c>
      <c r="C35" s="1140">
        <v>-278.67710437649117</v>
      </c>
      <c r="D35" s="1140">
        <v>-0.42167287606932224</v>
      </c>
      <c r="E35" s="1140">
        <v>-621.75554225999485</v>
      </c>
      <c r="F35" s="1140">
        <v>174.95376232999749</v>
      </c>
      <c r="G35" s="1140">
        <v>-186.56286628066189</v>
      </c>
      <c r="H35" s="1057">
        <v>-742.54755144076603</v>
      </c>
      <c r="I35" s="1140">
        <v>253.26054600000197</v>
      </c>
    </row>
    <row r="36" spans="1:9" x14ac:dyDescent="0.25">
      <c r="A36" s="1090" t="s">
        <v>1079</v>
      </c>
      <c r="B36" s="1053">
        <v>321.23583215416551</v>
      </c>
      <c r="C36" s="1053">
        <v>1549.2354920864909</v>
      </c>
      <c r="D36" s="1053">
        <v>1215.0456250960692</v>
      </c>
      <c r="E36" s="1053">
        <v>863.20481669000003</v>
      </c>
      <c r="F36" s="1053">
        <v>302.30496575000018</v>
      </c>
      <c r="G36" s="1141">
        <v>401.05113961066172</v>
      </c>
      <c r="H36" s="1054">
        <v>-25.960474559232452</v>
      </c>
      <c r="I36" s="1141">
        <v>-617.03754999999956</v>
      </c>
    </row>
    <row r="37" spans="1:9" ht="15.75" thickBot="1" x14ac:dyDescent="0.3">
      <c r="A37" s="1093" t="s">
        <v>1080</v>
      </c>
      <c r="B37" s="1056">
        <v>-268.37683215416831</v>
      </c>
      <c r="C37" s="1056">
        <v>-1920.1994920864886</v>
      </c>
      <c r="D37" s="1056">
        <v>-1406.1586250960725</v>
      </c>
      <c r="E37" s="1056">
        <v>-1313.3041306899993</v>
      </c>
      <c r="F37" s="1056">
        <v>-23.776965749995895</v>
      </c>
      <c r="G37" s="1056">
        <v>-609.44413961065811</v>
      </c>
      <c r="H37" s="1055">
        <v>-613.83306544076629</v>
      </c>
      <c r="I37" s="1056">
        <v>33.061928000002808</v>
      </c>
    </row>
    <row r="38" spans="1:9" x14ac:dyDescent="0.25">
      <c r="A38" s="1090" t="s">
        <v>1081</v>
      </c>
      <c r="B38" s="1053">
        <v>-2186.5329999999999</v>
      </c>
      <c r="C38" s="1053">
        <v>-2000.4</v>
      </c>
      <c r="D38" s="1053">
        <v>-1940.1</v>
      </c>
      <c r="E38" s="1053">
        <v>-1556.504686</v>
      </c>
      <c r="F38" s="1053">
        <v>-1083.489</v>
      </c>
      <c r="G38" s="1141">
        <v>-742.81100000000151</v>
      </c>
      <c r="H38" s="1054">
        <v>0</v>
      </c>
      <c r="I38" s="1141">
        <v>103.56662199999701</v>
      </c>
    </row>
    <row r="39" spans="1:9" x14ac:dyDescent="0.25">
      <c r="A39" s="1133" t="s">
        <v>1082</v>
      </c>
      <c r="B39" s="1139">
        <v>-1865.2971678458343</v>
      </c>
      <c r="C39" s="1139">
        <v>-451.16450791350917</v>
      </c>
      <c r="D39" s="1139">
        <v>-725.05437490393069</v>
      </c>
      <c r="E39" s="1139">
        <v>-693.29986930999996</v>
      </c>
      <c r="F39" s="1139">
        <v>-781.18403424999985</v>
      </c>
      <c r="G39" s="1139">
        <v>-341.75986038933979</v>
      </c>
      <c r="H39" s="1051">
        <v>-25.960474559232452</v>
      </c>
      <c r="I39" s="1139">
        <v>-513.47092800000257</v>
      </c>
    </row>
    <row r="40" spans="1:9" ht="15.75" thickBot="1" x14ac:dyDescent="0.3">
      <c r="A40" s="1093" t="s">
        <v>1083</v>
      </c>
      <c r="B40" s="1056">
        <v>-2133.6740000000027</v>
      </c>
      <c r="C40" s="1056">
        <v>-2371.3639999999978</v>
      </c>
      <c r="D40" s="1056">
        <v>-2131.2130000000034</v>
      </c>
      <c r="E40" s="1056">
        <v>-2006.6039999999994</v>
      </c>
      <c r="F40" s="1056">
        <v>-804.96099999999569</v>
      </c>
      <c r="G40" s="1056">
        <v>-951.2039999999979</v>
      </c>
      <c r="H40" s="1055">
        <v>-639.79353999999876</v>
      </c>
      <c r="I40" s="1056">
        <v>-480.40899999999965</v>
      </c>
    </row>
    <row r="41" spans="1:9" x14ac:dyDescent="0.25">
      <c r="A41" s="1087" t="s">
        <v>1084</v>
      </c>
      <c r="B41" s="1142"/>
      <c r="C41" s="1142"/>
      <c r="D41" s="1142"/>
      <c r="E41" s="1142"/>
      <c r="F41" s="1142"/>
      <c r="G41" s="1142"/>
      <c r="H41" s="1142"/>
      <c r="I41" s="1142" t="s">
        <v>1085</v>
      </c>
    </row>
    <row r="42" spans="1:9" x14ac:dyDescent="0.25">
      <c r="A42" s="1134" t="s">
        <v>1086</v>
      </c>
      <c r="B42" s="1143"/>
      <c r="C42" s="1143"/>
      <c r="D42" s="1143"/>
      <c r="E42" s="1143"/>
      <c r="F42" s="1143"/>
      <c r="G42" s="1143"/>
      <c r="H42" s="1143"/>
      <c r="I42" s="1143"/>
    </row>
    <row r="43" spans="1:9" x14ac:dyDescent="0.25">
      <c r="A43" s="964"/>
      <c r="B43" s="1144"/>
      <c r="C43" s="1144"/>
      <c r="D43" s="1144"/>
      <c r="E43" s="1144"/>
      <c r="F43" s="1144"/>
      <c r="G43" s="1144"/>
      <c r="H43" s="1144"/>
      <c r="I43" s="1144"/>
    </row>
    <row r="44" spans="1:9" x14ac:dyDescent="0.25">
      <c r="A44" s="964"/>
      <c r="B44" s="1144"/>
      <c r="C44" s="1144"/>
      <c r="D44" s="1144"/>
      <c r="E44" s="1144"/>
      <c r="F44" s="1144"/>
      <c r="G44" s="1144"/>
      <c r="H44" s="1144"/>
      <c r="I44" s="1144"/>
    </row>
    <row r="45" spans="1:9" x14ac:dyDescent="0.25">
      <c r="A45" s="964"/>
      <c r="B45" s="1144"/>
      <c r="C45" s="1144"/>
      <c r="D45" s="1144"/>
      <c r="E45" s="1144"/>
      <c r="F45" s="1144"/>
      <c r="G45" s="1144"/>
      <c r="H45" s="1144"/>
      <c r="I45" s="1144"/>
    </row>
    <row r="46" spans="1:9" x14ac:dyDescent="0.25">
      <c r="A46" s="964"/>
      <c r="B46" s="1144"/>
      <c r="C46" s="1144"/>
      <c r="D46" s="1144"/>
      <c r="E46" s="1144"/>
      <c r="F46" s="1144"/>
      <c r="G46" s="1144"/>
      <c r="H46" s="1144"/>
      <c r="I46" s="1144"/>
    </row>
    <row r="47" spans="1:9" x14ac:dyDescent="0.25">
      <c r="A47" s="964"/>
      <c r="B47" s="1144"/>
      <c r="C47" s="1144"/>
      <c r="D47" s="1144"/>
      <c r="E47" s="1144"/>
      <c r="F47" s="1144"/>
      <c r="G47" s="1144"/>
      <c r="H47" s="1144"/>
      <c r="I47" s="1144"/>
    </row>
    <row r="48" spans="1:9" x14ac:dyDescent="0.25">
      <c r="A48" s="964"/>
      <c r="B48" s="1144"/>
      <c r="C48" s="1144"/>
      <c r="D48" s="1144"/>
      <c r="E48" s="1144"/>
      <c r="F48" s="1144"/>
      <c r="G48" s="1144"/>
      <c r="H48" s="1144"/>
      <c r="I48" s="1144"/>
    </row>
    <row r="49" spans="1:9" x14ac:dyDescent="0.25">
      <c r="A49" s="964"/>
      <c r="B49" s="1144"/>
      <c r="C49" s="1144"/>
      <c r="D49" s="1144"/>
      <c r="E49" s="1144"/>
      <c r="F49" s="1144"/>
      <c r="G49" s="1144"/>
      <c r="H49" s="1144"/>
      <c r="I49" s="1144"/>
    </row>
    <row r="50" spans="1:9" x14ac:dyDescent="0.25">
      <c r="A50" s="964"/>
      <c r="B50" s="1144"/>
      <c r="C50" s="1144"/>
      <c r="D50" s="1144"/>
      <c r="E50" s="1144"/>
      <c r="F50" s="1144"/>
      <c r="G50" s="1144"/>
      <c r="H50" s="1144"/>
      <c r="I50" s="1144"/>
    </row>
    <row r="51" spans="1:9" x14ac:dyDescent="0.25">
      <c r="A51" s="964"/>
      <c r="B51" s="1144"/>
      <c r="C51" s="1144"/>
      <c r="D51" s="1144"/>
      <c r="E51" s="1144"/>
      <c r="F51" s="1144"/>
      <c r="G51" s="1144"/>
      <c r="H51" s="1144"/>
      <c r="I51" s="1144"/>
    </row>
    <row r="52" spans="1:9" x14ac:dyDescent="0.25">
      <c r="A52" s="964"/>
      <c r="B52" s="1144"/>
      <c r="C52" s="1144"/>
      <c r="D52" s="1144"/>
      <c r="E52" s="1144"/>
      <c r="F52" s="1144"/>
      <c r="G52" s="1144"/>
      <c r="H52" s="1144"/>
      <c r="I52" s="1144"/>
    </row>
    <row r="53" spans="1:9" x14ac:dyDescent="0.25">
      <c r="A53" s="964"/>
      <c r="B53" s="1144"/>
      <c r="C53" s="1144"/>
      <c r="D53" s="1144"/>
      <c r="E53" s="1144"/>
      <c r="F53" s="1144"/>
      <c r="G53" s="1144"/>
      <c r="H53" s="1144"/>
      <c r="I53" s="1144"/>
    </row>
    <row r="54" spans="1:9" x14ac:dyDescent="0.25">
      <c r="A54" s="964"/>
      <c r="B54" s="1144"/>
      <c r="C54" s="1144"/>
      <c r="D54" s="1144"/>
      <c r="E54" s="1144"/>
      <c r="F54" s="1144"/>
      <c r="G54" s="1144"/>
      <c r="H54" s="1144"/>
      <c r="I54" s="1144"/>
    </row>
    <row r="55" spans="1:9" x14ac:dyDescent="0.25">
      <c r="A55" s="964"/>
      <c r="B55" s="1144"/>
      <c r="C55" s="1144"/>
      <c r="D55" s="1144"/>
      <c r="E55" s="1144"/>
      <c r="F55" s="1144"/>
      <c r="G55" s="1144"/>
      <c r="H55" s="1144"/>
      <c r="I55" s="1144"/>
    </row>
    <row r="56" spans="1:9" x14ac:dyDescent="0.25">
      <c r="A56" s="964"/>
      <c r="B56" s="1144"/>
      <c r="C56" s="1144"/>
      <c r="D56" s="1144"/>
      <c r="E56" s="1144"/>
      <c r="F56" s="1144"/>
      <c r="G56" s="1144"/>
      <c r="H56" s="1144"/>
      <c r="I56" s="1144"/>
    </row>
    <row r="57" spans="1:9" x14ac:dyDescent="0.25">
      <c r="A57" s="964"/>
      <c r="B57" s="1144"/>
      <c r="C57" s="1144"/>
      <c r="D57" s="1144"/>
      <c r="E57" s="1144"/>
      <c r="F57" s="1144"/>
      <c r="G57" s="1144"/>
      <c r="H57" s="1144"/>
      <c r="I57" s="1144"/>
    </row>
    <row r="58" spans="1:9" x14ac:dyDescent="0.25">
      <c r="A58" s="964"/>
      <c r="B58" s="1144"/>
      <c r="C58" s="1144"/>
      <c r="D58" s="1144"/>
      <c r="E58" s="1144"/>
      <c r="F58" s="1144"/>
      <c r="G58" s="1144"/>
      <c r="H58" s="1144"/>
      <c r="I58" s="1144"/>
    </row>
    <row r="59" spans="1:9" x14ac:dyDescent="0.25">
      <c r="A59" s="964"/>
      <c r="B59" s="1144"/>
      <c r="C59" s="1144"/>
      <c r="D59" s="1144"/>
      <c r="E59" s="1144"/>
      <c r="F59" s="1144"/>
      <c r="G59" s="1144"/>
      <c r="H59" s="1144"/>
      <c r="I59" s="1144"/>
    </row>
    <row r="60" spans="1:9" x14ac:dyDescent="0.25">
      <c r="A60" s="964"/>
      <c r="B60" s="1144"/>
      <c r="C60" s="1144"/>
      <c r="D60" s="1144"/>
      <c r="E60" s="1144"/>
      <c r="F60" s="1144"/>
      <c r="G60" s="1144"/>
      <c r="H60" s="1144"/>
      <c r="I60" s="1144"/>
    </row>
    <row r="61" spans="1:9" x14ac:dyDescent="0.25">
      <c r="A61" s="964"/>
      <c r="B61" s="1144"/>
      <c r="C61" s="1144"/>
      <c r="D61" s="1144"/>
      <c r="E61" s="1144"/>
      <c r="F61" s="1144"/>
      <c r="G61" s="1144"/>
      <c r="H61" s="1144"/>
      <c r="I61" s="1144"/>
    </row>
    <row r="62" spans="1:9" x14ac:dyDescent="0.25">
      <c r="A62" s="964"/>
      <c r="B62" s="1144"/>
      <c r="C62" s="1144"/>
      <c r="D62" s="1144"/>
      <c r="E62" s="1144"/>
      <c r="F62" s="1144"/>
      <c r="G62" s="1144"/>
      <c r="H62" s="1144"/>
      <c r="I62" s="1144"/>
    </row>
    <row r="63" spans="1:9" x14ac:dyDescent="0.25">
      <c r="A63" s="964"/>
      <c r="B63" s="1144"/>
      <c r="C63" s="1144"/>
      <c r="D63" s="1144"/>
      <c r="E63" s="1144"/>
      <c r="F63" s="1144"/>
      <c r="G63" s="1144"/>
      <c r="H63" s="1144"/>
      <c r="I63" s="1144"/>
    </row>
    <row r="64" spans="1:9" x14ac:dyDescent="0.25">
      <c r="A64" s="964"/>
      <c r="B64" s="1144"/>
      <c r="C64" s="1144"/>
      <c r="D64" s="1144"/>
      <c r="E64" s="1144"/>
      <c r="F64" s="1144"/>
      <c r="G64" s="1144"/>
      <c r="H64" s="1144"/>
      <c r="I64" s="1144"/>
    </row>
    <row r="65" spans="1:9" x14ac:dyDescent="0.25">
      <c r="A65" s="964"/>
      <c r="B65" s="1144"/>
      <c r="C65" s="1144"/>
      <c r="D65" s="1144"/>
      <c r="E65" s="1144"/>
      <c r="F65" s="1144"/>
      <c r="G65" s="1144"/>
      <c r="H65" s="1144"/>
      <c r="I65" s="1144"/>
    </row>
    <row r="66" spans="1:9" x14ac:dyDescent="0.25">
      <c r="A66" s="964"/>
      <c r="B66" s="1144"/>
      <c r="C66" s="1144"/>
      <c r="D66" s="1144"/>
      <c r="E66" s="1144"/>
      <c r="F66" s="1144"/>
      <c r="G66" s="1144"/>
      <c r="H66" s="1144"/>
      <c r="I66" s="1144"/>
    </row>
    <row r="67" spans="1:9" x14ac:dyDescent="0.25">
      <c r="A67" s="964"/>
      <c r="B67" s="1144"/>
      <c r="C67" s="1144"/>
      <c r="D67" s="1144"/>
      <c r="E67" s="1144"/>
      <c r="F67" s="1144"/>
      <c r="G67" s="1144"/>
      <c r="H67" s="1144"/>
      <c r="I67" s="1144"/>
    </row>
    <row r="68" spans="1:9" x14ac:dyDescent="0.25">
      <c r="A68" s="964"/>
      <c r="B68" s="1144"/>
      <c r="C68" s="1144"/>
      <c r="D68" s="1144"/>
      <c r="E68" s="1144"/>
      <c r="F68" s="1144"/>
      <c r="G68" s="1144"/>
      <c r="H68" s="1144"/>
      <c r="I68" s="1144"/>
    </row>
    <row r="69" spans="1:9" x14ac:dyDescent="0.25">
      <c r="A69" s="964"/>
      <c r="B69" s="1144"/>
      <c r="C69" s="1144"/>
      <c r="D69" s="1144"/>
      <c r="E69" s="1144"/>
      <c r="F69" s="1144"/>
      <c r="G69" s="1144"/>
      <c r="H69" s="1144"/>
      <c r="I69" s="1144"/>
    </row>
    <row r="70" spans="1:9" x14ac:dyDescent="0.25">
      <c r="A70" s="964"/>
      <c r="B70" s="1144"/>
      <c r="C70" s="1144"/>
      <c r="D70" s="1144"/>
      <c r="E70" s="1144"/>
      <c r="F70" s="1144"/>
      <c r="G70" s="1144"/>
      <c r="H70" s="1144"/>
      <c r="I70" s="1144"/>
    </row>
    <row r="71" spans="1:9" x14ac:dyDescent="0.25">
      <c r="A71" s="964"/>
      <c r="B71" s="1144"/>
      <c r="C71" s="1144"/>
      <c r="D71" s="1144"/>
      <c r="E71" s="1144"/>
      <c r="F71" s="1144"/>
      <c r="G71" s="1144"/>
      <c r="H71" s="1144"/>
      <c r="I71" s="1144"/>
    </row>
    <row r="72" spans="1:9" x14ac:dyDescent="0.25">
      <c r="A72" s="964"/>
      <c r="B72" s="1144"/>
      <c r="C72" s="1144"/>
      <c r="D72" s="1144"/>
      <c r="E72" s="1144"/>
      <c r="F72" s="1144"/>
      <c r="G72" s="1144"/>
      <c r="H72" s="1144"/>
      <c r="I72" s="1144"/>
    </row>
    <row r="73" spans="1:9" x14ac:dyDescent="0.25">
      <c r="A73" s="964"/>
      <c r="B73" s="1144"/>
      <c r="C73" s="1144"/>
      <c r="D73" s="1144"/>
      <c r="E73" s="1144"/>
      <c r="F73" s="1144"/>
      <c r="G73" s="1144"/>
      <c r="H73" s="1144"/>
      <c r="I73" s="1144"/>
    </row>
    <row r="74" spans="1:9" x14ac:dyDescent="0.25">
      <c r="A74" s="964"/>
      <c r="B74" s="1144"/>
      <c r="C74" s="1144"/>
      <c r="D74" s="1144"/>
      <c r="E74" s="1144"/>
      <c r="F74" s="1144"/>
      <c r="G74" s="1144"/>
      <c r="H74" s="1144"/>
      <c r="I74" s="1144"/>
    </row>
    <row r="75" spans="1:9" x14ac:dyDescent="0.25">
      <c r="A75" s="964"/>
      <c r="B75" s="1144"/>
      <c r="C75" s="1144"/>
      <c r="D75" s="1144"/>
      <c r="E75" s="1144"/>
      <c r="F75" s="1144"/>
      <c r="G75" s="1144"/>
      <c r="H75" s="1144"/>
      <c r="I75" s="1144"/>
    </row>
    <row r="76" spans="1:9" x14ac:dyDescent="0.25">
      <c r="A76" s="964"/>
      <c r="B76" s="1144"/>
      <c r="C76" s="1144"/>
      <c r="D76" s="1144"/>
      <c r="E76" s="1144"/>
      <c r="F76" s="1144"/>
      <c r="G76" s="1144"/>
      <c r="H76" s="1144"/>
      <c r="I76" s="1144"/>
    </row>
    <row r="77" spans="1:9" x14ac:dyDescent="0.25">
      <c r="A77" s="964"/>
      <c r="B77" s="1144"/>
      <c r="C77" s="1144"/>
      <c r="D77" s="1144"/>
      <c r="E77" s="1144"/>
      <c r="F77" s="1144"/>
      <c r="G77" s="1144"/>
      <c r="H77" s="1144"/>
      <c r="I77" s="1144"/>
    </row>
    <row r="78" spans="1:9" x14ac:dyDescent="0.25">
      <c r="A78" s="964"/>
      <c r="B78" s="1144"/>
      <c r="C78" s="1144"/>
      <c r="D78" s="1144"/>
      <c r="E78" s="1144"/>
      <c r="F78" s="1144"/>
      <c r="G78" s="1144"/>
      <c r="H78" s="1144"/>
      <c r="I78" s="1144"/>
    </row>
    <row r="79" spans="1:9" x14ac:dyDescent="0.25">
      <c r="A79" s="964"/>
      <c r="B79" s="1144"/>
      <c r="C79" s="1144"/>
      <c r="D79" s="1144"/>
      <c r="E79" s="1144"/>
      <c r="F79" s="1144"/>
      <c r="G79" s="1144"/>
      <c r="H79" s="1144"/>
      <c r="I79" s="1144"/>
    </row>
    <row r="80" spans="1:9" x14ac:dyDescent="0.25">
      <c r="A80" s="964"/>
      <c r="B80" s="1144"/>
      <c r="C80" s="1144"/>
      <c r="D80" s="1144"/>
      <c r="E80" s="1144"/>
      <c r="F80" s="1144"/>
      <c r="G80" s="1144"/>
      <c r="H80" s="1144"/>
      <c r="I80" s="1144"/>
    </row>
    <row r="81" spans="1:9" x14ac:dyDescent="0.25">
      <c r="A81" s="964"/>
      <c r="B81" s="1144"/>
      <c r="C81" s="1144"/>
      <c r="D81" s="1144"/>
      <c r="E81" s="1144"/>
      <c r="F81" s="1144"/>
      <c r="G81" s="1144"/>
      <c r="H81" s="1144"/>
      <c r="I81" s="1144"/>
    </row>
    <row r="82" spans="1:9" x14ac:dyDescent="0.25">
      <c r="A82" s="964"/>
      <c r="B82" s="1144"/>
      <c r="C82" s="1144"/>
      <c r="D82" s="1144"/>
      <c r="E82" s="1144"/>
      <c r="F82" s="1144"/>
      <c r="G82" s="1144"/>
      <c r="H82" s="1144"/>
      <c r="I82" s="1144"/>
    </row>
    <row r="83" spans="1:9" x14ac:dyDescent="0.25">
      <c r="A83" s="964"/>
      <c r="B83" s="1144"/>
      <c r="C83" s="1144"/>
      <c r="D83" s="1144"/>
      <c r="E83" s="1144"/>
      <c r="F83" s="1144"/>
      <c r="G83" s="1144"/>
      <c r="H83" s="1144"/>
      <c r="I83" s="1144"/>
    </row>
    <row r="84" spans="1:9" x14ac:dyDescent="0.25">
      <c r="A84" s="964"/>
      <c r="B84" s="1144"/>
      <c r="C84" s="1144"/>
      <c r="D84" s="1144"/>
      <c r="E84" s="1144"/>
      <c r="F84" s="1144"/>
      <c r="G84" s="1144"/>
      <c r="H84" s="1144"/>
      <c r="I84" s="1144"/>
    </row>
    <row r="85" spans="1:9" x14ac:dyDescent="0.25">
      <c r="A85" s="964"/>
      <c r="B85" s="1144"/>
      <c r="C85" s="1144"/>
      <c r="D85" s="1144"/>
      <c r="E85" s="1144"/>
      <c r="F85" s="1144"/>
      <c r="G85" s="1144"/>
      <c r="H85" s="1144"/>
      <c r="I85" s="1144"/>
    </row>
    <row r="86" spans="1:9" x14ac:dyDescent="0.25">
      <c r="A86" s="964"/>
      <c r="B86" s="1144"/>
      <c r="C86" s="1144"/>
      <c r="D86" s="1144"/>
      <c r="E86" s="1144"/>
      <c r="F86" s="1144"/>
      <c r="G86" s="1144"/>
      <c r="H86" s="1144"/>
      <c r="I86" s="1144"/>
    </row>
    <row r="87" spans="1:9" x14ac:dyDescent="0.25">
      <c r="A87" s="964"/>
      <c r="B87" s="1144"/>
      <c r="C87" s="1144"/>
      <c r="D87" s="1144"/>
      <c r="E87" s="1144"/>
      <c r="F87" s="1144"/>
      <c r="G87" s="1144"/>
      <c r="H87" s="1144"/>
      <c r="I87" s="1144"/>
    </row>
    <row r="88" spans="1:9" x14ac:dyDescent="0.25">
      <c r="A88" s="964"/>
      <c r="B88" s="1144"/>
      <c r="C88" s="1144"/>
      <c r="D88" s="1144"/>
      <c r="E88" s="1144"/>
      <c r="F88" s="1144"/>
      <c r="G88" s="1144"/>
      <c r="H88" s="1144"/>
      <c r="I88" s="1144"/>
    </row>
    <row r="89" spans="1:9" x14ac:dyDescent="0.25">
      <c r="A89" s="964"/>
      <c r="B89" s="1144"/>
      <c r="C89" s="1144"/>
      <c r="D89" s="1144"/>
      <c r="E89" s="1144"/>
      <c r="F89" s="1144"/>
      <c r="G89" s="1144"/>
      <c r="H89" s="1144"/>
      <c r="I89" s="1144"/>
    </row>
    <row r="90" spans="1:9" x14ac:dyDescent="0.25">
      <c r="A90" s="964"/>
      <c r="B90" s="1144"/>
      <c r="C90" s="1144"/>
      <c r="D90" s="1144"/>
      <c r="E90" s="1144"/>
      <c r="F90" s="1144"/>
      <c r="G90" s="1144"/>
      <c r="H90" s="1144"/>
      <c r="I90" s="1144"/>
    </row>
    <row r="91" spans="1:9" x14ac:dyDescent="0.25">
      <c r="A91" s="964"/>
      <c r="B91" s="1144"/>
      <c r="C91" s="1144"/>
      <c r="D91" s="1144"/>
      <c r="E91" s="1144"/>
      <c r="F91" s="1144"/>
      <c r="G91" s="1144"/>
      <c r="H91" s="1144"/>
      <c r="I91" s="1144"/>
    </row>
    <row r="92" spans="1:9" x14ac:dyDescent="0.25">
      <c r="A92" s="964"/>
      <c r="B92" s="1144"/>
      <c r="C92" s="1144"/>
      <c r="D92" s="1144"/>
      <c r="E92" s="1144"/>
      <c r="F92" s="1144"/>
      <c r="G92" s="1144"/>
      <c r="H92" s="1144"/>
      <c r="I92" s="1144"/>
    </row>
    <row r="93" spans="1:9" x14ac:dyDescent="0.25">
      <c r="A93" s="964"/>
      <c r="B93" s="1144"/>
      <c r="C93" s="1144"/>
      <c r="D93" s="1144"/>
      <c r="E93" s="1144"/>
      <c r="F93" s="1144"/>
      <c r="G93" s="1144"/>
      <c r="H93" s="1144"/>
      <c r="I93" s="1144"/>
    </row>
    <row r="94" spans="1:9" x14ac:dyDescent="0.25">
      <c r="A94" s="964"/>
      <c r="B94" s="1144"/>
      <c r="C94" s="1144"/>
      <c r="D94" s="1144"/>
      <c r="E94" s="1144"/>
      <c r="F94" s="1144"/>
      <c r="G94" s="1144"/>
      <c r="H94" s="1144"/>
      <c r="I94" s="1144"/>
    </row>
    <row r="95" spans="1:9" x14ac:dyDescent="0.25">
      <c r="A95" s="964"/>
      <c r="B95" s="1144"/>
      <c r="C95" s="1144"/>
      <c r="D95" s="1144"/>
      <c r="E95" s="1144"/>
      <c r="F95" s="1144"/>
      <c r="G95" s="1144"/>
      <c r="H95" s="1144"/>
      <c r="I95" s="1144"/>
    </row>
    <row r="96" spans="1:9" x14ac:dyDescent="0.25">
      <c r="A96" s="964"/>
      <c r="B96" s="1144"/>
      <c r="C96" s="1144"/>
      <c r="D96" s="1144"/>
      <c r="E96" s="1144"/>
      <c r="F96" s="1144"/>
      <c r="G96" s="1144"/>
      <c r="H96" s="1144"/>
      <c r="I96" s="1144"/>
    </row>
    <row r="97" spans="1:9" x14ac:dyDescent="0.25">
      <c r="A97" s="964"/>
      <c r="B97" s="1144"/>
      <c r="C97" s="1144"/>
      <c r="D97" s="1144"/>
      <c r="E97" s="1144"/>
      <c r="F97" s="1144"/>
      <c r="G97" s="1144"/>
      <c r="H97" s="1144"/>
      <c r="I97" s="1144"/>
    </row>
    <row r="98" spans="1:9" x14ac:dyDescent="0.25">
      <c r="A98" s="964"/>
      <c r="B98" s="1144"/>
      <c r="C98" s="1144"/>
      <c r="D98" s="1144"/>
      <c r="E98" s="1144"/>
      <c r="F98" s="1144"/>
      <c r="G98" s="1144"/>
      <c r="H98" s="1144"/>
      <c r="I98" s="1144"/>
    </row>
    <row r="99" spans="1:9" x14ac:dyDescent="0.25">
      <c r="A99" s="964"/>
      <c r="B99" s="1144"/>
      <c r="C99" s="1144"/>
      <c r="D99" s="1144"/>
      <c r="E99" s="1144"/>
      <c r="F99" s="1144"/>
      <c r="G99" s="1144"/>
      <c r="H99" s="1144"/>
      <c r="I99" s="1144"/>
    </row>
    <row r="100" spans="1:9" x14ac:dyDescent="0.25">
      <c r="A100" s="964"/>
      <c r="B100" s="1144"/>
      <c r="C100" s="1144"/>
      <c r="D100" s="1144"/>
      <c r="E100" s="1144"/>
      <c r="F100" s="1144"/>
      <c r="G100" s="1144"/>
      <c r="H100" s="1144"/>
      <c r="I100" s="1144"/>
    </row>
    <row r="101" spans="1:9" x14ac:dyDescent="0.25">
      <c r="A101" s="964"/>
      <c r="B101" s="1144"/>
      <c r="C101" s="1144"/>
      <c r="D101" s="1144"/>
      <c r="E101" s="1144"/>
      <c r="F101" s="1144"/>
      <c r="G101" s="1144"/>
      <c r="H101" s="1144"/>
      <c r="I101" s="1144"/>
    </row>
    <row r="102" spans="1:9" x14ac:dyDescent="0.25">
      <c r="A102" s="964"/>
      <c r="B102" s="1144"/>
      <c r="C102" s="1144"/>
      <c r="D102" s="1144"/>
      <c r="E102" s="1144"/>
      <c r="F102" s="1144"/>
      <c r="G102" s="1144"/>
      <c r="H102" s="1144"/>
      <c r="I102" s="1144"/>
    </row>
    <row r="103" spans="1:9" x14ac:dyDescent="0.25">
      <c r="A103" s="964"/>
      <c r="B103" s="1144"/>
      <c r="C103" s="1144"/>
      <c r="D103" s="1144"/>
      <c r="E103" s="1144"/>
      <c r="F103" s="1144"/>
      <c r="G103" s="1144"/>
      <c r="H103" s="1144"/>
      <c r="I103" s="1144"/>
    </row>
    <row r="104" spans="1:9" x14ac:dyDescent="0.25">
      <c r="A104" s="964"/>
      <c r="B104" s="1144"/>
      <c r="C104" s="1144"/>
      <c r="D104" s="1144"/>
      <c r="E104" s="1144"/>
      <c r="F104" s="1144"/>
      <c r="G104" s="1144"/>
      <c r="H104" s="1144"/>
      <c r="I104" s="1144"/>
    </row>
    <row r="105" spans="1:9" x14ac:dyDescent="0.25">
      <c r="A105" s="964"/>
      <c r="B105" s="1144"/>
      <c r="C105" s="1144"/>
      <c r="D105" s="1144"/>
      <c r="E105" s="1144"/>
      <c r="F105" s="1144"/>
      <c r="G105" s="1144"/>
      <c r="H105" s="1144"/>
      <c r="I105" s="1144"/>
    </row>
    <row r="106" spans="1:9" x14ac:dyDescent="0.25">
      <c r="A106" s="964"/>
      <c r="B106" s="1144"/>
      <c r="C106" s="1144"/>
      <c r="D106" s="1144"/>
      <c r="E106" s="1144"/>
      <c r="F106" s="1144"/>
      <c r="G106" s="1144"/>
      <c r="H106" s="1144"/>
      <c r="I106" s="1144"/>
    </row>
    <row r="107" spans="1:9" x14ac:dyDescent="0.25">
      <c r="A107" s="964"/>
      <c r="B107" s="1144"/>
      <c r="C107" s="1144"/>
      <c r="D107" s="1144"/>
      <c r="E107" s="1144"/>
      <c r="F107" s="1144"/>
      <c r="G107" s="1144"/>
      <c r="H107" s="1144"/>
      <c r="I107" s="1144"/>
    </row>
    <row r="108" spans="1:9" x14ac:dyDescent="0.25">
      <c r="A108" s="964"/>
      <c r="B108" s="1144"/>
      <c r="C108" s="1144"/>
      <c r="D108" s="1144"/>
      <c r="E108" s="1144"/>
      <c r="F108" s="1144"/>
      <c r="G108" s="1144"/>
      <c r="H108" s="1144"/>
      <c r="I108" s="1144"/>
    </row>
    <row r="109" spans="1:9" x14ac:dyDescent="0.25">
      <c r="A109" s="964"/>
      <c r="B109" s="1144"/>
      <c r="C109" s="1144"/>
      <c r="D109" s="1144"/>
      <c r="E109" s="1144"/>
      <c r="F109" s="1144"/>
      <c r="G109" s="1144"/>
      <c r="H109" s="1144"/>
      <c r="I109" s="1144"/>
    </row>
    <row r="110" spans="1:9" x14ac:dyDescent="0.25">
      <c r="A110" s="964"/>
      <c r="B110" s="1144"/>
      <c r="C110" s="1144"/>
      <c r="D110" s="1144"/>
      <c r="E110" s="1144"/>
      <c r="F110" s="1144"/>
      <c r="G110" s="1144"/>
      <c r="H110" s="1144"/>
      <c r="I110" s="1144"/>
    </row>
    <row r="111" spans="1:9" x14ac:dyDescent="0.25">
      <c r="A111" s="964"/>
      <c r="B111" s="1144"/>
      <c r="C111" s="1144"/>
      <c r="D111" s="1144"/>
      <c r="E111" s="1144"/>
      <c r="F111" s="1144"/>
      <c r="G111" s="1144"/>
      <c r="H111" s="1144"/>
      <c r="I111" s="1144"/>
    </row>
    <row r="112" spans="1:9" x14ac:dyDescent="0.25">
      <c r="A112" s="964"/>
      <c r="B112" s="1144"/>
      <c r="C112" s="1144"/>
      <c r="D112" s="1144"/>
      <c r="E112" s="1144"/>
      <c r="F112" s="1144"/>
      <c r="G112" s="1144"/>
      <c r="H112" s="1144"/>
      <c r="I112" s="1144"/>
    </row>
    <row r="113" spans="1:9" x14ac:dyDescent="0.25">
      <c r="A113" s="964"/>
      <c r="B113" s="1144"/>
      <c r="C113" s="1144"/>
      <c r="D113" s="1144"/>
      <c r="E113" s="1144"/>
      <c r="F113" s="1144"/>
      <c r="G113" s="1144"/>
      <c r="H113" s="1144"/>
      <c r="I113" s="1144"/>
    </row>
    <row r="114" spans="1:9" x14ac:dyDescent="0.25">
      <c r="A114" s="964"/>
      <c r="B114" s="1144"/>
      <c r="C114" s="1144"/>
      <c r="D114" s="1144"/>
      <c r="E114" s="1144"/>
      <c r="F114" s="1144"/>
      <c r="G114" s="1144"/>
      <c r="H114" s="1144"/>
      <c r="I114" s="1144"/>
    </row>
    <row r="115" spans="1:9" x14ac:dyDescent="0.25">
      <c r="A115" s="964"/>
      <c r="B115" s="1144"/>
      <c r="C115" s="1144"/>
      <c r="D115" s="1144"/>
      <c r="E115" s="1144"/>
      <c r="F115" s="1144"/>
      <c r="G115" s="1144"/>
      <c r="H115" s="1144"/>
      <c r="I115" s="1144"/>
    </row>
    <row r="116" spans="1:9" x14ac:dyDescent="0.25">
      <c r="A116" s="964"/>
      <c r="B116" s="1144"/>
      <c r="C116" s="1144"/>
      <c r="D116" s="1144"/>
      <c r="E116" s="1144"/>
      <c r="F116" s="1144"/>
      <c r="G116" s="1144"/>
      <c r="H116" s="1144"/>
      <c r="I116" s="1144"/>
    </row>
    <row r="117" spans="1:9" x14ac:dyDescent="0.25">
      <c r="A117" s="964"/>
      <c r="B117" s="1144"/>
      <c r="C117" s="1144"/>
      <c r="D117" s="1144"/>
      <c r="E117" s="1144"/>
      <c r="F117" s="1144"/>
      <c r="G117" s="1144"/>
      <c r="H117" s="1144"/>
      <c r="I117" s="1144"/>
    </row>
    <row r="118" spans="1:9" x14ac:dyDescent="0.25">
      <c r="A118" s="964"/>
      <c r="B118" s="1144"/>
      <c r="C118" s="1144"/>
      <c r="D118" s="1144"/>
      <c r="E118" s="1144"/>
      <c r="F118" s="1144"/>
      <c r="G118" s="1144"/>
      <c r="H118" s="1144"/>
      <c r="I118" s="1144"/>
    </row>
    <row r="119" spans="1:9" x14ac:dyDescent="0.25">
      <c r="A119" s="964"/>
      <c r="B119" s="1144"/>
      <c r="C119" s="1144"/>
      <c r="D119" s="1144"/>
      <c r="E119" s="1144"/>
      <c r="F119" s="1144"/>
      <c r="G119" s="1144"/>
      <c r="H119" s="1144"/>
      <c r="I119" s="1144"/>
    </row>
    <row r="120" spans="1:9" x14ac:dyDescent="0.25">
      <c r="A120" s="964"/>
      <c r="B120" s="1144"/>
      <c r="C120" s="1144"/>
      <c r="D120" s="1144"/>
      <c r="E120" s="1144"/>
      <c r="F120" s="1144"/>
      <c r="G120" s="1144"/>
      <c r="H120" s="1144"/>
      <c r="I120" s="1144"/>
    </row>
    <row r="121" spans="1:9" x14ac:dyDescent="0.25">
      <c r="A121" s="964"/>
      <c r="B121" s="1144"/>
      <c r="C121" s="1144"/>
      <c r="D121" s="1144"/>
      <c r="E121" s="1144"/>
      <c r="F121" s="1144"/>
      <c r="G121" s="1144"/>
      <c r="H121" s="1144"/>
      <c r="I121" s="1144"/>
    </row>
    <row r="122" spans="1:9" x14ac:dyDescent="0.25">
      <c r="A122" s="964"/>
      <c r="B122" s="1144"/>
      <c r="C122" s="1144"/>
      <c r="D122" s="1144"/>
      <c r="E122" s="1144"/>
      <c r="F122" s="1144"/>
      <c r="G122" s="1144"/>
      <c r="H122" s="1144"/>
      <c r="I122" s="1144"/>
    </row>
    <row r="123" spans="1:9" x14ac:dyDescent="0.25">
      <c r="A123" s="964"/>
      <c r="B123" s="1144"/>
      <c r="C123" s="1144"/>
      <c r="D123" s="1144"/>
      <c r="E123" s="1144"/>
      <c r="F123" s="1144"/>
      <c r="G123" s="1144"/>
      <c r="H123" s="1144"/>
      <c r="I123" s="1144"/>
    </row>
    <row r="124" spans="1:9" x14ac:dyDescent="0.25">
      <c r="A124" s="964"/>
      <c r="B124" s="1144"/>
      <c r="C124" s="1144"/>
      <c r="D124" s="1144"/>
      <c r="E124" s="1144"/>
      <c r="F124" s="1144"/>
      <c r="G124" s="1144"/>
      <c r="H124" s="1144"/>
      <c r="I124" s="1144"/>
    </row>
    <row r="125" spans="1:9" x14ac:dyDescent="0.25">
      <c r="A125" s="964"/>
      <c r="B125" s="1144"/>
      <c r="C125" s="1144"/>
      <c r="D125" s="1144"/>
      <c r="E125" s="1144"/>
      <c r="F125" s="1144"/>
      <c r="G125" s="1144"/>
      <c r="H125" s="1144"/>
      <c r="I125" s="1144"/>
    </row>
    <row r="126" spans="1:9" x14ac:dyDescent="0.25">
      <c r="A126" s="964"/>
      <c r="B126" s="1144"/>
      <c r="C126" s="1144"/>
      <c r="D126" s="1144"/>
      <c r="E126" s="1144"/>
      <c r="F126" s="1144"/>
      <c r="G126" s="1144"/>
      <c r="H126" s="1144"/>
      <c r="I126" s="1144"/>
    </row>
    <row r="127" spans="1:9" x14ac:dyDescent="0.25">
      <c r="A127" s="964"/>
      <c r="B127" s="1144"/>
      <c r="C127" s="1144"/>
      <c r="D127" s="1144"/>
      <c r="E127" s="1144"/>
      <c r="F127" s="1144"/>
      <c r="G127" s="1144"/>
      <c r="H127" s="1144"/>
      <c r="I127" s="1144"/>
    </row>
    <row r="128" spans="1:9" x14ac:dyDescent="0.25">
      <c r="A128" s="964"/>
      <c r="B128" s="1144"/>
      <c r="C128" s="1144"/>
      <c r="D128" s="1144"/>
      <c r="E128" s="1144"/>
      <c r="F128" s="1144"/>
      <c r="G128" s="1144"/>
      <c r="H128" s="1144"/>
      <c r="I128" s="1144"/>
    </row>
    <row r="129" spans="1:9" x14ac:dyDescent="0.25">
      <c r="A129" s="964"/>
      <c r="B129" s="1144"/>
      <c r="C129" s="1144"/>
      <c r="D129" s="1144"/>
      <c r="E129" s="1144"/>
      <c r="F129" s="1144"/>
      <c r="G129" s="1144"/>
      <c r="H129" s="1144"/>
      <c r="I129" s="1144"/>
    </row>
    <row r="130" spans="1:9" x14ac:dyDescent="0.25">
      <c r="A130" s="964"/>
      <c r="B130" s="1144"/>
      <c r="C130" s="1144"/>
      <c r="D130" s="1144"/>
      <c r="E130" s="1144"/>
      <c r="F130" s="1144"/>
      <c r="G130" s="1144"/>
      <c r="H130" s="1144"/>
      <c r="I130" s="1144"/>
    </row>
    <row r="131" spans="1:9" x14ac:dyDescent="0.25">
      <c r="A131" s="964"/>
      <c r="B131" s="1144"/>
      <c r="C131" s="1144"/>
      <c r="D131" s="1144"/>
      <c r="E131" s="1144"/>
      <c r="F131" s="1144"/>
      <c r="G131" s="1144"/>
      <c r="H131" s="1144"/>
      <c r="I131" s="1144"/>
    </row>
    <row r="132" spans="1:9" x14ac:dyDescent="0.25">
      <c r="A132" s="964"/>
      <c r="B132" s="1144"/>
      <c r="C132" s="1144"/>
      <c r="D132" s="1144"/>
      <c r="E132" s="1144"/>
      <c r="F132" s="1144"/>
      <c r="G132" s="1144"/>
      <c r="H132" s="1144"/>
      <c r="I132" s="1144"/>
    </row>
    <row r="133" spans="1:9" x14ac:dyDescent="0.25">
      <c r="A133" s="964"/>
      <c r="B133" s="1144"/>
      <c r="C133" s="1144"/>
      <c r="D133" s="1144"/>
      <c r="E133" s="1144"/>
      <c r="F133" s="1144"/>
      <c r="G133" s="1144"/>
      <c r="H133" s="1144"/>
      <c r="I133" s="1144"/>
    </row>
    <row r="134" spans="1:9" x14ac:dyDescent="0.25">
      <c r="A134" s="964"/>
      <c r="B134" s="1144"/>
      <c r="C134" s="1144"/>
      <c r="D134" s="1144"/>
      <c r="E134" s="1144"/>
      <c r="F134" s="1144"/>
      <c r="G134" s="1144"/>
      <c r="H134" s="1144"/>
      <c r="I134" s="1144"/>
    </row>
    <row r="135" spans="1:9" x14ac:dyDescent="0.25">
      <c r="A135" s="964"/>
      <c r="B135" s="1144"/>
      <c r="C135" s="1144"/>
      <c r="D135" s="1144"/>
      <c r="E135" s="1144"/>
      <c r="F135" s="1144"/>
      <c r="G135" s="1144"/>
      <c r="H135" s="1144"/>
      <c r="I135" s="1144"/>
    </row>
    <row r="136" spans="1:9" x14ac:dyDescent="0.25">
      <c r="A136" s="964"/>
      <c r="B136" s="1144"/>
      <c r="C136" s="1144"/>
      <c r="D136" s="1144"/>
      <c r="E136" s="1144"/>
      <c r="F136" s="1144"/>
      <c r="G136" s="1144"/>
      <c r="H136" s="1144"/>
      <c r="I136" s="1144"/>
    </row>
    <row r="137" spans="1:9" x14ac:dyDescent="0.25">
      <c r="A137" s="964"/>
      <c r="B137" s="1144"/>
      <c r="C137" s="1144"/>
      <c r="D137" s="1144"/>
      <c r="E137" s="1144"/>
      <c r="F137" s="1144"/>
      <c r="G137" s="1144"/>
      <c r="H137" s="1144"/>
      <c r="I137" s="1144"/>
    </row>
    <row r="138" spans="1:9" x14ac:dyDescent="0.25">
      <c r="A138" s="964"/>
      <c r="B138" s="1144"/>
      <c r="C138" s="1144"/>
      <c r="D138" s="1144"/>
      <c r="E138" s="1144"/>
      <c r="F138" s="1144"/>
      <c r="G138" s="1144"/>
      <c r="H138" s="1144"/>
      <c r="I138" s="1144"/>
    </row>
    <row r="139" spans="1:9" x14ac:dyDescent="0.25">
      <c r="A139" s="964"/>
      <c r="B139" s="1144"/>
      <c r="C139" s="1144"/>
      <c r="D139" s="1144"/>
      <c r="E139" s="1144"/>
      <c r="F139" s="1144"/>
      <c r="G139" s="1144"/>
      <c r="H139" s="1144"/>
      <c r="I139" s="1144"/>
    </row>
    <row r="140" spans="1:9" x14ac:dyDescent="0.25">
      <c r="A140" s="964"/>
      <c r="B140" s="1144"/>
      <c r="C140" s="1144"/>
      <c r="D140" s="1144"/>
      <c r="E140" s="1144"/>
      <c r="F140" s="1144"/>
      <c r="G140" s="1144"/>
      <c r="H140" s="1144"/>
      <c r="I140" s="1144"/>
    </row>
    <row r="141" spans="1:9" x14ac:dyDescent="0.25">
      <c r="A141" s="964"/>
      <c r="B141" s="1144"/>
      <c r="C141" s="1144"/>
      <c r="D141" s="1144"/>
      <c r="E141" s="1144"/>
      <c r="F141" s="1144"/>
      <c r="G141" s="1144"/>
      <c r="H141" s="1144"/>
      <c r="I141" s="1144"/>
    </row>
    <row r="142" spans="1:9" x14ac:dyDescent="0.25">
      <c r="A142" s="964"/>
      <c r="B142" s="1144"/>
      <c r="C142" s="1144"/>
      <c r="D142" s="1144"/>
      <c r="E142" s="1144"/>
      <c r="F142" s="1144"/>
      <c r="G142" s="1144"/>
      <c r="H142" s="1144"/>
      <c r="I142" s="1144"/>
    </row>
    <row r="143" spans="1:9" x14ac:dyDescent="0.25">
      <c r="A143" s="964"/>
      <c r="B143" s="1144"/>
      <c r="C143" s="1144"/>
      <c r="D143" s="1144"/>
      <c r="E143" s="1144"/>
      <c r="F143" s="1144"/>
      <c r="G143" s="1144"/>
      <c r="H143" s="1144"/>
      <c r="I143" s="1144"/>
    </row>
    <row r="144" spans="1:9" x14ac:dyDescent="0.25">
      <c r="A144" s="964"/>
      <c r="B144" s="1144"/>
      <c r="C144" s="1144"/>
      <c r="D144" s="1144"/>
      <c r="E144" s="1144"/>
      <c r="F144" s="1144"/>
      <c r="G144" s="1144"/>
      <c r="H144" s="1144"/>
      <c r="I144" s="1144"/>
    </row>
    <row r="145" spans="1:9" x14ac:dyDescent="0.25">
      <c r="A145" s="964"/>
      <c r="B145" s="1144"/>
      <c r="C145" s="1144"/>
      <c r="D145" s="1144"/>
      <c r="E145" s="1144"/>
      <c r="F145" s="1144"/>
      <c r="G145" s="1144"/>
      <c r="H145" s="1144"/>
      <c r="I145" s="1144"/>
    </row>
    <row r="146" spans="1:9" x14ac:dyDescent="0.25">
      <c r="A146" s="964"/>
      <c r="B146" s="1144"/>
      <c r="C146" s="1144"/>
      <c r="D146" s="1144"/>
      <c r="E146" s="1144"/>
      <c r="F146" s="1144"/>
      <c r="G146" s="1144"/>
      <c r="H146" s="1144"/>
      <c r="I146" s="1144"/>
    </row>
    <row r="147" spans="1:9" x14ac:dyDescent="0.25">
      <c r="A147" s="964"/>
      <c r="B147" s="1144"/>
      <c r="C147" s="1144"/>
      <c r="D147" s="1144"/>
      <c r="E147" s="1144"/>
      <c r="F147" s="1144"/>
      <c r="G147" s="1144"/>
      <c r="H147" s="1144"/>
      <c r="I147" s="1144"/>
    </row>
    <row r="148" spans="1:9" x14ac:dyDescent="0.25">
      <c r="A148" s="964"/>
      <c r="B148" s="1144"/>
      <c r="C148" s="1144"/>
      <c r="D148" s="1144"/>
      <c r="E148" s="1144"/>
      <c r="F148" s="1144"/>
      <c r="G148" s="1144"/>
      <c r="H148" s="1144"/>
      <c r="I148" s="1144"/>
    </row>
    <row r="149" spans="1:9" x14ac:dyDescent="0.25">
      <c r="A149" s="964"/>
      <c r="B149" s="1144"/>
      <c r="C149" s="1144"/>
      <c r="D149" s="1144"/>
      <c r="E149" s="1144"/>
      <c r="F149" s="1144"/>
      <c r="G149" s="1144"/>
      <c r="H149" s="1144"/>
      <c r="I149" s="1144"/>
    </row>
    <row r="150" spans="1:9" x14ac:dyDescent="0.25">
      <c r="A150" s="964"/>
      <c r="B150" s="1144"/>
      <c r="C150" s="1144"/>
      <c r="D150" s="1144"/>
      <c r="E150" s="1144"/>
      <c r="F150" s="1144"/>
      <c r="G150" s="1144"/>
      <c r="H150" s="1144"/>
      <c r="I150" s="1144"/>
    </row>
    <row r="151" spans="1:9" x14ac:dyDescent="0.25">
      <c r="A151" s="964"/>
      <c r="B151" s="1144"/>
      <c r="C151" s="1144"/>
      <c r="D151" s="1144"/>
      <c r="E151" s="1144"/>
      <c r="F151" s="1144"/>
      <c r="G151" s="1144"/>
      <c r="H151" s="1144"/>
      <c r="I151" s="1144"/>
    </row>
    <row r="152" spans="1:9" x14ac:dyDescent="0.25">
      <c r="A152" s="964"/>
      <c r="B152" s="1144"/>
      <c r="C152" s="1144"/>
      <c r="D152" s="1144"/>
      <c r="E152" s="1144"/>
      <c r="F152" s="1144"/>
      <c r="G152" s="1144"/>
      <c r="H152" s="1144"/>
      <c r="I152" s="1144"/>
    </row>
    <row r="153" spans="1:9" x14ac:dyDescent="0.25">
      <c r="A153" s="964"/>
      <c r="B153" s="1144"/>
      <c r="C153" s="1144"/>
      <c r="D153" s="1144"/>
      <c r="E153" s="1144"/>
      <c r="F153" s="1144"/>
      <c r="G153" s="1144"/>
      <c r="H153" s="1144"/>
      <c r="I153" s="1144"/>
    </row>
    <row r="154" spans="1:9" x14ac:dyDescent="0.25">
      <c r="A154" s="964"/>
      <c r="B154" s="1144"/>
      <c r="C154" s="1144"/>
      <c r="D154" s="1144"/>
      <c r="E154" s="1144"/>
      <c r="F154" s="1144"/>
      <c r="G154" s="1144"/>
      <c r="H154" s="1144"/>
      <c r="I154" s="1144"/>
    </row>
    <row r="155" spans="1:9" x14ac:dyDescent="0.25">
      <c r="A155" s="964"/>
      <c r="B155" s="1144"/>
      <c r="C155" s="1144"/>
      <c r="D155" s="1144"/>
      <c r="E155" s="1144"/>
      <c r="F155" s="1144"/>
      <c r="G155" s="1144"/>
      <c r="H155" s="1144"/>
      <c r="I155" s="1144"/>
    </row>
    <row r="156" spans="1:9" x14ac:dyDescent="0.25">
      <c r="A156" s="964"/>
      <c r="B156" s="1144"/>
      <c r="C156" s="1144"/>
      <c r="D156" s="1144"/>
      <c r="E156" s="1144"/>
      <c r="F156" s="1144"/>
      <c r="G156" s="1144"/>
      <c r="H156" s="1144"/>
      <c r="I156" s="1144"/>
    </row>
    <row r="157" spans="1:9" x14ac:dyDescent="0.25">
      <c r="A157" s="964"/>
      <c r="B157" s="1144"/>
      <c r="C157" s="1144"/>
      <c r="D157" s="1144"/>
      <c r="E157" s="1144"/>
      <c r="F157" s="1144"/>
      <c r="G157" s="1144"/>
      <c r="H157" s="1144"/>
      <c r="I157" s="1144"/>
    </row>
    <row r="158" spans="1:9" x14ac:dyDescent="0.25">
      <c r="A158" s="964"/>
      <c r="B158" s="1144"/>
      <c r="C158" s="1144"/>
      <c r="D158" s="1144"/>
      <c r="E158" s="1144"/>
      <c r="F158" s="1144"/>
      <c r="G158" s="1144"/>
      <c r="H158" s="1144"/>
      <c r="I158" s="1144"/>
    </row>
    <row r="159" spans="1:9" x14ac:dyDescent="0.25">
      <c r="A159" s="964"/>
      <c r="B159" s="1144"/>
      <c r="C159" s="1144"/>
      <c r="D159" s="1144"/>
      <c r="E159" s="1144"/>
      <c r="F159" s="1144"/>
      <c r="G159" s="1144"/>
      <c r="H159" s="1144"/>
      <c r="I159" s="1144"/>
    </row>
    <row r="160" spans="1:9" x14ac:dyDescent="0.25">
      <c r="A160" s="964"/>
      <c r="B160" s="1144"/>
      <c r="C160" s="1144"/>
      <c r="D160" s="1144"/>
      <c r="E160" s="1144"/>
      <c r="F160" s="1144"/>
      <c r="G160" s="1144"/>
      <c r="H160" s="1144"/>
      <c r="I160" s="1144"/>
    </row>
    <row r="161" spans="1:9" x14ac:dyDescent="0.25">
      <c r="A161" s="964"/>
      <c r="B161" s="1144"/>
      <c r="C161" s="1144"/>
      <c r="D161" s="1144"/>
      <c r="E161" s="1144"/>
      <c r="F161" s="1144"/>
      <c r="G161" s="1144"/>
      <c r="H161" s="1144"/>
      <c r="I161" s="1144"/>
    </row>
    <row r="162" spans="1:9" x14ac:dyDescent="0.25">
      <c r="A162" s="964"/>
      <c r="B162" s="1144"/>
      <c r="C162" s="1144"/>
      <c r="D162" s="1144"/>
      <c r="E162" s="1144"/>
      <c r="F162" s="1144"/>
      <c r="G162" s="1144"/>
      <c r="H162" s="1144"/>
      <c r="I162" s="1144"/>
    </row>
    <row r="163" spans="1:9" x14ac:dyDescent="0.25">
      <c r="A163" s="964"/>
      <c r="B163" s="1144"/>
      <c r="C163" s="1144"/>
      <c r="D163" s="1144"/>
      <c r="E163" s="1144"/>
      <c r="F163" s="1144"/>
      <c r="G163" s="1144"/>
      <c r="H163" s="1144"/>
      <c r="I163" s="1144"/>
    </row>
    <row r="164" spans="1:9" x14ac:dyDescent="0.25">
      <c r="A164" s="964"/>
      <c r="B164" s="1144"/>
      <c r="C164" s="1144"/>
      <c r="D164" s="1144"/>
      <c r="E164" s="1144"/>
      <c r="F164" s="1144"/>
      <c r="G164" s="1144"/>
      <c r="H164" s="1144"/>
      <c r="I164" s="1144"/>
    </row>
    <row r="165" spans="1:9" x14ac:dyDescent="0.25">
      <c r="A165" s="964"/>
      <c r="B165" s="1144"/>
      <c r="C165" s="1144"/>
      <c r="D165" s="1144"/>
      <c r="E165" s="1144"/>
      <c r="F165" s="1144"/>
      <c r="G165" s="1144"/>
      <c r="H165" s="1144"/>
      <c r="I165" s="1144"/>
    </row>
    <row r="166" spans="1:9" x14ac:dyDescent="0.25">
      <c r="A166" s="964"/>
      <c r="B166" s="1144"/>
      <c r="C166" s="1144"/>
      <c r="D166" s="1144"/>
      <c r="E166" s="1144"/>
      <c r="F166" s="1144"/>
      <c r="G166" s="1144"/>
      <c r="H166" s="1144"/>
      <c r="I166" s="1144"/>
    </row>
    <row r="167" spans="1:9" x14ac:dyDescent="0.25">
      <c r="A167" s="964"/>
      <c r="B167" s="1144"/>
      <c r="C167" s="1144"/>
      <c r="D167" s="1144"/>
      <c r="E167" s="1144"/>
      <c r="F167" s="1144"/>
      <c r="G167" s="1144"/>
      <c r="H167" s="1144"/>
      <c r="I167" s="1144"/>
    </row>
    <row r="168" spans="1:9" x14ac:dyDescent="0.25">
      <c r="A168" s="964"/>
      <c r="B168" s="1144"/>
      <c r="C168" s="1144"/>
      <c r="D168" s="1144"/>
      <c r="E168" s="1144"/>
      <c r="F168" s="1144"/>
      <c r="G168" s="1144"/>
      <c r="H168" s="1144"/>
      <c r="I168" s="1144"/>
    </row>
    <row r="169" spans="1:9" x14ac:dyDescent="0.25">
      <c r="A169" s="964"/>
      <c r="B169" s="1144"/>
      <c r="C169" s="1144"/>
      <c r="D169" s="1144"/>
      <c r="E169" s="1144"/>
      <c r="F169" s="1144"/>
      <c r="G169" s="1144"/>
      <c r="H169" s="1144"/>
      <c r="I169" s="1144"/>
    </row>
    <row r="170" spans="1:9" x14ac:dyDescent="0.25">
      <c r="A170" s="964"/>
      <c r="B170" s="1144"/>
      <c r="C170" s="1144"/>
      <c r="D170" s="1144"/>
      <c r="E170" s="1144"/>
      <c r="F170" s="1144"/>
      <c r="G170" s="1144"/>
      <c r="H170" s="1144"/>
      <c r="I170" s="1144"/>
    </row>
    <row r="171" spans="1:9" x14ac:dyDescent="0.25">
      <c r="A171" s="964"/>
      <c r="B171" s="1144"/>
      <c r="C171" s="1144"/>
      <c r="D171" s="1144"/>
      <c r="E171" s="1144"/>
      <c r="F171" s="1144"/>
      <c r="G171" s="1144"/>
      <c r="H171" s="1144"/>
      <c r="I171" s="1144"/>
    </row>
    <row r="172" spans="1:9" x14ac:dyDescent="0.25">
      <c r="A172" s="964"/>
      <c r="B172" s="1144"/>
      <c r="C172" s="1144"/>
      <c r="D172" s="1144"/>
      <c r="E172" s="1144"/>
      <c r="F172" s="1144"/>
      <c r="G172" s="1144"/>
      <c r="H172" s="1144"/>
      <c r="I172" s="1144"/>
    </row>
    <row r="173" spans="1:9" x14ac:dyDescent="0.25">
      <c r="A173" s="964"/>
      <c r="B173" s="1144"/>
      <c r="C173" s="1144"/>
      <c r="D173" s="1144"/>
      <c r="E173" s="1144"/>
      <c r="F173" s="1144"/>
      <c r="G173" s="1144"/>
      <c r="H173" s="1144"/>
      <c r="I173" s="1144"/>
    </row>
    <row r="174" spans="1:9" x14ac:dyDescent="0.25">
      <c r="A174" s="964"/>
      <c r="B174" s="1144"/>
      <c r="C174" s="1144"/>
      <c r="D174" s="1144"/>
      <c r="E174" s="1144"/>
      <c r="F174" s="1144"/>
      <c r="G174" s="1144"/>
      <c r="H174" s="1144"/>
      <c r="I174" s="1144"/>
    </row>
    <row r="175" spans="1:9" x14ac:dyDescent="0.25">
      <c r="A175" s="964"/>
      <c r="B175" s="1144"/>
      <c r="C175" s="1144"/>
      <c r="D175" s="1144"/>
      <c r="E175" s="1144"/>
      <c r="F175" s="1144"/>
      <c r="G175" s="1144"/>
      <c r="H175" s="1144"/>
      <c r="I175" s="1144"/>
    </row>
    <row r="176" spans="1:9" x14ac:dyDescent="0.25">
      <c r="A176" s="964"/>
      <c r="B176" s="1144"/>
      <c r="C176" s="1144"/>
      <c r="D176" s="1144"/>
      <c r="E176" s="1144"/>
      <c r="F176" s="1144"/>
      <c r="G176" s="1144"/>
      <c r="H176" s="1144"/>
      <c r="I176" s="1144"/>
    </row>
    <row r="177" spans="1:9" x14ac:dyDescent="0.25">
      <c r="A177" s="964"/>
      <c r="B177" s="1144"/>
      <c r="C177" s="1144"/>
      <c r="D177" s="1144"/>
      <c r="E177" s="1144"/>
      <c r="F177" s="1144"/>
      <c r="G177" s="1144"/>
      <c r="H177" s="1144"/>
      <c r="I177" s="1144"/>
    </row>
    <row r="178" spans="1:9" x14ac:dyDescent="0.25">
      <c r="A178" s="964"/>
      <c r="B178" s="1144"/>
      <c r="C178" s="1144"/>
      <c r="D178" s="1144"/>
      <c r="E178" s="1144"/>
      <c r="F178" s="1144"/>
      <c r="G178" s="1144"/>
      <c r="H178" s="1144"/>
      <c r="I178" s="1144"/>
    </row>
    <row r="179" spans="1:9" x14ac:dyDescent="0.25">
      <c r="A179" s="964"/>
      <c r="B179" s="1144"/>
      <c r="C179" s="1144"/>
      <c r="D179" s="1144"/>
      <c r="E179" s="1144"/>
      <c r="F179" s="1144"/>
      <c r="G179" s="1144"/>
      <c r="H179" s="1144"/>
      <c r="I179" s="1144"/>
    </row>
    <row r="180" spans="1:9" x14ac:dyDescent="0.25">
      <c r="A180" s="964"/>
      <c r="B180" s="1144"/>
      <c r="C180" s="1144"/>
      <c r="D180" s="1144"/>
      <c r="E180" s="1144"/>
      <c r="F180" s="1144"/>
      <c r="G180" s="1144"/>
      <c r="H180" s="1144"/>
      <c r="I180" s="1144"/>
    </row>
    <row r="181" spans="1:9" x14ac:dyDescent="0.25">
      <c r="A181" s="964"/>
      <c r="B181" s="1144"/>
      <c r="C181" s="1144"/>
      <c r="D181" s="1144"/>
      <c r="E181" s="1144"/>
      <c r="F181" s="1144"/>
      <c r="G181" s="1144"/>
      <c r="H181" s="1144"/>
      <c r="I181" s="1144"/>
    </row>
    <row r="182" spans="1:9" x14ac:dyDescent="0.25">
      <c r="A182" s="964"/>
      <c r="B182" s="1144"/>
      <c r="C182" s="1144"/>
      <c r="D182" s="1144"/>
      <c r="E182" s="1144"/>
      <c r="F182" s="1144"/>
      <c r="G182" s="1144"/>
      <c r="H182" s="1144"/>
      <c r="I182" s="1144"/>
    </row>
    <row r="183" spans="1:9" x14ac:dyDescent="0.25">
      <c r="A183" s="964"/>
      <c r="B183" s="1144"/>
      <c r="C183" s="1144"/>
      <c r="D183" s="1144"/>
      <c r="E183" s="1144"/>
      <c r="F183" s="1144"/>
      <c r="G183" s="1144"/>
      <c r="H183" s="1144"/>
      <c r="I183" s="1144"/>
    </row>
    <row r="184" spans="1:9" x14ac:dyDescent="0.25">
      <c r="A184" s="964"/>
      <c r="B184" s="1144"/>
      <c r="C184" s="1144"/>
      <c r="D184" s="1144"/>
      <c r="E184" s="1144"/>
      <c r="F184" s="1144"/>
      <c r="G184" s="1144"/>
      <c r="H184" s="1144"/>
      <c r="I184" s="1144"/>
    </row>
    <row r="185" spans="1:9" x14ac:dyDescent="0.25">
      <c r="A185" s="964"/>
      <c r="B185" s="1144"/>
      <c r="C185" s="1144"/>
      <c r="D185" s="1144"/>
      <c r="E185" s="1144"/>
      <c r="F185" s="1144"/>
      <c r="G185" s="1144"/>
      <c r="H185" s="1144"/>
      <c r="I185" s="1144"/>
    </row>
    <row r="186" spans="1:9" x14ac:dyDescent="0.25">
      <c r="A186" s="964"/>
      <c r="B186" s="1144"/>
      <c r="C186" s="1144"/>
      <c r="D186" s="1144"/>
      <c r="E186" s="1144"/>
      <c r="F186" s="1144"/>
      <c r="G186" s="1144"/>
      <c r="H186" s="1144"/>
      <c r="I186" s="1144"/>
    </row>
    <row r="187" spans="1:9" x14ac:dyDescent="0.25">
      <c r="A187" s="964"/>
      <c r="B187" s="1144"/>
      <c r="C187" s="1144"/>
      <c r="D187" s="1144"/>
      <c r="E187" s="1144"/>
      <c r="F187" s="1144"/>
      <c r="G187" s="1144"/>
      <c r="H187" s="1144"/>
      <c r="I187" s="1144"/>
    </row>
    <row r="188" spans="1:9" x14ac:dyDescent="0.25">
      <c r="A188" s="964"/>
      <c r="B188" s="1144"/>
      <c r="C188" s="1144"/>
      <c r="D188" s="1144"/>
      <c r="E188" s="1144"/>
      <c r="F188" s="1144"/>
      <c r="G188" s="1144"/>
      <c r="H188" s="1144"/>
      <c r="I188" s="1144"/>
    </row>
    <row r="189" spans="1:9" x14ac:dyDescent="0.25">
      <c r="A189" s="964"/>
      <c r="B189" s="1144"/>
      <c r="C189" s="1144"/>
      <c r="D189" s="1144"/>
      <c r="E189" s="1144"/>
      <c r="F189" s="1144"/>
      <c r="G189" s="1144"/>
      <c r="H189" s="1144"/>
      <c r="I189" s="1144"/>
    </row>
    <row r="190" spans="1:9" x14ac:dyDescent="0.25">
      <c r="A190" s="964"/>
      <c r="B190" s="1144"/>
      <c r="C190" s="1144"/>
      <c r="D190" s="1144"/>
      <c r="E190" s="1144"/>
      <c r="F190" s="1144"/>
      <c r="G190" s="1144"/>
      <c r="H190" s="1144"/>
      <c r="I190" s="1144"/>
    </row>
    <row r="191" spans="1:9" x14ac:dyDescent="0.25">
      <c r="A191" s="964"/>
      <c r="B191" s="1144"/>
      <c r="C191" s="1144"/>
      <c r="D191" s="1144"/>
      <c r="E191" s="1144"/>
      <c r="F191" s="1144"/>
      <c r="G191" s="1144"/>
      <c r="H191" s="1144"/>
      <c r="I191" s="1144"/>
    </row>
    <row r="192" spans="1:9" x14ac:dyDescent="0.25">
      <c r="A192" s="964"/>
      <c r="B192" s="1144"/>
      <c r="C192" s="1144"/>
      <c r="D192" s="1144"/>
      <c r="E192" s="1144"/>
      <c r="F192" s="1144"/>
      <c r="G192" s="1144"/>
      <c r="H192" s="1144"/>
      <c r="I192" s="1144"/>
    </row>
    <row r="193" spans="1:9" x14ac:dyDescent="0.25">
      <c r="A193" s="964"/>
      <c r="B193" s="1144"/>
      <c r="C193" s="1144"/>
      <c r="D193" s="1144"/>
      <c r="E193" s="1144"/>
      <c r="F193" s="1144"/>
      <c r="G193" s="1144"/>
      <c r="H193" s="1144"/>
      <c r="I193" s="1144"/>
    </row>
    <row r="194" spans="1:9" x14ac:dyDescent="0.25">
      <c r="A194" s="964"/>
      <c r="B194" s="1144"/>
      <c r="C194" s="1144"/>
      <c r="D194" s="1144"/>
      <c r="E194" s="1144"/>
      <c r="F194" s="1144"/>
      <c r="G194" s="1144"/>
      <c r="H194" s="1144"/>
      <c r="I194" s="1144"/>
    </row>
    <row r="195" spans="1:9" x14ac:dyDescent="0.25">
      <c r="A195" s="964"/>
      <c r="B195" s="1144"/>
      <c r="C195" s="1144"/>
      <c r="D195" s="1144"/>
      <c r="E195" s="1144"/>
      <c r="F195" s="1144"/>
      <c r="G195" s="1144"/>
      <c r="H195" s="1144"/>
      <c r="I195" s="1144"/>
    </row>
    <row r="196" spans="1:9" x14ac:dyDescent="0.25">
      <c r="A196" s="964"/>
      <c r="B196" s="1144"/>
      <c r="C196" s="1144"/>
      <c r="D196" s="1144"/>
      <c r="E196" s="1144"/>
      <c r="F196" s="1144"/>
      <c r="G196" s="1144"/>
      <c r="H196" s="1144"/>
      <c r="I196" s="1144"/>
    </row>
    <row r="197" spans="1:9" x14ac:dyDescent="0.25">
      <c r="A197" s="964"/>
      <c r="B197" s="1144"/>
      <c r="C197" s="1144"/>
      <c r="D197" s="1144"/>
      <c r="E197" s="1144"/>
      <c r="F197" s="1144"/>
      <c r="G197" s="1144"/>
      <c r="H197" s="1144"/>
      <c r="I197" s="1144"/>
    </row>
    <row r="198" spans="1:9" x14ac:dyDescent="0.25">
      <c r="A198" s="964"/>
      <c r="B198" s="1144"/>
      <c r="C198" s="1144"/>
      <c r="D198" s="1144"/>
      <c r="E198" s="1144"/>
      <c r="F198" s="1144"/>
      <c r="G198" s="1144"/>
      <c r="H198" s="1144"/>
      <c r="I198" s="1144"/>
    </row>
    <row r="199" spans="1:9" x14ac:dyDescent="0.25">
      <c r="A199" s="964"/>
      <c r="B199" s="1144"/>
      <c r="C199" s="1144"/>
      <c r="D199" s="1144"/>
      <c r="E199" s="1144"/>
      <c r="F199" s="1144"/>
      <c r="G199" s="1144"/>
      <c r="H199" s="1144"/>
      <c r="I199" s="1144"/>
    </row>
    <row r="200" spans="1:9" x14ac:dyDescent="0.25">
      <c r="A200" s="964"/>
      <c r="B200" s="1144"/>
      <c r="C200" s="1144"/>
      <c r="D200" s="1144"/>
      <c r="E200" s="1144"/>
      <c r="F200" s="1144"/>
      <c r="G200" s="1144"/>
      <c r="H200" s="1144"/>
      <c r="I200" s="1144"/>
    </row>
    <row r="201" spans="1:9" x14ac:dyDescent="0.25">
      <c r="A201" s="964"/>
      <c r="B201" s="1144"/>
      <c r="C201" s="1144"/>
      <c r="D201" s="1144"/>
      <c r="E201" s="1144"/>
      <c r="F201" s="1144"/>
      <c r="G201" s="1144"/>
      <c r="H201" s="1144"/>
      <c r="I201" s="1144"/>
    </row>
    <row r="202" spans="1:9" x14ac:dyDescent="0.25">
      <c r="A202" s="964"/>
      <c r="B202" s="1144"/>
      <c r="C202" s="1144"/>
      <c r="D202" s="1144"/>
      <c r="E202" s="1144"/>
      <c r="F202" s="1144"/>
      <c r="G202" s="1144"/>
      <c r="H202" s="1144"/>
      <c r="I202" s="1144"/>
    </row>
    <row r="203" spans="1:9" x14ac:dyDescent="0.25">
      <c r="A203" s="964"/>
      <c r="B203" s="1144"/>
      <c r="C203" s="1144"/>
      <c r="D203" s="1144"/>
      <c r="E203" s="1144"/>
      <c r="F203" s="1144"/>
      <c r="G203" s="1144"/>
      <c r="H203" s="1144"/>
      <c r="I203" s="1144"/>
    </row>
    <row r="204" spans="1:9" x14ac:dyDescent="0.25">
      <c r="A204" s="964"/>
      <c r="B204" s="1144"/>
      <c r="C204" s="1144"/>
      <c r="D204" s="1144"/>
      <c r="E204" s="1144"/>
      <c r="F204" s="1144"/>
      <c r="G204" s="1144"/>
      <c r="H204" s="1144"/>
      <c r="I204" s="1144"/>
    </row>
    <row r="205" spans="1:9" x14ac:dyDescent="0.25">
      <c r="A205" s="964"/>
      <c r="B205" s="1144"/>
      <c r="C205" s="1144"/>
      <c r="D205" s="1144"/>
      <c r="E205" s="1144"/>
      <c r="F205" s="1144"/>
      <c r="G205" s="1144"/>
      <c r="H205" s="1144"/>
      <c r="I205" s="1144"/>
    </row>
    <row r="206" spans="1:9" x14ac:dyDescent="0.25">
      <c r="A206" s="964"/>
      <c r="B206" s="1144"/>
      <c r="C206" s="1144"/>
      <c r="D206" s="1144"/>
      <c r="E206" s="1144"/>
      <c r="F206" s="1144"/>
      <c r="G206" s="1144"/>
      <c r="H206" s="1144"/>
      <c r="I206" s="1144"/>
    </row>
    <row r="207" spans="1:9" x14ac:dyDescent="0.25">
      <c r="A207" s="964"/>
      <c r="B207" s="1144"/>
      <c r="C207" s="1144"/>
      <c r="D207" s="1144"/>
      <c r="E207" s="1144"/>
      <c r="F207" s="1144"/>
      <c r="G207" s="1144"/>
      <c r="H207" s="1144"/>
      <c r="I207" s="1144"/>
    </row>
    <row r="208" spans="1:9" x14ac:dyDescent="0.25">
      <c r="A208" s="964"/>
      <c r="B208" s="1144"/>
      <c r="C208" s="1144"/>
      <c r="D208" s="1144"/>
      <c r="E208" s="1144"/>
      <c r="F208" s="1144"/>
      <c r="G208" s="1144"/>
      <c r="H208" s="1144"/>
      <c r="I208" s="1144"/>
    </row>
    <row r="209" spans="1:9" x14ac:dyDescent="0.25">
      <c r="A209" s="964"/>
      <c r="B209" s="1144"/>
      <c r="C209" s="1144"/>
      <c r="D209" s="1144"/>
      <c r="E209" s="1144"/>
      <c r="F209" s="1144"/>
      <c r="G209" s="1144"/>
      <c r="H209" s="1144"/>
      <c r="I209" s="1144"/>
    </row>
    <row r="210" spans="1:9" x14ac:dyDescent="0.25">
      <c r="A210" s="964"/>
      <c r="B210" s="1144"/>
      <c r="C210" s="1144"/>
      <c r="D210" s="1144"/>
      <c r="E210" s="1144"/>
      <c r="F210" s="1144"/>
      <c r="G210" s="1144"/>
      <c r="H210" s="1144"/>
      <c r="I210" s="1144"/>
    </row>
    <row r="211" spans="1:9" x14ac:dyDescent="0.25">
      <c r="A211" s="964"/>
      <c r="B211" s="1144"/>
      <c r="C211" s="1144"/>
      <c r="D211" s="1144"/>
      <c r="E211" s="1144"/>
      <c r="F211" s="1144"/>
      <c r="G211" s="1144"/>
      <c r="H211" s="1144"/>
      <c r="I211" s="1144"/>
    </row>
    <row r="212" spans="1:9" x14ac:dyDescent="0.25">
      <c r="A212" s="964"/>
      <c r="B212" s="1144"/>
      <c r="C212" s="1144"/>
      <c r="D212" s="1144"/>
      <c r="E212" s="1144"/>
      <c r="F212" s="1144"/>
      <c r="G212" s="1144"/>
      <c r="H212" s="1144"/>
      <c r="I212" s="1144"/>
    </row>
    <row r="213" spans="1:9" x14ac:dyDescent="0.25">
      <c r="A213" s="964"/>
      <c r="B213" s="1144"/>
      <c r="C213" s="1144"/>
      <c r="D213" s="1144"/>
      <c r="E213" s="1144"/>
      <c r="F213" s="1144"/>
      <c r="G213" s="1144"/>
      <c r="H213" s="1144"/>
      <c r="I213" s="1144"/>
    </row>
    <row r="214" spans="1:9" x14ac:dyDescent="0.25">
      <c r="A214" s="964"/>
      <c r="B214" s="1144"/>
      <c r="C214" s="1144"/>
      <c r="D214" s="1144"/>
      <c r="E214" s="1144"/>
      <c r="F214" s="1144"/>
      <c r="G214" s="1144"/>
      <c r="H214" s="1144"/>
      <c r="I214" s="1144"/>
    </row>
    <row r="215" spans="1:9" x14ac:dyDescent="0.25">
      <c r="A215" s="964"/>
      <c r="B215" s="1144"/>
      <c r="C215" s="1144"/>
      <c r="D215" s="1144"/>
      <c r="E215" s="1144"/>
      <c r="F215" s="1144"/>
      <c r="G215" s="1144"/>
      <c r="H215" s="1144"/>
      <c r="I215" s="1144"/>
    </row>
    <row r="216" spans="1:9" x14ac:dyDescent="0.25">
      <c r="A216" s="964"/>
      <c r="B216" s="1144"/>
      <c r="C216" s="1144"/>
      <c r="D216" s="1144"/>
      <c r="E216" s="1144"/>
      <c r="F216" s="1144"/>
      <c r="G216" s="1144"/>
      <c r="H216" s="1144"/>
      <c r="I216" s="1144"/>
    </row>
    <row r="217" spans="1:9" x14ac:dyDescent="0.25">
      <c r="A217" s="964"/>
      <c r="B217" s="1144"/>
      <c r="C217" s="1144"/>
      <c r="D217" s="1144"/>
      <c r="E217" s="1144"/>
      <c r="F217" s="1144"/>
      <c r="G217" s="1144"/>
      <c r="H217" s="1144"/>
      <c r="I217" s="1144"/>
    </row>
    <row r="218" spans="1:9" x14ac:dyDescent="0.25">
      <c r="A218" s="964"/>
      <c r="B218" s="1144"/>
      <c r="C218" s="1144"/>
      <c r="D218" s="1144"/>
      <c r="E218" s="1144"/>
      <c r="F218" s="1144"/>
      <c r="G218" s="1144"/>
      <c r="H218" s="1144"/>
      <c r="I218" s="1144"/>
    </row>
    <row r="219" spans="1:9" x14ac:dyDescent="0.25">
      <c r="A219" s="964"/>
      <c r="B219" s="1144"/>
      <c r="C219" s="1144"/>
      <c r="D219" s="1144"/>
      <c r="E219" s="1144"/>
      <c r="F219" s="1144"/>
      <c r="G219" s="1144"/>
      <c r="H219" s="1144"/>
      <c r="I219" s="1144"/>
    </row>
    <row r="220" spans="1:9" x14ac:dyDescent="0.25">
      <c r="A220" s="964"/>
      <c r="B220" s="1144"/>
      <c r="C220" s="1144"/>
      <c r="D220" s="1144"/>
      <c r="E220" s="1144"/>
      <c r="F220" s="1144"/>
      <c r="G220" s="1144"/>
      <c r="H220" s="1144"/>
      <c r="I220" s="1144"/>
    </row>
    <row r="221" spans="1:9" x14ac:dyDescent="0.25">
      <c r="A221" s="964"/>
      <c r="B221" s="1144"/>
      <c r="C221" s="1144"/>
      <c r="D221" s="1144"/>
      <c r="E221" s="1144"/>
      <c r="F221" s="1144"/>
      <c r="G221" s="1144"/>
      <c r="H221" s="1144"/>
      <c r="I221" s="1144"/>
    </row>
    <row r="222" spans="1:9" x14ac:dyDescent="0.25">
      <c r="A222" s="964"/>
      <c r="B222" s="1144"/>
      <c r="C222" s="1144"/>
      <c r="D222" s="1144"/>
      <c r="E222" s="1144"/>
      <c r="F222" s="1144"/>
      <c r="G222" s="1144"/>
      <c r="H222" s="1144"/>
      <c r="I222" s="1144"/>
    </row>
    <row r="223" spans="1:9" x14ac:dyDescent="0.25">
      <c r="A223" s="964"/>
      <c r="B223" s="1144"/>
      <c r="C223" s="1144"/>
      <c r="D223" s="1144"/>
      <c r="E223" s="1144"/>
      <c r="F223" s="1144"/>
      <c r="G223" s="1144"/>
      <c r="H223" s="1144"/>
      <c r="I223" s="1144"/>
    </row>
    <row r="224" spans="1:9" x14ac:dyDescent="0.25">
      <c r="A224" s="964"/>
      <c r="B224" s="1144"/>
      <c r="C224" s="1144"/>
      <c r="D224" s="1144"/>
      <c r="E224" s="1144"/>
      <c r="F224" s="1144"/>
      <c r="G224" s="1144"/>
      <c r="H224" s="1144"/>
      <c r="I224" s="1144"/>
    </row>
    <row r="225" spans="1:9" x14ac:dyDescent="0.25">
      <c r="A225" s="964"/>
      <c r="B225" s="1144"/>
      <c r="C225" s="1144"/>
      <c r="D225" s="1144"/>
      <c r="E225" s="1144"/>
      <c r="F225" s="1144"/>
      <c r="G225" s="1144"/>
      <c r="H225" s="1144"/>
      <c r="I225" s="1144"/>
    </row>
    <row r="226" spans="1:9" x14ac:dyDescent="0.25">
      <c r="A226" s="964"/>
      <c r="B226" s="1144"/>
      <c r="C226" s="1144"/>
      <c r="D226" s="1144"/>
      <c r="E226" s="1144"/>
      <c r="F226" s="1144"/>
      <c r="G226" s="1144"/>
      <c r="H226" s="1144"/>
      <c r="I226" s="1144"/>
    </row>
    <row r="227" spans="1:9" x14ac:dyDescent="0.25">
      <c r="A227" s="964"/>
      <c r="B227" s="1144"/>
      <c r="C227" s="1144"/>
      <c r="D227" s="1144"/>
      <c r="E227" s="1144"/>
      <c r="F227" s="1144"/>
      <c r="G227" s="1144"/>
      <c r="H227" s="1144"/>
      <c r="I227" s="1144"/>
    </row>
    <row r="228" spans="1:9" x14ac:dyDescent="0.25">
      <c r="A228" s="964"/>
      <c r="B228" s="1144"/>
      <c r="C228" s="1144"/>
      <c r="D228" s="1144"/>
      <c r="E228" s="1144"/>
      <c r="F228" s="1144"/>
      <c r="G228" s="1144"/>
      <c r="H228" s="1144"/>
      <c r="I228" s="1144"/>
    </row>
    <row r="229" spans="1:9" x14ac:dyDescent="0.25">
      <c r="A229" s="964"/>
      <c r="B229" s="1144"/>
      <c r="C229" s="1144"/>
      <c r="D229" s="1144"/>
      <c r="E229" s="1144"/>
      <c r="F229" s="1144"/>
      <c r="G229" s="1144"/>
      <c r="H229" s="1144"/>
      <c r="I229" s="1144"/>
    </row>
    <row r="230" spans="1:9" x14ac:dyDescent="0.25">
      <c r="A230" s="964"/>
      <c r="B230" s="1144"/>
      <c r="C230" s="1144"/>
      <c r="D230" s="1144"/>
      <c r="E230" s="1144"/>
      <c r="F230" s="1144"/>
      <c r="G230" s="1144"/>
      <c r="H230" s="1144"/>
      <c r="I230" s="1144"/>
    </row>
    <row r="231" spans="1:9" x14ac:dyDescent="0.25">
      <c r="A231" s="964"/>
      <c r="B231" s="1144"/>
      <c r="C231" s="1144"/>
      <c r="D231" s="1144"/>
      <c r="E231" s="1144"/>
      <c r="F231" s="1144"/>
      <c r="G231" s="1144"/>
      <c r="H231" s="1144"/>
      <c r="I231" s="1144"/>
    </row>
    <row r="232" spans="1:9" x14ac:dyDescent="0.25">
      <c r="A232" s="964"/>
      <c r="B232" s="1144"/>
      <c r="C232" s="1144"/>
      <c r="D232" s="1144"/>
      <c r="E232" s="1144"/>
      <c r="F232" s="1144"/>
      <c r="G232" s="1144"/>
      <c r="H232" s="1144"/>
      <c r="I232" s="1144"/>
    </row>
    <row r="233" spans="1:9" x14ac:dyDescent="0.25">
      <c r="A233" s="964"/>
      <c r="B233" s="1144"/>
      <c r="C233" s="1144"/>
      <c r="D233" s="1144"/>
      <c r="E233" s="1144"/>
      <c r="F233" s="1144"/>
      <c r="G233" s="1144"/>
      <c r="H233" s="1144"/>
      <c r="I233" s="1144"/>
    </row>
    <row r="234" spans="1:9" x14ac:dyDescent="0.25">
      <c r="A234" s="964"/>
      <c r="B234" s="1144"/>
      <c r="C234" s="1144"/>
      <c r="D234" s="1144"/>
      <c r="E234" s="1144"/>
      <c r="F234" s="1144"/>
      <c r="G234" s="1144"/>
      <c r="H234" s="1144"/>
      <c r="I234" s="1144"/>
    </row>
    <row r="235" spans="1:9" x14ac:dyDescent="0.25">
      <c r="A235" s="964"/>
      <c r="B235" s="1144"/>
      <c r="C235" s="1144"/>
      <c r="D235" s="1144"/>
      <c r="E235" s="1144"/>
      <c r="F235" s="1144"/>
      <c r="G235" s="1144"/>
      <c r="H235" s="1144"/>
      <c r="I235" s="1144"/>
    </row>
    <row r="236" spans="1:9" x14ac:dyDescent="0.25">
      <c r="A236" s="964"/>
      <c r="B236" s="1144"/>
      <c r="C236" s="1144"/>
      <c r="D236" s="1144"/>
      <c r="E236" s="1144"/>
      <c r="F236" s="1144"/>
      <c r="G236" s="1144"/>
      <c r="H236" s="1144"/>
      <c r="I236" s="1144"/>
    </row>
    <row r="237" spans="1:9" x14ac:dyDescent="0.25">
      <c r="A237" s="964"/>
      <c r="B237" s="1144"/>
      <c r="C237" s="1144"/>
      <c r="D237" s="1144"/>
      <c r="E237" s="1144"/>
      <c r="F237" s="1144"/>
      <c r="G237" s="1144"/>
      <c r="H237" s="1144"/>
      <c r="I237" s="1144"/>
    </row>
    <row r="238" spans="1:9" x14ac:dyDescent="0.25">
      <c r="A238" s="964"/>
      <c r="B238" s="1144"/>
      <c r="C238" s="1144"/>
      <c r="D238" s="1144"/>
      <c r="E238" s="1144"/>
      <c r="F238" s="1144"/>
      <c r="G238" s="1144"/>
      <c r="H238" s="1144"/>
      <c r="I238" s="1144"/>
    </row>
    <row r="239" spans="1:9" x14ac:dyDescent="0.25">
      <c r="A239" s="964"/>
      <c r="B239" s="1144"/>
      <c r="C239" s="1144"/>
      <c r="D239" s="1144"/>
      <c r="E239" s="1144"/>
      <c r="F239" s="1144"/>
      <c r="G239" s="1144"/>
      <c r="H239" s="1144"/>
      <c r="I239" s="1144"/>
    </row>
    <row r="240" spans="1:9" x14ac:dyDescent="0.25">
      <c r="A240" s="964"/>
      <c r="B240" s="1144"/>
      <c r="C240" s="1144"/>
      <c r="D240" s="1144"/>
      <c r="E240" s="1144"/>
      <c r="F240" s="1144"/>
      <c r="G240" s="1144"/>
      <c r="H240" s="1144"/>
      <c r="I240" s="1144"/>
    </row>
    <row r="241" spans="1:9" x14ac:dyDescent="0.25">
      <c r="A241" s="964"/>
      <c r="B241" s="1144"/>
      <c r="C241" s="1144"/>
      <c r="D241" s="1144"/>
      <c r="E241" s="1144"/>
      <c r="F241" s="1144"/>
      <c r="G241" s="1144"/>
      <c r="H241" s="1144"/>
      <c r="I241" s="1144"/>
    </row>
    <row r="242" spans="1:9" x14ac:dyDescent="0.25">
      <c r="A242" s="964"/>
      <c r="B242" s="1144"/>
      <c r="C242" s="1144"/>
      <c r="D242" s="1144"/>
      <c r="E242" s="1144"/>
      <c r="F242" s="1144"/>
      <c r="G242" s="1144"/>
      <c r="H242" s="1144"/>
      <c r="I242" s="1144"/>
    </row>
    <row r="243" spans="1:9" x14ac:dyDescent="0.25">
      <c r="A243" s="964"/>
      <c r="B243" s="1144"/>
      <c r="C243" s="1144"/>
      <c r="D243" s="1144"/>
      <c r="E243" s="1144"/>
      <c r="F243" s="1144"/>
      <c r="G243" s="1144"/>
      <c r="H243" s="1144"/>
      <c r="I243" s="1144"/>
    </row>
    <row r="244" spans="1:9" x14ac:dyDescent="0.25">
      <c r="A244" s="964"/>
      <c r="B244" s="1144"/>
      <c r="C244" s="1144"/>
      <c r="D244" s="1144"/>
      <c r="E244" s="1144"/>
      <c r="F244" s="1144"/>
      <c r="G244" s="1144"/>
      <c r="H244" s="1144"/>
      <c r="I244" s="1144"/>
    </row>
    <row r="245" spans="1:9" x14ac:dyDescent="0.25">
      <c r="A245" s="964"/>
      <c r="B245" s="1144"/>
      <c r="C245" s="1144"/>
      <c r="D245" s="1144"/>
      <c r="E245" s="1144"/>
      <c r="F245" s="1144"/>
      <c r="G245" s="1144"/>
      <c r="H245" s="1144"/>
      <c r="I245" s="1144"/>
    </row>
    <row r="246" spans="1:9" x14ac:dyDescent="0.25">
      <c r="A246" s="964"/>
      <c r="B246" s="1144"/>
      <c r="C246" s="1144"/>
      <c r="D246" s="1144"/>
      <c r="E246" s="1144"/>
      <c r="F246" s="1144"/>
      <c r="G246" s="1144"/>
      <c r="H246" s="1144"/>
      <c r="I246" s="1144"/>
    </row>
    <row r="247" spans="1:9" x14ac:dyDescent="0.25">
      <c r="A247" s="964"/>
      <c r="B247" s="1144"/>
      <c r="C247" s="1144"/>
      <c r="D247" s="1144"/>
      <c r="E247" s="1144"/>
      <c r="F247" s="1144"/>
      <c r="G247" s="1144"/>
      <c r="H247" s="1144"/>
      <c r="I247" s="1144"/>
    </row>
    <row r="248" spans="1:9" x14ac:dyDescent="0.25">
      <c r="A248" s="964"/>
      <c r="B248" s="1144"/>
      <c r="C248" s="1144"/>
      <c r="D248" s="1144"/>
      <c r="E248" s="1144"/>
      <c r="F248" s="1144"/>
      <c r="G248" s="1144"/>
      <c r="H248" s="1144"/>
      <c r="I248" s="1144"/>
    </row>
    <row r="249" spans="1:9" x14ac:dyDescent="0.25">
      <c r="A249" s="964"/>
      <c r="B249" s="1144"/>
      <c r="C249" s="1144"/>
      <c r="D249" s="1144"/>
      <c r="E249" s="1144"/>
      <c r="F249" s="1144"/>
      <c r="G249" s="1144"/>
      <c r="H249" s="1144"/>
      <c r="I249" s="1144"/>
    </row>
    <row r="250" spans="1:9" x14ac:dyDescent="0.25">
      <c r="A250" s="964"/>
      <c r="B250" s="1144"/>
      <c r="C250" s="1144"/>
      <c r="D250" s="1144"/>
      <c r="E250" s="1144"/>
      <c r="F250" s="1144"/>
      <c r="G250" s="1144"/>
      <c r="H250" s="1144"/>
      <c r="I250" s="1144"/>
    </row>
    <row r="251" spans="1:9" x14ac:dyDescent="0.25">
      <c r="A251" s="964"/>
      <c r="B251" s="1144"/>
      <c r="C251" s="1144"/>
      <c r="D251" s="1144"/>
      <c r="E251" s="1144"/>
      <c r="F251" s="1144"/>
      <c r="G251" s="1144"/>
      <c r="H251" s="1144"/>
      <c r="I251" s="1144"/>
    </row>
    <row r="252" spans="1:9" x14ac:dyDescent="0.25">
      <c r="A252" s="964"/>
      <c r="B252" s="1144"/>
      <c r="C252" s="1144"/>
      <c r="D252" s="1144"/>
      <c r="E252" s="1144"/>
      <c r="F252" s="1144"/>
      <c r="G252" s="1144"/>
      <c r="H252" s="1144"/>
      <c r="I252" s="1144"/>
    </row>
    <row r="253" spans="1:9" x14ac:dyDescent="0.25">
      <c r="A253" s="964"/>
      <c r="B253" s="1144"/>
      <c r="C253" s="1144"/>
      <c r="D253" s="1144"/>
      <c r="E253" s="1144"/>
      <c r="F253" s="1144"/>
      <c r="G253" s="1144"/>
      <c r="H253" s="1144"/>
      <c r="I253" s="1144"/>
    </row>
    <row r="254" spans="1:9" x14ac:dyDescent="0.25">
      <c r="A254" s="964"/>
      <c r="B254" s="1144"/>
      <c r="C254" s="1144"/>
      <c r="D254" s="1144"/>
      <c r="E254" s="1144"/>
      <c r="F254" s="1144"/>
      <c r="G254" s="1144"/>
      <c r="H254" s="1144"/>
      <c r="I254" s="1144"/>
    </row>
    <row r="255" spans="1:9" x14ac:dyDescent="0.25">
      <c r="A255" s="964"/>
      <c r="B255" s="1144"/>
      <c r="C255" s="1144"/>
      <c r="D255" s="1144"/>
      <c r="E255" s="1144"/>
      <c r="F255" s="1144"/>
      <c r="G255" s="1144"/>
      <c r="H255" s="1144"/>
      <c r="I255" s="1144"/>
    </row>
    <row r="256" spans="1:9" x14ac:dyDescent="0.25">
      <c r="A256" s="964"/>
      <c r="B256" s="1144"/>
      <c r="C256" s="1144"/>
      <c r="D256" s="1144"/>
      <c r="E256" s="1144"/>
      <c r="F256" s="1144"/>
      <c r="G256" s="1144"/>
      <c r="H256" s="1144"/>
      <c r="I256" s="1144"/>
    </row>
    <row r="257" spans="1:9" x14ac:dyDescent="0.25">
      <c r="A257" s="964"/>
      <c r="B257" s="1144"/>
      <c r="C257" s="1144"/>
      <c r="D257" s="1144"/>
      <c r="E257" s="1144"/>
      <c r="F257" s="1144"/>
      <c r="G257" s="1144"/>
      <c r="H257" s="1144"/>
      <c r="I257" s="1144"/>
    </row>
    <row r="258" spans="1:9" x14ac:dyDescent="0.25">
      <c r="A258" s="964"/>
      <c r="B258" s="1144"/>
      <c r="C258" s="1144"/>
      <c r="D258" s="1144"/>
      <c r="E258" s="1144"/>
      <c r="F258" s="1144"/>
      <c r="G258" s="1144"/>
      <c r="H258" s="1144"/>
      <c r="I258" s="1144"/>
    </row>
    <row r="259" spans="1:9" x14ac:dyDescent="0.25">
      <c r="A259" s="964"/>
      <c r="B259" s="1144"/>
      <c r="C259" s="1144"/>
      <c r="D259" s="1144"/>
      <c r="E259" s="1144"/>
      <c r="F259" s="1144"/>
      <c r="G259" s="1144"/>
      <c r="H259" s="1144"/>
      <c r="I259" s="1144"/>
    </row>
    <row r="260" spans="1:9" x14ac:dyDescent="0.25">
      <c r="A260" s="964"/>
      <c r="B260" s="1144"/>
      <c r="C260" s="1144"/>
      <c r="D260" s="1144"/>
      <c r="E260" s="1144"/>
      <c r="F260" s="1144"/>
      <c r="G260" s="1144"/>
      <c r="H260" s="1144"/>
      <c r="I260" s="1144"/>
    </row>
    <row r="261" spans="1:9" x14ac:dyDescent="0.25">
      <c r="A261" s="964"/>
      <c r="B261" s="1144"/>
      <c r="C261" s="1144"/>
      <c r="D261" s="1144"/>
      <c r="E261" s="1144"/>
      <c r="F261" s="1144"/>
      <c r="G261" s="1144"/>
      <c r="H261" s="1144"/>
      <c r="I261" s="1144"/>
    </row>
    <row r="262" spans="1:9" x14ac:dyDescent="0.25">
      <c r="A262" s="964"/>
      <c r="B262" s="1144"/>
      <c r="C262" s="1144"/>
      <c r="D262" s="1144"/>
      <c r="E262" s="1144"/>
      <c r="F262" s="1144"/>
      <c r="G262" s="1144"/>
      <c r="H262" s="1144"/>
      <c r="I262" s="1144"/>
    </row>
    <row r="263" spans="1:9" x14ac:dyDescent="0.25">
      <c r="A263" s="964"/>
      <c r="B263" s="1144"/>
      <c r="C263" s="1144"/>
      <c r="D263" s="1144"/>
      <c r="E263" s="1144"/>
      <c r="F263" s="1144"/>
      <c r="G263" s="1144"/>
      <c r="H263" s="1144"/>
      <c r="I263" s="1144"/>
    </row>
    <row r="264" spans="1:9" x14ac:dyDescent="0.25">
      <c r="A264" s="964"/>
      <c r="B264" s="1144"/>
      <c r="C264" s="1144"/>
      <c r="D264" s="1144"/>
      <c r="E264" s="1144"/>
      <c r="F264" s="1144"/>
      <c r="G264" s="1144"/>
      <c r="H264" s="1144"/>
      <c r="I264" s="1144"/>
    </row>
    <row r="265" spans="1:9" x14ac:dyDescent="0.25">
      <c r="A265" s="964"/>
      <c r="B265" s="1144"/>
      <c r="C265" s="1144"/>
      <c r="D265" s="1144"/>
      <c r="E265" s="1144"/>
      <c r="F265" s="1144"/>
      <c r="G265" s="1144"/>
      <c r="H265" s="1144"/>
      <c r="I265" s="1144"/>
    </row>
    <row r="266" spans="1:9" x14ac:dyDescent="0.25">
      <c r="A266" s="964"/>
      <c r="B266" s="1144"/>
      <c r="C266" s="1144"/>
      <c r="D266" s="1144"/>
      <c r="E266" s="1144"/>
      <c r="F266" s="1144"/>
      <c r="G266" s="1144"/>
      <c r="H266" s="1144"/>
      <c r="I266" s="1144"/>
    </row>
    <row r="267" spans="1:9" x14ac:dyDescent="0.25">
      <c r="A267" s="964"/>
      <c r="B267" s="1144"/>
      <c r="C267" s="1144"/>
      <c r="D267" s="1144"/>
      <c r="E267" s="1144"/>
      <c r="F267" s="1144"/>
      <c r="G267" s="1144"/>
      <c r="H267" s="1144"/>
      <c r="I267" s="1144"/>
    </row>
    <row r="268" spans="1:9" x14ac:dyDescent="0.25">
      <c r="A268" s="964"/>
      <c r="B268" s="1144"/>
      <c r="C268" s="1144"/>
      <c r="D268" s="1144"/>
      <c r="E268" s="1144"/>
      <c r="F268" s="1144"/>
      <c r="G268" s="1144"/>
      <c r="H268" s="1144"/>
      <c r="I268" s="1144"/>
    </row>
    <row r="269" spans="1:9" x14ac:dyDescent="0.25">
      <c r="A269" s="964"/>
      <c r="B269" s="1144"/>
      <c r="C269" s="1144"/>
      <c r="D269" s="1144"/>
      <c r="E269" s="1144"/>
      <c r="F269" s="1144"/>
      <c r="G269" s="1144"/>
      <c r="H269" s="1144"/>
      <c r="I269" s="1144"/>
    </row>
    <row r="270" spans="1:9" x14ac:dyDescent="0.25">
      <c r="A270" s="964"/>
      <c r="B270" s="1144"/>
      <c r="C270" s="1144"/>
      <c r="D270" s="1144"/>
      <c r="E270" s="1144"/>
      <c r="F270" s="1144"/>
      <c r="G270" s="1144"/>
      <c r="H270" s="1144"/>
      <c r="I270" s="1144"/>
    </row>
    <row r="271" spans="1:9" x14ac:dyDescent="0.25">
      <c r="A271" s="964"/>
      <c r="B271" s="1144"/>
      <c r="C271" s="1144"/>
      <c r="D271" s="1144"/>
      <c r="E271" s="1144"/>
      <c r="F271" s="1144"/>
      <c r="G271" s="1144"/>
      <c r="H271" s="1144"/>
      <c r="I271" s="1144"/>
    </row>
    <row r="272" spans="1:9" x14ac:dyDescent="0.25">
      <c r="A272" s="964"/>
      <c r="B272" s="1144"/>
      <c r="C272" s="1144"/>
      <c r="D272" s="1144"/>
      <c r="E272" s="1144"/>
      <c r="F272" s="1144"/>
      <c r="G272" s="1144"/>
      <c r="H272" s="1144"/>
      <c r="I272" s="1144"/>
    </row>
    <row r="273" spans="1:9" x14ac:dyDescent="0.25">
      <c r="A273" s="964"/>
      <c r="B273" s="1144"/>
      <c r="C273" s="1144"/>
      <c r="D273" s="1144"/>
      <c r="E273" s="1144"/>
      <c r="F273" s="1144"/>
      <c r="G273" s="1144"/>
      <c r="H273" s="1144"/>
      <c r="I273" s="1144"/>
    </row>
    <row r="274" spans="1:9" x14ac:dyDescent="0.25">
      <c r="A274" s="964"/>
      <c r="B274" s="1144"/>
      <c r="C274" s="1144"/>
      <c r="D274" s="1144"/>
      <c r="E274" s="1144"/>
      <c r="F274" s="1144"/>
      <c r="G274" s="1144"/>
      <c r="H274" s="1144"/>
      <c r="I274" s="1144"/>
    </row>
    <row r="275" spans="1:9" x14ac:dyDescent="0.25">
      <c r="A275" s="964"/>
      <c r="B275" s="1144"/>
      <c r="C275" s="1144"/>
      <c r="D275" s="1144"/>
      <c r="E275" s="1144"/>
      <c r="F275" s="1144"/>
      <c r="G275" s="1144"/>
      <c r="H275" s="1144"/>
      <c r="I275" s="1144"/>
    </row>
    <row r="276" spans="1:9" x14ac:dyDescent="0.25">
      <c r="A276" s="964"/>
      <c r="B276" s="1144"/>
      <c r="C276" s="1144"/>
      <c r="D276" s="1144"/>
      <c r="E276" s="1144"/>
      <c r="F276" s="1144"/>
      <c r="G276" s="1144"/>
      <c r="H276" s="1144"/>
      <c r="I276" s="1144"/>
    </row>
    <row r="277" spans="1:9" x14ac:dyDescent="0.25">
      <c r="A277" s="964"/>
      <c r="B277" s="1144"/>
      <c r="C277" s="1144"/>
      <c r="D277" s="1144"/>
      <c r="E277" s="1144"/>
      <c r="F277" s="1144"/>
      <c r="G277" s="1144"/>
      <c r="H277" s="1144"/>
      <c r="I277" s="1144"/>
    </row>
    <row r="278" spans="1:9" x14ac:dyDescent="0.25">
      <c r="A278" s="964"/>
      <c r="B278" s="1144"/>
      <c r="C278" s="1144"/>
      <c r="D278" s="1144"/>
      <c r="E278" s="1144"/>
      <c r="F278" s="1144"/>
      <c r="G278" s="1144"/>
      <c r="H278" s="1144"/>
      <c r="I278" s="1144"/>
    </row>
    <row r="279" spans="1:9" x14ac:dyDescent="0.25">
      <c r="A279" s="964"/>
      <c r="B279" s="1144"/>
      <c r="C279" s="1144"/>
      <c r="D279" s="1144"/>
      <c r="E279" s="1144"/>
      <c r="F279" s="1144"/>
      <c r="G279" s="1144"/>
      <c r="H279" s="1144"/>
      <c r="I279" s="1144"/>
    </row>
    <row r="280" spans="1:9" x14ac:dyDescent="0.25">
      <c r="A280" s="964"/>
      <c r="B280" s="1144"/>
      <c r="C280" s="1144"/>
      <c r="D280" s="1144"/>
      <c r="E280" s="1144"/>
      <c r="F280" s="1144"/>
      <c r="G280" s="1144"/>
      <c r="H280" s="1144"/>
      <c r="I280" s="1144"/>
    </row>
    <row r="281" spans="1:9" x14ac:dyDescent="0.25">
      <c r="A281" s="964"/>
      <c r="B281" s="1144"/>
      <c r="C281" s="1144"/>
      <c r="D281" s="1144"/>
      <c r="E281" s="1144"/>
      <c r="F281" s="1144"/>
      <c r="G281" s="1144"/>
      <c r="H281" s="1144"/>
      <c r="I281" s="1144"/>
    </row>
    <row r="282" spans="1:9" x14ac:dyDescent="0.25">
      <c r="A282" s="964"/>
      <c r="B282" s="1144"/>
      <c r="C282" s="1144"/>
      <c r="D282" s="1144"/>
      <c r="E282" s="1144"/>
      <c r="F282" s="1144"/>
      <c r="G282" s="1144"/>
      <c r="H282" s="1144"/>
      <c r="I282" s="1144"/>
    </row>
    <row r="283" spans="1:9" x14ac:dyDescent="0.25">
      <c r="A283" s="964"/>
      <c r="B283" s="1144"/>
      <c r="C283" s="1144"/>
      <c r="D283" s="1144"/>
      <c r="E283" s="1144"/>
      <c r="F283" s="1144"/>
      <c r="G283" s="1144"/>
      <c r="H283" s="1144"/>
      <c r="I283" s="1144"/>
    </row>
    <row r="284" spans="1:9" x14ac:dyDescent="0.25">
      <c r="A284" s="964"/>
      <c r="B284" s="1144"/>
      <c r="C284" s="1144"/>
      <c r="D284" s="1144"/>
      <c r="E284" s="1144"/>
      <c r="F284" s="1144"/>
      <c r="G284" s="1144"/>
      <c r="H284" s="1144"/>
      <c r="I284" s="1144"/>
    </row>
    <row r="285" spans="1:9" x14ac:dyDescent="0.25">
      <c r="A285" s="964"/>
      <c r="B285" s="1144"/>
      <c r="C285" s="1144"/>
      <c r="D285" s="1144"/>
      <c r="E285" s="1144"/>
      <c r="F285" s="1144"/>
      <c r="G285" s="1144"/>
      <c r="H285" s="1144"/>
      <c r="I285" s="1144"/>
    </row>
    <row r="286" spans="1:9" x14ac:dyDescent="0.25">
      <c r="A286" s="964"/>
      <c r="B286" s="1144"/>
      <c r="C286" s="1144"/>
      <c r="D286" s="1144"/>
      <c r="E286" s="1144"/>
      <c r="F286" s="1144"/>
      <c r="G286" s="1144"/>
      <c r="H286" s="1144"/>
      <c r="I286" s="1144"/>
    </row>
    <row r="287" spans="1:9" x14ac:dyDescent="0.25">
      <c r="A287" s="964"/>
      <c r="B287" s="1144"/>
      <c r="C287" s="1144"/>
      <c r="D287" s="1144"/>
      <c r="E287" s="1144"/>
      <c r="F287" s="1144"/>
      <c r="G287" s="1144"/>
      <c r="H287" s="1144"/>
      <c r="I287" s="1144"/>
    </row>
    <row r="288" spans="1:9" x14ac:dyDescent="0.25">
      <c r="A288" s="964"/>
      <c r="B288" s="1144"/>
      <c r="C288" s="1144"/>
      <c r="D288" s="1144"/>
      <c r="E288" s="1144"/>
      <c r="F288" s="1144"/>
      <c r="G288" s="1144"/>
      <c r="H288" s="1144"/>
      <c r="I288" s="1144"/>
    </row>
    <row r="289" spans="1:9" x14ac:dyDescent="0.25">
      <c r="A289" s="964"/>
      <c r="B289" s="1144"/>
      <c r="C289" s="1144"/>
      <c r="D289" s="1144"/>
      <c r="E289" s="1144"/>
      <c r="F289" s="1144"/>
      <c r="G289" s="1144"/>
      <c r="H289" s="1144"/>
      <c r="I289" s="1144"/>
    </row>
    <row r="290" spans="1:9" x14ac:dyDescent="0.25">
      <c r="A290" s="964"/>
      <c r="B290" s="1144"/>
      <c r="C290" s="1144"/>
      <c r="D290" s="1144"/>
      <c r="E290" s="1144"/>
      <c r="F290" s="1144"/>
      <c r="G290" s="1144"/>
      <c r="H290" s="1144"/>
      <c r="I290" s="1144"/>
    </row>
    <row r="291" spans="1:9" x14ac:dyDescent="0.25">
      <c r="A291" s="964"/>
      <c r="B291" s="1144"/>
      <c r="C291" s="1144"/>
      <c r="D291" s="1144"/>
      <c r="E291" s="1144"/>
      <c r="F291" s="1144"/>
      <c r="G291" s="1144"/>
      <c r="H291" s="1144"/>
      <c r="I291" s="1144"/>
    </row>
    <row r="292" spans="1:9" x14ac:dyDescent="0.25">
      <c r="A292" s="964"/>
      <c r="B292" s="1144"/>
      <c r="C292" s="1144"/>
      <c r="D292" s="1144"/>
      <c r="E292" s="1144"/>
      <c r="F292" s="1144"/>
      <c r="G292" s="1144"/>
      <c r="H292" s="1144"/>
      <c r="I292" s="1144"/>
    </row>
    <row r="293" spans="1:9" x14ac:dyDescent="0.25">
      <c r="A293" s="964"/>
      <c r="B293" s="1144"/>
      <c r="C293" s="1144"/>
      <c r="D293" s="1144"/>
      <c r="E293" s="1144"/>
      <c r="F293" s="1144"/>
      <c r="G293" s="1144"/>
      <c r="H293" s="1144"/>
      <c r="I293" s="1144"/>
    </row>
    <row r="294" spans="1:9" x14ac:dyDescent="0.25">
      <c r="A294" s="964"/>
      <c r="B294" s="1144"/>
      <c r="C294" s="1144"/>
      <c r="D294" s="1144"/>
      <c r="E294" s="1144"/>
      <c r="F294" s="1144"/>
      <c r="G294" s="1144"/>
      <c r="H294" s="1144"/>
      <c r="I294" s="1144"/>
    </row>
    <row r="295" spans="1:9" x14ac:dyDescent="0.25">
      <c r="A295" s="964"/>
      <c r="B295" s="1144"/>
      <c r="C295" s="1144"/>
      <c r="D295" s="1144"/>
      <c r="E295" s="1144"/>
      <c r="F295" s="1144"/>
      <c r="G295" s="1144"/>
      <c r="H295" s="1144"/>
      <c r="I295" s="1144"/>
    </row>
    <row r="296" spans="1:9" x14ac:dyDescent="0.25">
      <c r="A296" s="964"/>
      <c r="B296" s="1144"/>
      <c r="C296" s="1144"/>
      <c r="D296" s="1144"/>
      <c r="E296" s="1144"/>
      <c r="F296" s="1144"/>
      <c r="G296" s="1144"/>
      <c r="H296" s="1144"/>
      <c r="I296" s="1144"/>
    </row>
    <row r="297" spans="1:9" x14ac:dyDescent="0.25">
      <c r="A297" s="964"/>
      <c r="B297" s="1144"/>
      <c r="C297" s="1144"/>
      <c r="D297" s="1144"/>
      <c r="E297" s="1144"/>
      <c r="F297" s="1144"/>
      <c r="G297" s="1144"/>
      <c r="H297" s="1144"/>
      <c r="I297" s="1144"/>
    </row>
    <row r="298" spans="1:9" x14ac:dyDescent="0.25">
      <c r="A298" s="964"/>
      <c r="B298" s="1144"/>
      <c r="C298" s="1144"/>
      <c r="D298" s="1144"/>
      <c r="E298" s="1144"/>
      <c r="F298" s="1144"/>
      <c r="G298" s="1144"/>
      <c r="H298" s="1144"/>
      <c r="I298" s="1144"/>
    </row>
    <row r="299" spans="1:9" x14ac:dyDescent="0.25">
      <c r="A299" s="964"/>
      <c r="B299" s="1144"/>
      <c r="C299" s="1144"/>
      <c r="D299" s="1144"/>
      <c r="E299" s="1144"/>
      <c r="F299" s="1144"/>
      <c r="G299" s="1144"/>
      <c r="H299" s="1144"/>
      <c r="I299" s="1144"/>
    </row>
    <row r="300" spans="1:9" x14ac:dyDescent="0.25">
      <c r="A300" s="964"/>
      <c r="B300" s="1144"/>
      <c r="C300" s="1144"/>
      <c r="D300" s="1144"/>
      <c r="E300" s="1144"/>
      <c r="F300" s="1144"/>
      <c r="G300" s="1144"/>
      <c r="H300" s="1144"/>
      <c r="I300" s="1144"/>
    </row>
    <row r="301" spans="1:9" x14ac:dyDescent="0.25">
      <c r="A301" s="964"/>
      <c r="B301" s="1144"/>
      <c r="C301" s="1144"/>
      <c r="D301" s="1144"/>
      <c r="E301" s="1144"/>
      <c r="F301" s="1144"/>
      <c r="G301" s="1144"/>
      <c r="H301" s="1144"/>
      <c r="I301" s="1144"/>
    </row>
    <row r="302" spans="1:9" x14ac:dyDescent="0.25">
      <c r="A302" s="964"/>
      <c r="B302" s="1144"/>
      <c r="C302" s="1144"/>
      <c r="D302" s="1144"/>
      <c r="E302" s="1144"/>
      <c r="F302" s="1144"/>
      <c r="G302" s="1144"/>
      <c r="H302" s="1144"/>
      <c r="I302" s="1144"/>
    </row>
    <row r="303" spans="1:9" x14ac:dyDescent="0.25">
      <c r="A303" s="964"/>
      <c r="B303" s="1144"/>
      <c r="C303" s="1144"/>
      <c r="D303" s="1144"/>
      <c r="E303" s="1144"/>
      <c r="F303" s="1144"/>
      <c r="G303" s="1144"/>
      <c r="H303" s="1144"/>
      <c r="I303" s="1144"/>
    </row>
    <row r="304" spans="1:9" x14ac:dyDescent="0.25">
      <c r="A304" s="964"/>
      <c r="B304" s="1144"/>
      <c r="C304" s="1144"/>
      <c r="D304" s="1144"/>
      <c r="E304" s="1144"/>
      <c r="F304" s="1144"/>
      <c r="G304" s="1144"/>
      <c r="H304" s="1144"/>
      <c r="I304" s="1144"/>
    </row>
    <row r="305" spans="1:9" x14ac:dyDescent="0.25">
      <c r="A305" s="964"/>
      <c r="B305" s="1144"/>
      <c r="C305" s="1144"/>
      <c r="D305" s="1144"/>
      <c r="E305" s="1144"/>
      <c r="F305" s="1144"/>
      <c r="G305" s="1144"/>
      <c r="H305" s="1144"/>
      <c r="I305" s="1144"/>
    </row>
    <row r="306" spans="1:9" x14ac:dyDescent="0.25">
      <c r="A306" s="964"/>
      <c r="B306" s="1144"/>
      <c r="C306" s="1144"/>
      <c r="D306" s="1144"/>
      <c r="E306" s="1144"/>
      <c r="F306" s="1144"/>
      <c r="G306" s="1144"/>
      <c r="H306" s="1144"/>
      <c r="I306" s="1144"/>
    </row>
    <row r="307" spans="1:9" x14ac:dyDescent="0.25">
      <c r="A307" s="964"/>
      <c r="B307" s="1144"/>
      <c r="C307" s="1144"/>
      <c r="D307" s="1144"/>
      <c r="E307" s="1144"/>
      <c r="F307" s="1144"/>
      <c r="G307" s="1144"/>
      <c r="H307" s="1144"/>
      <c r="I307" s="1144"/>
    </row>
    <row r="308" spans="1:9" x14ac:dyDescent="0.25">
      <c r="A308" s="964"/>
      <c r="B308" s="1144"/>
      <c r="C308" s="1144"/>
      <c r="D308" s="1144"/>
      <c r="E308" s="1144"/>
      <c r="F308" s="1144"/>
      <c r="G308" s="1144"/>
      <c r="H308" s="1144"/>
      <c r="I308" s="1144"/>
    </row>
    <row r="309" spans="1:9" x14ac:dyDescent="0.25">
      <c r="A309" s="964"/>
      <c r="B309" s="1144"/>
      <c r="C309" s="1144"/>
      <c r="D309" s="1144"/>
      <c r="E309" s="1144"/>
      <c r="F309" s="1144"/>
      <c r="G309" s="1144"/>
      <c r="H309" s="1144"/>
      <c r="I309" s="1144"/>
    </row>
    <row r="310" spans="1:9" x14ac:dyDescent="0.25">
      <c r="A310" s="964"/>
      <c r="B310" s="1144"/>
      <c r="C310" s="1144"/>
      <c r="D310" s="1144"/>
      <c r="E310" s="1144"/>
      <c r="F310" s="1144"/>
      <c r="G310" s="1144"/>
      <c r="H310" s="1144"/>
      <c r="I310" s="1144"/>
    </row>
    <row r="311" spans="1:9" x14ac:dyDescent="0.25">
      <c r="A311" s="964"/>
      <c r="B311" s="1144"/>
      <c r="C311" s="1144"/>
      <c r="D311" s="1144"/>
      <c r="E311" s="1144"/>
      <c r="F311" s="1144"/>
      <c r="G311" s="1144"/>
      <c r="H311" s="1144"/>
      <c r="I311" s="1144"/>
    </row>
    <row r="312" spans="1:9" x14ac:dyDescent="0.25">
      <c r="A312" s="964"/>
      <c r="B312" s="1144"/>
      <c r="C312" s="1144"/>
      <c r="D312" s="1144"/>
      <c r="E312" s="1144"/>
      <c r="F312" s="1144"/>
      <c r="G312" s="1144"/>
      <c r="H312" s="1144"/>
      <c r="I312" s="1144"/>
    </row>
    <row r="313" spans="1:9" x14ac:dyDescent="0.25">
      <c r="A313" s="964"/>
      <c r="B313" s="1144"/>
      <c r="C313" s="1144"/>
      <c r="D313" s="1144"/>
      <c r="E313" s="1144"/>
      <c r="F313" s="1144"/>
      <c r="G313" s="1144"/>
      <c r="H313" s="1144"/>
      <c r="I313" s="1144"/>
    </row>
    <row r="314" spans="1:9" x14ac:dyDescent="0.25">
      <c r="A314" s="964"/>
      <c r="B314" s="1144"/>
      <c r="C314" s="1144"/>
      <c r="D314" s="1144"/>
      <c r="E314" s="1144"/>
      <c r="F314" s="1144"/>
      <c r="G314" s="1144"/>
      <c r="H314" s="1144"/>
      <c r="I314" s="1144"/>
    </row>
    <row r="315" spans="1:9" x14ac:dyDescent="0.25">
      <c r="A315" s="964"/>
      <c r="B315" s="1144"/>
      <c r="C315" s="1144"/>
      <c r="D315" s="1144"/>
      <c r="E315" s="1144"/>
      <c r="F315" s="1144"/>
      <c r="G315" s="1144"/>
      <c r="H315" s="1144"/>
      <c r="I315" s="1144"/>
    </row>
    <row r="316" spans="1:9" x14ac:dyDescent="0.25">
      <c r="A316" s="964"/>
      <c r="B316" s="1144"/>
      <c r="C316" s="1144"/>
      <c r="D316" s="1144"/>
      <c r="E316" s="1144"/>
      <c r="F316" s="1144"/>
      <c r="G316" s="1144"/>
      <c r="H316" s="1144"/>
      <c r="I316" s="1144"/>
    </row>
    <row r="317" spans="1:9" x14ac:dyDescent="0.25">
      <c r="A317" s="964"/>
      <c r="B317" s="1144"/>
      <c r="C317" s="1144"/>
      <c r="D317" s="1144"/>
      <c r="E317" s="1144"/>
      <c r="F317" s="1144"/>
      <c r="G317" s="1144"/>
      <c r="H317" s="1144"/>
      <c r="I317" s="1144"/>
    </row>
    <row r="318" spans="1:9" x14ac:dyDescent="0.25">
      <c r="A318" s="964"/>
      <c r="B318" s="1144"/>
      <c r="C318" s="1144"/>
      <c r="D318" s="1144"/>
      <c r="E318" s="1144"/>
      <c r="F318" s="1144"/>
      <c r="G318" s="1144"/>
      <c r="H318" s="1144"/>
      <c r="I318" s="1144"/>
    </row>
    <row r="319" spans="1:9" x14ac:dyDescent="0.25">
      <c r="A319" s="964"/>
      <c r="B319" s="1144"/>
      <c r="C319" s="1144"/>
      <c r="D319" s="1144"/>
      <c r="E319" s="1144"/>
      <c r="F319" s="1144"/>
      <c r="G319" s="1144"/>
      <c r="H319" s="1144"/>
      <c r="I319" s="1144"/>
    </row>
    <row r="320" spans="1:9" x14ac:dyDescent="0.25">
      <c r="A320" s="964"/>
      <c r="B320" s="1144"/>
      <c r="C320" s="1144"/>
      <c r="D320" s="1144"/>
      <c r="E320" s="1144"/>
      <c r="F320" s="1144"/>
      <c r="G320" s="1144"/>
      <c r="H320" s="1144"/>
      <c r="I320" s="1144"/>
    </row>
    <row r="321" spans="1:9" x14ac:dyDescent="0.25">
      <c r="A321" s="964"/>
      <c r="B321" s="1144"/>
      <c r="C321" s="1144"/>
      <c r="D321" s="1144"/>
      <c r="E321" s="1144"/>
      <c r="F321" s="1144"/>
      <c r="G321" s="1144"/>
      <c r="H321" s="1144"/>
      <c r="I321" s="1144"/>
    </row>
    <row r="322" spans="1:9" x14ac:dyDescent="0.25">
      <c r="A322" s="964"/>
      <c r="B322" s="1144"/>
      <c r="C322" s="1144"/>
      <c r="D322" s="1144"/>
      <c r="E322" s="1144"/>
      <c r="F322" s="1144"/>
      <c r="G322" s="1144"/>
      <c r="H322" s="1144"/>
      <c r="I322" s="1144"/>
    </row>
    <row r="323" spans="1:9" x14ac:dyDescent="0.25">
      <c r="A323" s="964"/>
      <c r="B323" s="1144"/>
      <c r="C323" s="1144"/>
      <c r="D323" s="1144"/>
      <c r="E323" s="1144"/>
      <c r="F323" s="1144"/>
      <c r="G323" s="1144"/>
      <c r="H323" s="1144"/>
      <c r="I323" s="1144"/>
    </row>
    <row r="324" spans="1:9" x14ac:dyDescent="0.25">
      <c r="A324" s="964"/>
      <c r="B324" s="1144"/>
      <c r="C324" s="1144"/>
      <c r="D324" s="1144"/>
      <c r="E324" s="1144"/>
      <c r="F324" s="1144"/>
      <c r="G324" s="1144"/>
      <c r="H324" s="1144"/>
      <c r="I324" s="1144"/>
    </row>
    <row r="325" spans="1:9" x14ac:dyDescent="0.25">
      <c r="A325" s="964"/>
      <c r="B325" s="1144"/>
      <c r="C325" s="1144"/>
      <c r="D325" s="1144"/>
      <c r="E325" s="1144"/>
      <c r="F325" s="1144"/>
      <c r="G325" s="1144"/>
      <c r="H325" s="1144"/>
      <c r="I325" s="1144"/>
    </row>
    <row r="326" spans="1:9" x14ac:dyDescent="0.25">
      <c r="A326" s="964"/>
      <c r="B326" s="1144"/>
      <c r="C326" s="1144"/>
      <c r="D326" s="1144"/>
      <c r="E326" s="1144"/>
      <c r="F326" s="1144"/>
      <c r="G326" s="1144"/>
      <c r="H326" s="1144"/>
      <c r="I326" s="1144"/>
    </row>
    <row r="327" spans="1:9" x14ac:dyDescent="0.25">
      <c r="A327" s="964"/>
      <c r="B327" s="1144"/>
      <c r="C327" s="1144"/>
      <c r="D327" s="1144"/>
      <c r="E327" s="1144"/>
      <c r="F327" s="1144"/>
      <c r="G327" s="1144"/>
      <c r="H327" s="1144"/>
      <c r="I327" s="1144"/>
    </row>
    <row r="328" spans="1:9" x14ac:dyDescent="0.25">
      <c r="A328" s="964"/>
      <c r="B328" s="1144"/>
      <c r="C328" s="1144"/>
      <c r="D328" s="1144"/>
      <c r="E328" s="1144"/>
      <c r="F328" s="1144"/>
      <c r="G328" s="1144"/>
      <c r="H328" s="1144"/>
      <c r="I328" s="1144"/>
    </row>
    <row r="329" spans="1:9" x14ac:dyDescent="0.25">
      <c r="A329" s="964"/>
      <c r="B329" s="1144"/>
      <c r="C329" s="1144"/>
      <c r="D329" s="1144"/>
      <c r="E329" s="1144"/>
      <c r="F329" s="1144"/>
      <c r="G329" s="1144"/>
      <c r="H329" s="1144"/>
      <c r="I329" s="1144"/>
    </row>
    <row r="330" spans="1:9" x14ac:dyDescent="0.25">
      <c r="A330" s="964"/>
      <c r="B330" s="1144"/>
      <c r="C330" s="1144"/>
      <c r="D330" s="1144"/>
      <c r="E330" s="1144"/>
      <c r="F330" s="1144"/>
      <c r="G330" s="1144"/>
      <c r="H330" s="1144"/>
      <c r="I330" s="1144"/>
    </row>
    <row r="331" spans="1:9" x14ac:dyDescent="0.25">
      <c r="A331" s="964"/>
      <c r="B331" s="1144"/>
      <c r="C331" s="1144"/>
      <c r="D331" s="1144"/>
      <c r="E331" s="1144"/>
      <c r="F331" s="1144"/>
      <c r="G331" s="1144"/>
      <c r="H331" s="1144"/>
      <c r="I331" s="1144"/>
    </row>
    <row r="332" spans="1:9" x14ac:dyDescent="0.25">
      <c r="A332" s="964"/>
      <c r="B332" s="1144"/>
      <c r="C332" s="1144"/>
      <c r="D332" s="1144"/>
      <c r="E332" s="1144"/>
      <c r="F332" s="1144"/>
      <c r="G332" s="1144"/>
      <c r="H332" s="1144"/>
      <c r="I332" s="1144"/>
    </row>
    <row r="333" spans="1:9" x14ac:dyDescent="0.25">
      <c r="A333" s="964"/>
      <c r="B333" s="1144"/>
      <c r="C333" s="1144"/>
      <c r="D333" s="1144"/>
      <c r="E333" s="1144"/>
      <c r="F333" s="1144"/>
      <c r="G333" s="1144"/>
      <c r="H333" s="1144"/>
      <c r="I333" s="1144"/>
    </row>
    <row r="334" spans="1:9" x14ac:dyDescent="0.25">
      <c r="A334" s="964"/>
      <c r="B334" s="1144"/>
      <c r="C334" s="1144"/>
      <c r="D334" s="1144"/>
      <c r="E334" s="1144"/>
      <c r="F334" s="1144"/>
      <c r="G334" s="1144"/>
      <c r="H334" s="1144"/>
      <c r="I334" s="1144"/>
    </row>
    <row r="335" spans="1:9" x14ac:dyDescent="0.25">
      <c r="A335" s="964"/>
      <c r="B335" s="1144"/>
      <c r="C335" s="1144"/>
      <c r="D335" s="1144"/>
      <c r="E335" s="1144"/>
      <c r="F335" s="1144"/>
      <c r="G335" s="1144"/>
      <c r="H335" s="1144"/>
      <c r="I335" s="1144"/>
    </row>
    <row r="336" spans="1:9" x14ac:dyDescent="0.25">
      <c r="A336" s="964"/>
      <c r="B336" s="1144"/>
      <c r="C336" s="1144"/>
      <c r="D336" s="1144"/>
      <c r="E336" s="1144"/>
      <c r="F336" s="1144"/>
      <c r="G336" s="1144"/>
      <c r="H336" s="1144"/>
      <c r="I336" s="1144"/>
    </row>
    <row r="337" spans="1:9" x14ac:dyDescent="0.25">
      <c r="A337" s="964"/>
      <c r="B337" s="1144"/>
      <c r="C337" s="1144"/>
      <c r="D337" s="1144"/>
      <c r="E337" s="1144"/>
      <c r="F337" s="1144"/>
      <c r="G337" s="1144"/>
      <c r="H337" s="1144"/>
      <c r="I337" s="1144"/>
    </row>
    <row r="338" spans="1:9" x14ac:dyDescent="0.25">
      <c r="A338" s="964"/>
      <c r="B338" s="1144"/>
      <c r="C338" s="1144"/>
      <c r="D338" s="1144"/>
      <c r="E338" s="1144"/>
      <c r="F338" s="1144"/>
      <c r="G338" s="1144"/>
      <c r="H338" s="1144"/>
      <c r="I338" s="1144"/>
    </row>
    <row r="339" spans="1:9" x14ac:dyDescent="0.25">
      <c r="A339" s="964"/>
      <c r="B339" s="1144"/>
      <c r="C339" s="1144"/>
      <c r="D339" s="1144"/>
      <c r="E339" s="1144"/>
      <c r="F339" s="1144"/>
      <c r="G339" s="1144"/>
      <c r="H339" s="1144"/>
      <c r="I339" s="1144"/>
    </row>
    <row r="340" spans="1:9" x14ac:dyDescent="0.25">
      <c r="A340" s="964"/>
      <c r="B340" s="1144"/>
      <c r="C340" s="1144"/>
      <c r="D340" s="1144"/>
      <c r="E340" s="1144"/>
      <c r="F340" s="1144"/>
      <c r="G340" s="1144"/>
      <c r="H340" s="1144"/>
      <c r="I340" s="1144"/>
    </row>
    <row r="341" spans="1:9" x14ac:dyDescent="0.25">
      <c r="A341" s="964"/>
      <c r="B341" s="1144"/>
      <c r="C341" s="1144"/>
      <c r="D341" s="1144"/>
      <c r="E341" s="1144"/>
      <c r="F341" s="1144"/>
      <c r="G341" s="1144"/>
      <c r="H341" s="1144"/>
      <c r="I341" s="1144"/>
    </row>
    <row r="342" spans="1:9" x14ac:dyDescent="0.25">
      <c r="A342" s="964"/>
      <c r="B342" s="1144"/>
      <c r="C342" s="1144"/>
      <c r="D342" s="1144"/>
      <c r="E342" s="1144"/>
      <c r="F342" s="1144"/>
      <c r="G342" s="1144"/>
      <c r="H342" s="1144"/>
      <c r="I342" s="1144"/>
    </row>
    <row r="343" spans="1:9" x14ac:dyDescent="0.25">
      <c r="A343" s="964"/>
      <c r="B343" s="1144"/>
      <c r="C343" s="1144"/>
      <c r="D343" s="1144"/>
      <c r="E343" s="1144"/>
      <c r="F343" s="1144"/>
      <c r="G343" s="1144"/>
      <c r="H343" s="1144"/>
      <c r="I343" s="1144"/>
    </row>
    <row r="344" spans="1:9" x14ac:dyDescent="0.25">
      <c r="A344" s="964"/>
      <c r="B344" s="1144"/>
      <c r="C344" s="1144"/>
      <c r="D344" s="1144"/>
      <c r="E344" s="1144"/>
      <c r="F344" s="1144"/>
      <c r="G344" s="1144"/>
      <c r="H344" s="1144"/>
      <c r="I344" s="1144"/>
    </row>
    <row r="345" spans="1:9" x14ac:dyDescent="0.25">
      <c r="A345" s="964"/>
      <c r="B345" s="1144"/>
      <c r="C345" s="1144"/>
      <c r="D345" s="1144"/>
      <c r="E345" s="1144"/>
      <c r="F345" s="1144"/>
      <c r="G345" s="1144"/>
      <c r="H345" s="1144"/>
      <c r="I345" s="1144"/>
    </row>
    <row r="346" spans="1:9" x14ac:dyDescent="0.25">
      <c r="A346" s="964"/>
      <c r="B346" s="1144"/>
      <c r="C346" s="1144"/>
      <c r="D346" s="1144"/>
      <c r="E346" s="1144"/>
      <c r="F346" s="1144"/>
      <c r="G346" s="1144"/>
      <c r="H346" s="1144"/>
      <c r="I346" s="1144"/>
    </row>
    <row r="347" spans="1:9" x14ac:dyDescent="0.25">
      <c r="A347" s="964"/>
      <c r="B347" s="1144"/>
      <c r="C347" s="1144"/>
      <c r="D347" s="1144"/>
      <c r="E347" s="1144"/>
      <c r="F347" s="1144"/>
      <c r="G347" s="1144"/>
      <c r="H347" s="1144"/>
      <c r="I347" s="1144"/>
    </row>
    <row r="348" spans="1:9" x14ac:dyDescent="0.25">
      <c r="A348" s="964"/>
      <c r="B348" s="1144"/>
      <c r="C348" s="1144"/>
      <c r="D348" s="1144"/>
      <c r="E348" s="1144"/>
      <c r="F348" s="1144"/>
      <c r="G348" s="1144"/>
      <c r="H348" s="1144"/>
      <c r="I348" s="1144"/>
    </row>
    <row r="349" spans="1:9" x14ac:dyDescent="0.25">
      <c r="A349" s="964"/>
      <c r="B349" s="1144"/>
      <c r="C349" s="1144"/>
      <c r="D349" s="1144"/>
      <c r="E349" s="1144"/>
      <c r="F349" s="1144"/>
      <c r="G349" s="1144"/>
      <c r="H349" s="1144"/>
      <c r="I349" s="1144"/>
    </row>
    <row r="350" spans="1:9" x14ac:dyDescent="0.25">
      <c r="A350" s="964"/>
      <c r="B350" s="1144"/>
      <c r="C350" s="1144"/>
      <c r="D350" s="1144"/>
      <c r="E350" s="1144"/>
      <c r="F350" s="1144"/>
      <c r="G350" s="1144"/>
      <c r="H350" s="1144"/>
      <c r="I350" s="1144"/>
    </row>
    <row r="351" spans="1:9" x14ac:dyDescent="0.25">
      <c r="A351" s="964"/>
      <c r="B351" s="1144"/>
      <c r="C351" s="1144"/>
      <c r="D351" s="1144"/>
      <c r="E351" s="1144"/>
      <c r="F351" s="1144"/>
      <c r="G351" s="1144"/>
      <c r="H351" s="1144"/>
      <c r="I351" s="1144"/>
    </row>
    <row r="352" spans="1:9" x14ac:dyDescent="0.25">
      <c r="A352" s="964"/>
      <c r="B352" s="1144"/>
      <c r="C352" s="1144"/>
      <c r="D352" s="1144"/>
      <c r="E352" s="1144"/>
      <c r="F352" s="1144"/>
      <c r="G352" s="1144"/>
      <c r="H352" s="1144"/>
      <c r="I352" s="1144"/>
    </row>
    <row r="353" spans="1:9" x14ac:dyDescent="0.25">
      <c r="A353" s="964"/>
      <c r="B353" s="1144"/>
      <c r="C353" s="1144"/>
      <c r="D353" s="1144"/>
      <c r="E353" s="1144"/>
      <c r="F353" s="1144"/>
      <c r="G353" s="1144"/>
      <c r="H353" s="1144"/>
      <c r="I353" s="1144"/>
    </row>
    <row r="354" spans="1:9" x14ac:dyDescent="0.25">
      <c r="A354" s="964"/>
      <c r="B354" s="1144"/>
      <c r="C354" s="1144"/>
      <c r="D354" s="1144"/>
      <c r="E354" s="1144"/>
      <c r="F354" s="1144"/>
      <c r="G354" s="1144"/>
      <c r="H354" s="1144"/>
      <c r="I354" s="1144"/>
    </row>
    <row r="355" spans="1:9" x14ac:dyDescent="0.25">
      <c r="A355" s="964"/>
      <c r="B355" s="1144"/>
      <c r="C355" s="1144"/>
      <c r="D355" s="1144"/>
      <c r="E355" s="1144"/>
      <c r="F355" s="1144"/>
      <c r="G355" s="1144"/>
      <c r="H355" s="1144"/>
      <c r="I355" s="1144"/>
    </row>
    <row r="356" spans="1:9" x14ac:dyDescent="0.25">
      <c r="A356" s="964"/>
      <c r="B356" s="1144"/>
      <c r="C356" s="1144"/>
      <c r="D356" s="1144"/>
      <c r="E356" s="1144"/>
      <c r="F356" s="1144"/>
      <c r="G356" s="1144"/>
      <c r="H356" s="1144"/>
      <c r="I356" s="1144"/>
    </row>
    <row r="357" spans="1:9" x14ac:dyDescent="0.25">
      <c r="A357" s="964"/>
      <c r="B357" s="1144"/>
      <c r="C357" s="1144"/>
      <c r="D357" s="1144"/>
      <c r="E357" s="1144"/>
      <c r="F357" s="1144"/>
      <c r="G357" s="1144"/>
      <c r="H357" s="1144"/>
      <c r="I357" s="1144"/>
    </row>
    <row r="358" spans="1:9" x14ac:dyDescent="0.25">
      <c r="A358" s="964"/>
      <c r="B358" s="1144"/>
      <c r="C358" s="1144"/>
      <c r="D358" s="1144"/>
      <c r="E358" s="1144"/>
      <c r="F358" s="1144"/>
      <c r="G358" s="1144"/>
      <c r="H358" s="1144"/>
      <c r="I358" s="1144"/>
    </row>
    <row r="359" spans="1:9" x14ac:dyDescent="0.25">
      <c r="A359" s="964"/>
      <c r="B359" s="1144"/>
      <c r="C359" s="1144"/>
      <c r="D359" s="1144"/>
      <c r="E359" s="1144"/>
      <c r="F359" s="1144"/>
      <c r="G359" s="1144"/>
      <c r="H359" s="1144"/>
      <c r="I359" s="1144"/>
    </row>
    <row r="360" spans="1:9" x14ac:dyDescent="0.25">
      <c r="A360" s="964"/>
      <c r="B360" s="1144"/>
      <c r="C360" s="1144"/>
      <c r="D360" s="1144"/>
      <c r="E360" s="1144"/>
      <c r="F360" s="1144"/>
      <c r="G360" s="1144"/>
      <c r="H360" s="1144"/>
      <c r="I360" s="1144"/>
    </row>
    <row r="361" spans="1:9" x14ac:dyDescent="0.25">
      <c r="A361" s="964"/>
      <c r="B361" s="1144"/>
      <c r="C361" s="1144"/>
      <c r="D361" s="1144"/>
      <c r="E361" s="1144"/>
      <c r="F361" s="1144"/>
      <c r="G361" s="1144"/>
      <c r="H361" s="1144"/>
      <c r="I361" s="1144"/>
    </row>
    <row r="362" spans="1:9" x14ac:dyDescent="0.25">
      <c r="A362" s="964"/>
      <c r="B362" s="1144"/>
      <c r="C362" s="1144"/>
      <c r="D362" s="1144"/>
      <c r="E362" s="1144"/>
      <c r="F362" s="1144"/>
      <c r="G362" s="1144"/>
      <c r="H362" s="1144"/>
      <c r="I362" s="1144"/>
    </row>
    <row r="363" spans="1:9" x14ac:dyDescent="0.25">
      <c r="A363" s="964"/>
      <c r="B363" s="1144"/>
      <c r="C363" s="1144"/>
      <c r="D363" s="1144"/>
      <c r="E363" s="1144"/>
      <c r="F363" s="1144"/>
      <c r="G363" s="1144"/>
      <c r="H363" s="1144"/>
      <c r="I363" s="1144"/>
    </row>
  </sheetData>
  <pageMargins left="0.7" right="0.7" top="0.75" bottom="0.75" header="0.3" footer="0.3"/>
  <pageSetup paperSize="9" scale="97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415CA-FD6E-4AAF-890D-EF65F0174D22}">
  <dimension ref="A1:G37"/>
  <sheetViews>
    <sheetView showGridLines="0" zoomScale="110" zoomScaleNormal="110" workbookViewId="0">
      <selection activeCell="P32" sqref="P32"/>
    </sheetView>
  </sheetViews>
  <sheetFormatPr defaultColWidth="9.140625" defaultRowHeight="12.75" x14ac:dyDescent="0.2"/>
  <cols>
    <col min="1" max="1" width="30.28515625" style="505" customWidth="1"/>
    <col min="2" max="16384" width="9.140625" style="505"/>
  </cols>
  <sheetData>
    <row r="1" spans="1:7" ht="16.5" customHeight="1" x14ac:dyDescent="0.2">
      <c r="A1" s="484" t="s">
        <v>688</v>
      </c>
      <c r="B1" s="484"/>
      <c r="C1" s="484"/>
      <c r="D1" s="484"/>
      <c r="E1" s="484"/>
    </row>
    <row r="2" spans="1:7" ht="16.5" customHeight="1" x14ac:dyDescent="0.2">
      <c r="A2" s="487"/>
      <c r="B2" s="488">
        <v>2018</v>
      </c>
      <c r="C2" s="488">
        <v>2019</v>
      </c>
      <c r="D2" s="488">
        <v>2020</v>
      </c>
      <c r="E2" s="488">
        <v>2021</v>
      </c>
      <c r="F2" s="488">
        <v>2022</v>
      </c>
    </row>
    <row r="3" spans="1:7" s="788" customFormat="1" ht="16.5" customHeight="1" x14ac:dyDescent="0.2">
      <c r="A3" s="494" t="s">
        <v>403</v>
      </c>
      <c r="B3" s="787">
        <v>-6.451109550718339E-3</v>
      </c>
      <c r="C3" s="787">
        <v>-6.1517244356155227E-3</v>
      </c>
      <c r="D3" s="787">
        <v>-5.9035472293488111E-3</v>
      </c>
      <c r="E3" s="787">
        <v>-5.6224190349230124E-3</v>
      </c>
      <c r="F3" s="787">
        <v>-5.3473924703746579E-3</v>
      </c>
    </row>
    <row r="4" spans="1:7" ht="11.25" customHeight="1" x14ac:dyDescent="0.2">
      <c r="A4" s="789" t="s">
        <v>404</v>
      </c>
      <c r="B4" s="787">
        <v>1.8284928065894684E-2</v>
      </c>
      <c r="C4" s="787" t="s">
        <v>76</v>
      </c>
      <c r="D4" s="787" t="s">
        <v>76</v>
      </c>
      <c r="E4" s="787" t="s">
        <v>76</v>
      </c>
      <c r="F4" s="787" t="s">
        <v>76</v>
      </c>
    </row>
    <row r="5" spans="1:7" ht="12.75" customHeight="1" x14ac:dyDescent="0.2">
      <c r="A5" s="789" t="s">
        <v>405</v>
      </c>
      <c r="B5" s="787" t="s">
        <v>76</v>
      </c>
      <c r="C5" s="787" t="s">
        <v>76</v>
      </c>
      <c r="D5" s="787" t="s">
        <v>76</v>
      </c>
      <c r="E5" s="787" t="s">
        <v>76</v>
      </c>
      <c r="F5" s="787" t="s">
        <v>76</v>
      </c>
    </row>
    <row r="6" spans="1:7" ht="16.5" customHeight="1" x14ac:dyDescent="0.2">
      <c r="A6" s="509" t="s">
        <v>406</v>
      </c>
      <c r="B6" s="790">
        <f t="shared" ref="B6:E6" si="0">SUM(B3:B5)</f>
        <v>1.1833818515176345E-2</v>
      </c>
      <c r="C6" s="790">
        <f t="shared" si="0"/>
        <v>-6.1517244356155227E-3</v>
      </c>
      <c r="D6" s="790">
        <f t="shared" si="0"/>
        <v>-5.9035472293488111E-3</v>
      </c>
      <c r="E6" s="790">
        <f t="shared" si="0"/>
        <v>-5.6224190349230124E-3</v>
      </c>
      <c r="F6" s="790">
        <f t="shared" ref="F6" si="1">SUM(F3:F5)</f>
        <v>-5.3473924703746579E-3</v>
      </c>
    </row>
    <row r="7" spans="1:7" ht="16.5" customHeight="1" x14ac:dyDescent="0.2">
      <c r="A7" s="491"/>
      <c r="C7" s="791"/>
      <c r="F7" s="791" t="s">
        <v>23</v>
      </c>
    </row>
    <row r="9" spans="1:7" x14ac:dyDescent="0.2">
      <c r="F9" s="792"/>
    </row>
    <row r="10" spans="1:7" x14ac:dyDescent="0.2">
      <c r="F10" s="754"/>
    </row>
    <row r="11" spans="1:7" x14ac:dyDescent="0.2">
      <c r="A11" s="793"/>
      <c r="B11" s="794"/>
      <c r="C11" s="794"/>
      <c r="D11" s="794"/>
      <c r="E11" s="794"/>
      <c r="F11" s="754"/>
    </row>
    <row r="12" spans="1:7" x14ac:dyDescent="0.2">
      <c r="A12" s="524"/>
      <c r="B12" s="795"/>
      <c r="C12" s="795"/>
      <c r="D12" s="795"/>
      <c r="E12" s="795"/>
      <c r="F12" s="754"/>
      <c r="G12" s="796"/>
    </row>
    <row r="13" spans="1:7" x14ac:dyDescent="0.2">
      <c r="A13" s="524"/>
      <c r="B13" s="794"/>
      <c r="C13" s="794"/>
      <c r="D13" s="794"/>
      <c r="E13" s="794"/>
      <c r="F13" s="754"/>
      <c r="G13" s="796"/>
    </row>
    <row r="14" spans="1:7" x14ac:dyDescent="0.2">
      <c r="A14" s="797"/>
      <c r="B14" s="798"/>
      <c r="C14" s="798"/>
      <c r="D14" s="798"/>
      <c r="E14" s="798"/>
      <c r="F14" s="754"/>
      <c r="G14" s="796"/>
    </row>
    <row r="15" spans="1:7" x14ac:dyDescent="0.2">
      <c r="A15" s="796"/>
      <c r="B15" s="798"/>
      <c r="C15" s="798"/>
      <c r="D15" s="798"/>
      <c r="E15" s="798"/>
      <c r="F15" s="796"/>
      <c r="G15" s="796"/>
    </row>
    <row r="16" spans="1:7" x14ac:dyDescent="0.2">
      <c r="A16" s="799"/>
      <c r="B16" s="798"/>
      <c r="C16" s="798"/>
      <c r="D16" s="798"/>
      <c r="E16" s="798"/>
      <c r="F16" s="796"/>
      <c r="G16" s="796"/>
    </row>
    <row r="17" spans="1:7" x14ac:dyDescent="0.2">
      <c r="A17" s="754"/>
      <c r="B17" s="798"/>
      <c r="C17" s="798"/>
      <c r="D17" s="798"/>
      <c r="E17" s="798"/>
      <c r="F17" s="796"/>
      <c r="G17" s="796"/>
    </row>
    <row r="18" spans="1:7" x14ac:dyDescent="0.2">
      <c r="A18" s="796"/>
      <c r="B18" s="800"/>
      <c r="C18" s="798"/>
      <c r="D18" s="798"/>
      <c r="E18" s="798"/>
      <c r="F18" s="796"/>
      <c r="G18" s="796"/>
    </row>
    <row r="19" spans="1:7" x14ac:dyDescent="0.2">
      <c r="A19" s="801"/>
      <c r="B19" s="802"/>
      <c r="C19" s="802"/>
      <c r="D19" s="802"/>
      <c r="E19" s="802"/>
      <c r="F19" s="796"/>
      <c r="G19" s="796"/>
    </row>
    <row r="20" spans="1:7" x14ac:dyDescent="0.2">
      <c r="A20" s="803"/>
      <c r="B20" s="804"/>
      <c r="C20" s="804"/>
      <c r="D20" s="805"/>
      <c r="E20" s="796"/>
      <c r="F20" s="796"/>
      <c r="G20" s="796"/>
    </row>
    <row r="21" spans="1:7" x14ac:dyDescent="0.2">
      <c r="A21" s="796"/>
      <c r="B21" s="796"/>
      <c r="C21" s="796"/>
      <c r="D21" s="796"/>
      <c r="E21" s="796"/>
      <c r="F21" s="796"/>
      <c r="G21" s="796"/>
    </row>
    <row r="22" spans="1:7" x14ac:dyDescent="0.2">
      <c r="A22" s="806"/>
      <c r="B22" s="807"/>
      <c r="C22" s="807"/>
      <c r="D22" s="807"/>
      <c r="E22" s="807"/>
      <c r="F22" s="796"/>
      <c r="G22" s="796"/>
    </row>
    <row r="23" spans="1:7" x14ac:dyDescent="0.2">
      <c r="A23" s="808"/>
      <c r="B23" s="605"/>
      <c r="C23" s="605"/>
      <c r="D23" s="605"/>
      <c r="E23" s="605"/>
      <c r="F23" s="796"/>
      <c r="G23" s="796"/>
    </row>
    <row r="24" spans="1:7" x14ac:dyDescent="0.2">
      <c r="A24" s="809"/>
      <c r="B24" s="810"/>
      <c r="C24" s="810"/>
      <c r="D24" s="810"/>
      <c r="E24" s="810"/>
      <c r="F24" s="796"/>
      <c r="G24" s="796"/>
    </row>
    <row r="25" spans="1:7" x14ac:dyDescent="0.2">
      <c r="A25" s="811"/>
      <c r="B25" s="812"/>
      <c r="C25" s="812"/>
      <c r="D25" s="812"/>
      <c r="E25" s="812"/>
      <c r="F25" s="796"/>
    </row>
    <row r="26" spans="1:7" x14ac:dyDescent="0.2">
      <c r="A26" s="796"/>
      <c r="B26" s="796"/>
      <c r="C26" s="796"/>
      <c r="D26" s="1279"/>
      <c r="E26" s="1279"/>
      <c r="F26" s="796"/>
    </row>
    <row r="27" spans="1:7" x14ac:dyDescent="0.2">
      <c r="A27" s="796"/>
      <c r="B27" s="813"/>
      <c r="C27" s="813"/>
      <c r="D27" s="813"/>
      <c r="E27" s="813"/>
      <c r="F27" s="796"/>
    </row>
    <row r="28" spans="1:7" x14ac:dyDescent="0.2">
      <c r="A28" s="796"/>
      <c r="B28" s="796"/>
      <c r="C28" s="796"/>
      <c r="D28" s="796"/>
      <c r="E28" s="796"/>
      <c r="F28" s="796"/>
    </row>
    <row r="29" spans="1:7" x14ac:dyDescent="0.2">
      <c r="A29" s="1280"/>
      <c r="B29" s="1280"/>
      <c r="C29" s="1280"/>
      <c r="D29" s="1280"/>
      <c r="E29" s="1280"/>
      <c r="F29" s="796"/>
    </row>
    <row r="30" spans="1:7" x14ac:dyDescent="0.2">
      <c r="A30" s="814"/>
      <c r="B30" s="794"/>
      <c r="C30" s="794"/>
      <c r="D30" s="794"/>
      <c r="E30" s="794"/>
      <c r="F30" s="796"/>
    </row>
    <row r="31" spans="1:7" x14ac:dyDescent="0.2">
      <c r="A31" s="796"/>
      <c r="B31" s="815"/>
      <c r="C31" s="815"/>
      <c r="D31" s="815"/>
      <c r="E31" s="815"/>
      <c r="F31" s="796"/>
    </row>
    <row r="32" spans="1:7" x14ac:dyDescent="0.2">
      <c r="A32" s="796"/>
      <c r="B32" s="816"/>
      <c r="C32" s="816"/>
      <c r="D32" s="816"/>
      <c r="E32" s="816"/>
      <c r="F32" s="796"/>
    </row>
    <row r="33" spans="2:5" x14ac:dyDescent="0.2">
      <c r="D33" s="1281"/>
      <c r="E33" s="1281"/>
    </row>
    <row r="37" spans="2:5" x14ac:dyDescent="0.2">
      <c r="B37" s="817"/>
    </row>
  </sheetData>
  <mergeCells count="3">
    <mergeCell ref="D26:E26"/>
    <mergeCell ref="A29:E29"/>
    <mergeCell ref="D33:E33"/>
  </mergeCells>
  <pageMargins left="0.7" right="0.7" top="0.75" bottom="0.75" header="0.3" footer="0.3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1608E-7A6E-4141-AE42-07263BFA4593}">
  <dimension ref="A1:F53"/>
  <sheetViews>
    <sheetView showGridLines="0" workbookViewId="0"/>
  </sheetViews>
  <sheetFormatPr defaultColWidth="9.140625" defaultRowHeight="12" x14ac:dyDescent="0.2"/>
  <cols>
    <col min="1" max="1" width="53.42578125" style="339" bestFit="1" customWidth="1"/>
    <col min="2" max="16384" width="9.140625" style="339"/>
  </cols>
  <sheetData>
    <row r="1" spans="1:6" ht="12.75" customHeight="1" x14ac:dyDescent="0.2">
      <c r="A1" s="345" t="s">
        <v>664</v>
      </c>
    </row>
    <row r="2" spans="1:6" x14ac:dyDescent="0.2">
      <c r="A2" s="566"/>
      <c r="B2" s="435" t="s">
        <v>407</v>
      </c>
      <c r="C2" s="435" t="s">
        <v>661</v>
      </c>
      <c r="D2" s="435" t="s">
        <v>1096</v>
      </c>
      <c r="E2" s="435" t="s">
        <v>1097</v>
      </c>
      <c r="F2" s="435" t="s">
        <v>1098</v>
      </c>
    </row>
    <row r="3" spans="1:6" x14ac:dyDescent="0.2">
      <c r="A3" s="567" t="s">
        <v>341</v>
      </c>
      <c r="B3" s="568">
        <v>37216.334999999999</v>
      </c>
      <c r="C3" s="568">
        <v>37740.36346</v>
      </c>
      <c r="D3" s="568">
        <v>38865.925999999999</v>
      </c>
      <c r="E3" s="568">
        <v>40428.077000000005</v>
      </c>
      <c r="F3" s="568">
        <v>42402.518999999993</v>
      </c>
    </row>
    <row r="4" spans="1:6" x14ac:dyDescent="0.2">
      <c r="A4" s="569" t="s">
        <v>10</v>
      </c>
      <c r="B4" s="340">
        <v>17782.278000000002</v>
      </c>
      <c r="C4" s="340">
        <v>17615.245460000002</v>
      </c>
      <c r="D4" s="340">
        <v>18438.759000000002</v>
      </c>
      <c r="E4" s="340">
        <v>18979.02</v>
      </c>
      <c r="F4" s="340">
        <v>19842.328999999998</v>
      </c>
    </row>
    <row r="5" spans="1:6" x14ac:dyDescent="0.2">
      <c r="A5" s="570" t="s">
        <v>408</v>
      </c>
      <c r="B5" s="571">
        <v>10666.058000000001</v>
      </c>
      <c r="C5" s="571">
        <v>10681.482460000001</v>
      </c>
      <c r="D5" s="571">
        <v>11430.003000000001</v>
      </c>
      <c r="E5" s="571">
        <v>11625.707</v>
      </c>
      <c r="F5" s="571">
        <v>12183.616</v>
      </c>
    </row>
    <row r="6" spans="1:6" x14ac:dyDescent="0.2">
      <c r="A6" s="572" t="s">
        <v>409</v>
      </c>
      <c r="B6" s="571">
        <v>6663.6639999999998</v>
      </c>
      <c r="C6" s="571">
        <v>6668.0929999999998</v>
      </c>
      <c r="D6" s="571">
        <v>6920.3720000000003</v>
      </c>
      <c r="E6" s="571">
        <v>7247.22</v>
      </c>
      <c r="F6" s="571">
        <v>7632.2280000000001</v>
      </c>
    </row>
    <row r="7" spans="1:6" x14ac:dyDescent="0.2">
      <c r="A7" s="572" t="s">
        <v>410</v>
      </c>
      <c r="B7" s="571">
        <v>2426.4250000000002</v>
      </c>
      <c r="C7" s="571">
        <v>2370.7820000000002</v>
      </c>
      <c r="D7" s="571">
        <v>2486.1840000000002</v>
      </c>
      <c r="E7" s="571">
        <v>2559.125</v>
      </c>
      <c r="F7" s="571">
        <v>2598.424</v>
      </c>
    </row>
    <row r="8" spans="1:6" x14ac:dyDescent="0.2">
      <c r="A8" s="572" t="s">
        <v>411</v>
      </c>
      <c r="B8" s="571">
        <v>0</v>
      </c>
      <c r="C8" s="571">
        <v>0</v>
      </c>
      <c r="D8" s="571">
        <v>0</v>
      </c>
      <c r="E8" s="571">
        <v>0</v>
      </c>
      <c r="F8" s="571">
        <v>0</v>
      </c>
    </row>
    <row r="9" spans="1:6" x14ac:dyDescent="0.2">
      <c r="A9" s="572" t="s">
        <v>412</v>
      </c>
      <c r="B9" s="571">
        <v>258.37900000000002</v>
      </c>
      <c r="C9" s="571">
        <v>342.483</v>
      </c>
      <c r="D9" s="571">
        <v>349.90100000000001</v>
      </c>
      <c r="E9" s="571">
        <v>357.49200000000002</v>
      </c>
      <c r="F9" s="571">
        <v>364.63099999999997</v>
      </c>
    </row>
    <row r="10" spans="1:6" x14ac:dyDescent="0.2">
      <c r="A10" s="573" t="s">
        <v>413</v>
      </c>
      <c r="B10" s="571">
        <v>7116.22</v>
      </c>
      <c r="C10" s="571">
        <v>6933.7629999999999</v>
      </c>
      <c r="D10" s="571">
        <v>7008.7560000000003</v>
      </c>
      <c r="E10" s="571">
        <v>7353.3130000000001</v>
      </c>
      <c r="F10" s="571">
        <v>7658.7129999999997</v>
      </c>
    </row>
    <row r="11" spans="1:6" x14ac:dyDescent="0.2">
      <c r="A11" s="572" t="s">
        <v>414</v>
      </c>
      <c r="B11" s="571">
        <v>3426.902</v>
      </c>
      <c r="C11" s="571">
        <v>3535.1149999999998</v>
      </c>
      <c r="D11" s="571">
        <v>3609.2039999999997</v>
      </c>
      <c r="E11" s="571">
        <v>3845.627</v>
      </c>
      <c r="F11" s="571">
        <v>4042.5709999999999</v>
      </c>
    </row>
    <row r="12" spans="1:6" x14ac:dyDescent="0.2">
      <c r="A12" s="574" t="s">
        <v>415</v>
      </c>
      <c r="B12" s="571">
        <v>3144.1039999999998</v>
      </c>
      <c r="C12" s="571">
        <v>2922.672</v>
      </c>
      <c r="D12" s="571">
        <v>2935.049</v>
      </c>
      <c r="E12" s="571">
        <v>3049.8530000000001</v>
      </c>
      <c r="F12" s="571">
        <v>3139.373</v>
      </c>
    </row>
    <row r="13" spans="1:6" ht="15" customHeight="1" x14ac:dyDescent="0.2">
      <c r="A13" s="574" t="s">
        <v>416</v>
      </c>
      <c r="B13" s="571">
        <v>235.63900000000001</v>
      </c>
      <c r="C13" s="571">
        <v>249.00200000000001</v>
      </c>
      <c r="D13" s="571">
        <v>256.27999999999997</v>
      </c>
      <c r="E13" s="571">
        <v>253.452</v>
      </c>
      <c r="F13" s="571">
        <v>270.86399999999998</v>
      </c>
    </row>
    <row r="14" spans="1:6" ht="12.2" customHeight="1" x14ac:dyDescent="0.2">
      <c r="A14" s="574" t="s">
        <v>417</v>
      </c>
      <c r="B14" s="571">
        <v>0</v>
      </c>
      <c r="C14" s="571">
        <v>-0.90800000000000003</v>
      </c>
      <c r="D14" s="571">
        <v>0</v>
      </c>
      <c r="E14" s="571">
        <v>0</v>
      </c>
      <c r="F14" s="571">
        <v>0</v>
      </c>
    </row>
    <row r="15" spans="1:6" x14ac:dyDescent="0.2">
      <c r="A15" s="574" t="s">
        <v>412</v>
      </c>
      <c r="B15" s="571">
        <v>118.465</v>
      </c>
      <c r="C15" s="571">
        <v>36.811000000000007</v>
      </c>
      <c r="D15" s="571">
        <v>37.265999999999998</v>
      </c>
      <c r="E15" s="571">
        <v>38.011000000000003</v>
      </c>
      <c r="F15" s="571">
        <v>38.732999999999997</v>
      </c>
    </row>
    <row r="16" spans="1:6" x14ac:dyDescent="0.2">
      <c r="A16" s="570" t="s">
        <v>418</v>
      </c>
      <c r="B16" s="571">
        <v>0</v>
      </c>
      <c r="C16" s="571">
        <v>0</v>
      </c>
      <c r="D16" s="571">
        <v>0</v>
      </c>
      <c r="E16" s="571">
        <v>0</v>
      </c>
      <c r="F16" s="571">
        <v>0</v>
      </c>
    </row>
    <row r="17" spans="1:6" x14ac:dyDescent="0.2">
      <c r="A17" s="569" t="s">
        <v>419</v>
      </c>
      <c r="B17" s="340">
        <v>14053.315000000001</v>
      </c>
      <c r="C17" s="340">
        <v>14232.634000000002</v>
      </c>
      <c r="D17" s="340">
        <v>14828.610999999999</v>
      </c>
      <c r="E17" s="340">
        <v>15485.088000000002</v>
      </c>
      <c r="F17" s="340">
        <v>16224.847999999998</v>
      </c>
    </row>
    <row r="18" spans="1:6" x14ac:dyDescent="0.2">
      <c r="A18" s="570" t="s">
        <v>420</v>
      </c>
      <c r="B18" s="342">
        <v>13879.348</v>
      </c>
      <c r="C18" s="342">
        <v>14058.667000000001</v>
      </c>
      <c r="D18" s="342">
        <v>14636.46</v>
      </c>
      <c r="E18" s="342">
        <v>15292.562000000002</v>
      </c>
      <c r="F18" s="342">
        <v>16027.348999999998</v>
      </c>
    </row>
    <row r="19" spans="1:6" x14ac:dyDescent="0.2">
      <c r="A19" s="570" t="s">
        <v>421</v>
      </c>
      <c r="B19" s="571">
        <v>173.96700000000001</v>
      </c>
      <c r="C19" s="571">
        <v>173.96700000000001</v>
      </c>
      <c r="D19" s="571">
        <v>192.15100000000001</v>
      </c>
      <c r="E19" s="571">
        <v>192.52600000000001</v>
      </c>
      <c r="F19" s="571">
        <v>197.499</v>
      </c>
    </row>
    <row r="20" spans="1:6" x14ac:dyDescent="0.2">
      <c r="A20" s="569" t="s">
        <v>422</v>
      </c>
      <c r="B20" s="575">
        <v>4182.0230000000001</v>
      </c>
      <c r="C20" s="575">
        <v>4320.7290000000003</v>
      </c>
      <c r="D20" s="575">
        <v>4591.4809999999998</v>
      </c>
      <c r="E20" s="575">
        <v>4674.1120000000001</v>
      </c>
      <c r="F20" s="575">
        <v>4732.0519999999997</v>
      </c>
    </row>
    <row r="21" spans="1:6" x14ac:dyDescent="0.2">
      <c r="A21" s="570" t="s">
        <v>229</v>
      </c>
      <c r="B21" s="571">
        <v>3596.7959999999998</v>
      </c>
      <c r="C21" s="571">
        <v>3683.5190000000002</v>
      </c>
      <c r="D21" s="571">
        <v>4008.6260000000002</v>
      </c>
      <c r="E21" s="571">
        <v>4089.529</v>
      </c>
      <c r="F21" s="571">
        <v>4155.4160000000002</v>
      </c>
    </row>
    <row r="22" spans="1:6" x14ac:dyDescent="0.2">
      <c r="A22" s="570" t="s">
        <v>423</v>
      </c>
      <c r="B22" s="571">
        <v>585.22699999999998</v>
      </c>
      <c r="C22" s="571">
        <v>637.20999999999992</v>
      </c>
      <c r="D22" s="571">
        <v>582.85500000000002</v>
      </c>
      <c r="E22" s="571">
        <v>584.58299999999997</v>
      </c>
      <c r="F22" s="571">
        <v>576.63599999999997</v>
      </c>
    </row>
    <row r="23" spans="1:6" x14ac:dyDescent="0.2">
      <c r="A23" s="574" t="s">
        <v>424</v>
      </c>
      <c r="B23" s="571">
        <v>498.49900000000002</v>
      </c>
      <c r="C23" s="571">
        <v>480.66800000000001</v>
      </c>
      <c r="D23" s="571">
        <v>474.62900000000002</v>
      </c>
      <c r="E23" s="571">
        <v>477.23200000000003</v>
      </c>
      <c r="F23" s="571">
        <v>470.52199999999999</v>
      </c>
    </row>
    <row r="24" spans="1:6" x14ac:dyDescent="0.2">
      <c r="A24" s="574" t="s">
        <v>425</v>
      </c>
      <c r="B24" s="571">
        <v>37.276000000000003</v>
      </c>
      <c r="C24" s="571">
        <v>34.885000000000005</v>
      </c>
      <c r="D24" s="571">
        <v>37.427</v>
      </c>
      <c r="E24" s="571">
        <v>36.856999999999999</v>
      </c>
      <c r="F24" s="571">
        <v>36.277999999999999</v>
      </c>
    </row>
    <row r="25" spans="1:6" x14ac:dyDescent="0.2">
      <c r="A25" s="569" t="s">
        <v>426</v>
      </c>
      <c r="B25" s="575">
        <v>1198.7190000000001</v>
      </c>
      <c r="C25" s="575">
        <v>1571.7549999999997</v>
      </c>
      <c r="D25" s="575">
        <v>1007.0749999999999</v>
      </c>
      <c r="E25" s="575">
        <v>1289.857</v>
      </c>
      <c r="F25" s="575">
        <v>1603.29</v>
      </c>
    </row>
    <row r="26" spans="1:6" x14ac:dyDescent="0.2">
      <c r="A26" s="570" t="s">
        <v>427</v>
      </c>
      <c r="B26" s="571">
        <v>298.27499999999998</v>
      </c>
      <c r="C26" s="571">
        <v>939.63199999999995</v>
      </c>
      <c r="D26" s="571">
        <v>546.89300000000003</v>
      </c>
      <c r="E26" s="571">
        <v>812.02499999999998</v>
      </c>
      <c r="F26" s="571">
        <v>1124.0350000000001</v>
      </c>
    </row>
    <row r="27" spans="1:6" x14ac:dyDescent="0.2">
      <c r="A27" s="567" t="s">
        <v>342</v>
      </c>
      <c r="B27" s="568">
        <v>37216.335000000006</v>
      </c>
      <c r="C27" s="568">
        <v>38380.156999999999</v>
      </c>
      <c r="D27" s="568">
        <v>39346.334999999999</v>
      </c>
      <c r="E27" s="568">
        <v>41198.200999999994</v>
      </c>
      <c r="F27" s="568">
        <v>43648.550999999999</v>
      </c>
    </row>
    <row r="28" spans="1:6" x14ac:dyDescent="0.2">
      <c r="A28" s="569" t="s">
        <v>428</v>
      </c>
      <c r="B28" s="575">
        <v>34823.244000000006</v>
      </c>
      <c r="C28" s="575">
        <v>35390.898999999998</v>
      </c>
      <c r="D28" s="575">
        <v>37281.282999999996</v>
      </c>
      <c r="E28" s="575">
        <v>38807.174999999996</v>
      </c>
      <c r="F28" s="575">
        <v>40027.995999999999</v>
      </c>
    </row>
    <row r="29" spans="1:6" x14ac:dyDescent="0.2">
      <c r="A29" s="570" t="s">
        <v>244</v>
      </c>
      <c r="B29" s="571">
        <v>8900.0930000000008</v>
      </c>
      <c r="C29" s="571">
        <v>8949.7150000000001</v>
      </c>
      <c r="D29" s="571">
        <v>9739.8240000000005</v>
      </c>
      <c r="E29" s="571">
        <v>10101.388999999999</v>
      </c>
      <c r="F29" s="571">
        <v>10455.753999999999</v>
      </c>
    </row>
    <row r="30" spans="1:6" x14ac:dyDescent="0.2">
      <c r="A30" s="570" t="s">
        <v>48</v>
      </c>
      <c r="B30" s="571">
        <v>5429.8950000000004</v>
      </c>
      <c r="C30" s="571">
        <v>5506.1570000000002</v>
      </c>
      <c r="D30" s="571">
        <v>5353.2039999999997</v>
      </c>
      <c r="E30" s="571">
        <v>5652.4070000000002</v>
      </c>
      <c r="F30" s="571">
        <v>5873.0940000000001</v>
      </c>
    </row>
    <row r="31" spans="1:6" x14ac:dyDescent="0.2">
      <c r="A31" s="570" t="s">
        <v>36</v>
      </c>
      <c r="B31" s="571">
        <v>67.528000000000006</v>
      </c>
      <c r="C31" s="571">
        <v>67.528000000000006</v>
      </c>
      <c r="D31" s="571">
        <v>82.433999999999997</v>
      </c>
      <c r="E31" s="571">
        <v>83.013000000000005</v>
      </c>
      <c r="F31" s="571">
        <v>83.007000000000005</v>
      </c>
    </row>
    <row r="32" spans="1:6" x14ac:dyDescent="0.2">
      <c r="A32" s="570" t="s">
        <v>329</v>
      </c>
      <c r="B32" s="571">
        <v>454.98899999999998</v>
      </c>
      <c r="C32" s="571">
        <v>465.21</v>
      </c>
      <c r="D32" s="571">
        <v>496.49900000000002</v>
      </c>
      <c r="E32" s="571">
        <v>472.40600000000001</v>
      </c>
      <c r="F32" s="571">
        <v>422.60599999999999</v>
      </c>
    </row>
    <row r="33" spans="1:6" x14ac:dyDescent="0.2">
      <c r="A33" s="570" t="s">
        <v>429</v>
      </c>
      <c r="B33" s="571">
        <v>1124.79</v>
      </c>
      <c r="C33" s="571">
        <v>1134.982</v>
      </c>
      <c r="D33" s="571">
        <v>1057.1389999999999</v>
      </c>
      <c r="E33" s="571">
        <v>1000.609</v>
      </c>
      <c r="F33" s="571">
        <v>1012.247</v>
      </c>
    </row>
    <row r="34" spans="1:6" x14ac:dyDescent="0.2">
      <c r="A34" s="574" t="s">
        <v>396</v>
      </c>
      <c r="B34" s="571">
        <v>1124.79</v>
      </c>
      <c r="C34" s="571">
        <v>1134.982</v>
      </c>
      <c r="D34" s="571">
        <v>1057.1389999999999</v>
      </c>
      <c r="E34" s="571">
        <v>1000.609</v>
      </c>
      <c r="F34" s="571">
        <v>1012.247</v>
      </c>
    </row>
    <row r="35" spans="1:6" x14ac:dyDescent="0.2">
      <c r="A35" s="570" t="s">
        <v>430</v>
      </c>
      <c r="B35" s="571">
        <v>16959.148999999998</v>
      </c>
      <c r="C35" s="571">
        <v>17570.977999999999</v>
      </c>
      <c r="D35" s="571">
        <v>18294.754000000001</v>
      </c>
      <c r="E35" s="571">
        <v>18927.414000000001</v>
      </c>
      <c r="F35" s="571">
        <v>19623.858</v>
      </c>
    </row>
    <row r="36" spans="1:6" x14ac:dyDescent="0.2">
      <c r="A36" s="574" t="s">
        <v>431</v>
      </c>
      <c r="B36" s="571">
        <v>12200.647999999999</v>
      </c>
      <c r="C36" s="571">
        <v>12639.578</v>
      </c>
      <c r="D36" s="571">
        <v>13127.245999999999</v>
      </c>
      <c r="E36" s="571">
        <v>13504.902</v>
      </c>
      <c r="F36" s="571">
        <v>13945.376</v>
      </c>
    </row>
    <row r="37" spans="1:6" x14ac:dyDescent="0.2">
      <c r="A37" s="576" t="s">
        <v>432</v>
      </c>
      <c r="B37" s="571">
        <v>51.896000000000001</v>
      </c>
      <c r="C37" s="571">
        <v>62.431000000000012</v>
      </c>
      <c r="D37" s="571">
        <v>60.423000000000002</v>
      </c>
      <c r="E37" s="571">
        <v>61.88</v>
      </c>
      <c r="F37" s="571">
        <v>62.015999999999998</v>
      </c>
    </row>
    <row r="38" spans="1:6" x14ac:dyDescent="0.2">
      <c r="A38" s="576" t="s">
        <v>433</v>
      </c>
      <c r="B38" s="571">
        <v>697.47799999999995</v>
      </c>
      <c r="C38" s="571">
        <v>771.51099999999997</v>
      </c>
      <c r="D38" s="571">
        <v>735.88400000000001</v>
      </c>
      <c r="E38" s="571">
        <v>776.12300000000005</v>
      </c>
      <c r="F38" s="571">
        <v>818.60900000000004</v>
      </c>
    </row>
    <row r="39" spans="1:6" x14ac:dyDescent="0.2">
      <c r="A39" s="576" t="s">
        <v>434</v>
      </c>
      <c r="B39" s="571">
        <v>7735.0169999999998</v>
      </c>
      <c r="C39" s="571">
        <v>7752.8040000000001</v>
      </c>
      <c r="D39" s="571">
        <v>8048.8549999999996</v>
      </c>
      <c r="E39" s="571">
        <v>8290.5810000000001</v>
      </c>
      <c r="F39" s="571">
        <v>8573.7790000000005</v>
      </c>
    </row>
    <row r="40" spans="1:6" x14ac:dyDescent="0.2">
      <c r="A40" s="576" t="s">
        <v>435</v>
      </c>
      <c r="B40" s="571">
        <v>165.24799999999999</v>
      </c>
      <c r="C40" s="571">
        <v>201.91800000000001</v>
      </c>
      <c r="D40" s="571">
        <v>176.71299999999999</v>
      </c>
      <c r="E40" s="571">
        <v>171.983</v>
      </c>
      <c r="F40" s="571">
        <v>176.852</v>
      </c>
    </row>
    <row r="41" spans="1:6" x14ac:dyDescent="0.2">
      <c r="A41" s="576" t="s">
        <v>436</v>
      </c>
      <c r="B41" s="571">
        <v>1457.03</v>
      </c>
      <c r="C41" s="571">
        <v>1541.8519999999999</v>
      </c>
      <c r="D41" s="571">
        <v>1754.4359999999999</v>
      </c>
      <c r="E41" s="571">
        <v>1781.741</v>
      </c>
      <c r="F41" s="571">
        <v>1813.615</v>
      </c>
    </row>
    <row r="42" spans="1:6" x14ac:dyDescent="0.2">
      <c r="A42" s="576" t="s">
        <v>437</v>
      </c>
      <c r="B42" s="571">
        <v>1406.134</v>
      </c>
      <c r="C42" s="571">
        <v>1570.998</v>
      </c>
      <c r="D42" s="571">
        <v>1555.9090000000001</v>
      </c>
      <c r="E42" s="571">
        <v>1614.4290000000001</v>
      </c>
      <c r="F42" s="571">
        <v>1680.059</v>
      </c>
    </row>
    <row r="43" spans="1:6" x14ac:dyDescent="0.2">
      <c r="A43" s="574" t="s">
        <v>438</v>
      </c>
      <c r="B43" s="571">
        <v>4758.5010000000002</v>
      </c>
      <c r="C43" s="571">
        <v>4931.4000000000005</v>
      </c>
      <c r="D43" s="571">
        <v>5167.5079999999998</v>
      </c>
      <c r="E43" s="571">
        <v>5422.5119999999997</v>
      </c>
      <c r="F43" s="571">
        <v>5678.482</v>
      </c>
    </row>
    <row r="44" spans="1:6" x14ac:dyDescent="0.2">
      <c r="A44" s="570" t="s">
        <v>331</v>
      </c>
      <c r="B44" s="571">
        <v>1886.8000000000002</v>
      </c>
      <c r="C44" s="571">
        <v>1696.3290000000002</v>
      </c>
      <c r="D44" s="571">
        <v>2257.4290000000001</v>
      </c>
      <c r="E44" s="571">
        <v>2569.9370000000004</v>
      </c>
      <c r="F44" s="571">
        <v>2557.4299999999998</v>
      </c>
    </row>
    <row r="45" spans="1:6" x14ac:dyDescent="0.2">
      <c r="A45" s="574" t="s">
        <v>439</v>
      </c>
      <c r="B45" s="571">
        <v>839.66800000000001</v>
      </c>
      <c r="C45" s="571">
        <v>780</v>
      </c>
      <c r="D45" s="571">
        <v>913.64099999999996</v>
      </c>
      <c r="E45" s="571">
        <v>974.43700000000001</v>
      </c>
      <c r="F45" s="571">
        <v>1025.3430000000001</v>
      </c>
    </row>
    <row r="46" spans="1:6" x14ac:dyDescent="0.2">
      <c r="A46" s="569" t="s">
        <v>333</v>
      </c>
      <c r="B46" s="575">
        <v>2393.0910000000003</v>
      </c>
      <c r="C46" s="575">
        <v>2989.2580000000003</v>
      </c>
      <c r="D46" s="575">
        <v>2065.0520000000001</v>
      </c>
      <c r="E46" s="575">
        <v>2391.0259999999998</v>
      </c>
      <c r="F46" s="575">
        <v>3620.5549999999998</v>
      </c>
    </row>
    <row r="47" spans="1:6" x14ac:dyDescent="0.2">
      <c r="A47" s="570" t="s">
        <v>334</v>
      </c>
      <c r="B47" s="571">
        <v>2199.0110000000004</v>
      </c>
      <c r="C47" s="571">
        <v>2708.1670000000004</v>
      </c>
      <c r="D47" s="571">
        <v>1858.1390000000001</v>
      </c>
      <c r="E47" s="571">
        <v>2149.8879999999999</v>
      </c>
      <c r="F47" s="571">
        <v>3423.5769999999998</v>
      </c>
    </row>
    <row r="48" spans="1:6" x14ac:dyDescent="0.2">
      <c r="A48" s="570" t="s">
        <v>259</v>
      </c>
      <c r="B48" s="571">
        <v>194.08</v>
      </c>
      <c r="C48" s="571">
        <v>281.09100000000001</v>
      </c>
      <c r="D48" s="571">
        <v>206.91300000000001</v>
      </c>
      <c r="E48" s="571">
        <v>241.13800000000001</v>
      </c>
      <c r="F48" s="571">
        <v>196.97800000000001</v>
      </c>
    </row>
    <row r="49" spans="1:6" x14ac:dyDescent="0.2">
      <c r="A49" s="577" t="s">
        <v>344</v>
      </c>
      <c r="B49" s="578">
        <v>0</v>
      </c>
      <c r="C49" s="578">
        <v>-639.79353999999876</v>
      </c>
      <c r="D49" s="578">
        <v>-480.40899999999965</v>
      </c>
      <c r="E49" s="578">
        <v>-770.12399999998888</v>
      </c>
      <c r="F49" s="578">
        <v>-1246.0320000000065</v>
      </c>
    </row>
    <row r="50" spans="1:6" x14ac:dyDescent="0.2">
      <c r="A50" s="579" t="s">
        <v>662</v>
      </c>
      <c r="B50" s="580">
        <v>0</v>
      </c>
      <c r="C50" s="580">
        <v>0</v>
      </c>
      <c r="D50" s="580">
        <v>0</v>
      </c>
      <c r="E50" s="580">
        <v>770.12400000000002</v>
      </c>
      <c r="F50" s="580">
        <v>1246.0319999999999</v>
      </c>
    </row>
    <row r="51" spans="1:6" x14ac:dyDescent="0.2">
      <c r="A51" s="567" t="s">
        <v>663</v>
      </c>
      <c r="B51" s="581">
        <v>0</v>
      </c>
      <c r="C51" s="581">
        <v>-639.79353999999876</v>
      </c>
      <c r="D51" s="581">
        <v>-480.40899999999965</v>
      </c>
      <c r="E51" s="581">
        <v>1.1141310096718371E-11</v>
      </c>
      <c r="F51" s="582">
        <v>-6.5938365878537297E-12</v>
      </c>
    </row>
    <row r="52" spans="1:6" x14ac:dyDescent="0.2">
      <c r="A52" s="583"/>
      <c r="B52" s="584"/>
      <c r="C52" s="584"/>
      <c r="D52" s="584"/>
      <c r="E52" s="584"/>
      <c r="F52" s="585" t="s">
        <v>14</v>
      </c>
    </row>
    <row r="53" spans="1:6" x14ac:dyDescent="0.2">
      <c r="A53" s="343"/>
    </row>
  </sheetData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208BB-B8F7-447B-BE4B-AF6B74D8C3A2}">
  <dimension ref="A1:G54"/>
  <sheetViews>
    <sheetView showGridLines="0" topLeftCell="A10" workbookViewId="0"/>
  </sheetViews>
  <sheetFormatPr defaultColWidth="9.140625" defaultRowHeight="12" x14ac:dyDescent="0.2"/>
  <cols>
    <col min="1" max="1" width="51" style="339" customWidth="1"/>
    <col min="2" max="2" width="10" style="339" bestFit="1" customWidth="1"/>
    <col min="3" max="3" width="10.28515625" style="339" bestFit="1" customWidth="1"/>
    <col min="4" max="4" width="10.140625" style="339" bestFit="1" customWidth="1"/>
    <col min="5" max="5" width="9.85546875" style="339" bestFit="1" customWidth="1"/>
    <col min="6" max="6" width="10" style="339" bestFit="1" customWidth="1"/>
    <col min="7" max="16384" width="9.140625" style="339"/>
  </cols>
  <sheetData>
    <row r="1" spans="1:6" ht="12.75" customHeight="1" x14ac:dyDescent="0.2">
      <c r="A1" s="586" t="s">
        <v>665</v>
      </c>
      <c r="B1" s="587"/>
      <c r="C1" s="587"/>
      <c r="D1" s="587"/>
      <c r="E1" s="587"/>
      <c r="F1" s="587"/>
    </row>
    <row r="2" spans="1:6" x14ac:dyDescent="0.2">
      <c r="A2" s="566"/>
      <c r="B2" s="435" t="s">
        <v>407</v>
      </c>
      <c r="C2" s="435" t="s">
        <v>661</v>
      </c>
      <c r="D2" s="435" t="s">
        <v>1096</v>
      </c>
      <c r="E2" s="435" t="s">
        <v>1097</v>
      </c>
      <c r="F2" s="435" t="s">
        <v>1098</v>
      </c>
    </row>
    <row r="3" spans="1:6" x14ac:dyDescent="0.2">
      <c r="A3" s="567" t="s">
        <v>341</v>
      </c>
      <c r="B3" s="588">
        <v>38.410774496817034</v>
      </c>
      <c r="C3" s="588">
        <v>40.112028031639262</v>
      </c>
      <c r="D3" s="588">
        <v>39.641832818834757</v>
      </c>
      <c r="E3" s="588">
        <v>39.271542636255916</v>
      </c>
      <c r="F3" s="588">
        <v>39.174673223181181</v>
      </c>
    </row>
    <row r="4" spans="1:6" x14ac:dyDescent="0.2">
      <c r="A4" s="569" t="s">
        <v>10</v>
      </c>
      <c r="B4" s="346">
        <v>18.352991241553223</v>
      </c>
      <c r="C4" s="346">
        <v>18.722215551119824</v>
      </c>
      <c r="D4" s="346">
        <v>18.806864441227642</v>
      </c>
      <c r="E4" s="346">
        <v>18.4360832478961</v>
      </c>
      <c r="F4" s="346">
        <v>18.331853222254356</v>
      </c>
    </row>
    <row r="5" spans="1:6" x14ac:dyDescent="0.2">
      <c r="A5" s="570" t="s">
        <v>408</v>
      </c>
      <c r="B5" s="589">
        <v>11.008379750665167</v>
      </c>
      <c r="C5" s="589">
        <v>11.352723836618376</v>
      </c>
      <c r="D5" s="589">
        <v>11.658187895607576</v>
      </c>
      <c r="E5" s="589">
        <v>11.293127994366856</v>
      </c>
      <c r="F5" s="589">
        <v>11.256151444132881</v>
      </c>
    </row>
    <row r="6" spans="1:6" x14ac:dyDescent="0.2">
      <c r="A6" s="572" t="s">
        <v>409</v>
      </c>
      <c r="B6" s="589">
        <v>6.8775309343748594</v>
      </c>
      <c r="C6" s="589">
        <v>7.0871265884087906</v>
      </c>
      <c r="D6" s="589">
        <v>7.0585280759332774</v>
      </c>
      <c r="E6" s="589">
        <v>7.039897277932031</v>
      </c>
      <c r="F6" s="589">
        <v>7.0512329200256643</v>
      </c>
    </row>
    <row r="7" spans="1:6" x14ac:dyDescent="0.2">
      <c r="A7" s="572" t="s">
        <v>410</v>
      </c>
      <c r="B7" s="589">
        <v>2.5042998862848607</v>
      </c>
      <c r="C7" s="589">
        <v>2.5197657182527253</v>
      </c>
      <c r="D7" s="589">
        <v>2.5358173759930969</v>
      </c>
      <c r="E7" s="589">
        <v>2.4859155816144409</v>
      </c>
      <c r="F7" s="589">
        <v>2.4006217907778393</v>
      </c>
    </row>
    <row r="8" spans="1:6" x14ac:dyDescent="0.2">
      <c r="A8" s="572" t="s">
        <v>411</v>
      </c>
      <c r="B8" s="589">
        <v>0</v>
      </c>
      <c r="C8" s="589">
        <v>0</v>
      </c>
      <c r="D8" s="589">
        <v>0</v>
      </c>
      <c r="E8" s="589">
        <v>0</v>
      </c>
      <c r="F8" s="589">
        <v>0</v>
      </c>
    </row>
    <row r="9" spans="1:6" x14ac:dyDescent="0.2">
      <c r="A9" s="572" t="s">
        <v>412</v>
      </c>
      <c r="B9" s="589">
        <v>0.26667154365718948</v>
      </c>
      <c r="C9" s="589">
        <v>0.36400517739899663</v>
      </c>
      <c r="D9" s="589">
        <v>0.35688631077883237</v>
      </c>
      <c r="E9" s="589">
        <v>0.34726515238705019</v>
      </c>
      <c r="F9" s="589">
        <v>0.33687386053743129</v>
      </c>
    </row>
    <row r="10" spans="1:6" x14ac:dyDescent="0.2">
      <c r="A10" s="573" t="s">
        <v>413</v>
      </c>
      <c r="B10" s="589">
        <v>7.344611490888056</v>
      </c>
      <c r="C10" s="589">
        <v>7.3694917145014474</v>
      </c>
      <c r="D10" s="589">
        <v>7.1486765456200638</v>
      </c>
      <c r="E10" s="589">
        <v>7.1429552535292453</v>
      </c>
      <c r="F10" s="589">
        <v>7.0757017781214762</v>
      </c>
    </row>
    <row r="11" spans="1:6" x14ac:dyDescent="0.2">
      <c r="A11" s="572" t="s">
        <v>414</v>
      </c>
      <c r="B11" s="589">
        <v>3.5368866908762322</v>
      </c>
      <c r="C11" s="589">
        <v>3.7572672591073246</v>
      </c>
      <c r="D11" s="589">
        <v>3.6812569852849939</v>
      </c>
      <c r="E11" s="589">
        <v>3.7356143527093035</v>
      </c>
      <c r="F11" s="589">
        <v>3.7348346664618863</v>
      </c>
    </row>
    <row r="12" spans="1:6" x14ac:dyDescent="0.2">
      <c r="A12" s="574" t="s">
        <v>415</v>
      </c>
      <c r="B12" s="589">
        <v>3.2450124317330125</v>
      </c>
      <c r="C12" s="589">
        <v>3.106337365180404</v>
      </c>
      <c r="D12" s="589">
        <v>2.9936433721684166</v>
      </c>
      <c r="E12" s="589">
        <v>2.9626052241815262</v>
      </c>
      <c r="F12" s="589">
        <v>2.900391634767689</v>
      </c>
    </row>
    <row r="13" spans="1:6" ht="15" customHeight="1" x14ac:dyDescent="0.2">
      <c r="A13" s="574" t="s">
        <v>416</v>
      </c>
      <c r="B13" s="589">
        <v>0.24320171482913269</v>
      </c>
      <c r="C13" s="589">
        <v>0.26464968241549203</v>
      </c>
      <c r="D13" s="589">
        <v>0.26139629131211156</v>
      </c>
      <c r="E13" s="589">
        <v>0.2462014461940481</v>
      </c>
      <c r="F13" s="589">
        <v>0.25024477172980569</v>
      </c>
    </row>
    <row r="14" spans="1:6" ht="12.2" customHeight="1" x14ac:dyDescent="0.2">
      <c r="A14" s="574" t="s">
        <v>417</v>
      </c>
      <c r="B14" s="589">
        <v>0</v>
      </c>
      <c r="C14" s="589">
        <v>-9.6506016671860768E-4</v>
      </c>
      <c r="D14" s="589">
        <v>0</v>
      </c>
      <c r="E14" s="589">
        <v>0</v>
      </c>
      <c r="F14" s="589">
        <v>0</v>
      </c>
    </row>
    <row r="15" spans="1:6" x14ac:dyDescent="0.2">
      <c r="A15" s="574" t="s">
        <v>412</v>
      </c>
      <c r="B15" s="589">
        <v>0.12226707441142257</v>
      </c>
      <c r="C15" s="589">
        <v>3.9124261891055806E-2</v>
      </c>
      <c r="D15" s="589">
        <v>3.8009966411882118E-2</v>
      </c>
      <c r="E15" s="589">
        <v>3.6923611458114208E-2</v>
      </c>
      <c r="F15" s="589">
        <v>3.5784492377763613E-2</v>
      </c>
    </row>
    <row r="16" spans="1:6" x14ac:dyDescent="0.2">
      <c r="A16" s="570" t="s">
        <v>418</v>
      </c>
      <c r="B16" s="589">
        <v>0</v>
      </c>
      <c r="C16" s="589">
        <v>0</v>
      </c>
      <c r="D16" s="589">
        <v>0</v>
      </c>
      <c r="E16" s="589">
        <v>0</v>
      </c>
      <c r="F16" s="589">
        <v>0</v>
      </c>
    </row>
    <row r="17" spans="1:6" x14ac:dyDescent="0.2">
      <c r="A17" s="569" t="s">
        <v>419</v>
      </c>
      <c r="B17" s="346">
        <v>14.504349055266626</v>
      </c>
      <c r="C17" s="346">
        <v>15.127035397450358</v>
      </c>
      <c r="D17" s="346">
        <v>15.124644610230927</v>
      </c>
      <c r="E17" s="346">
        <v>15.04210288355231</v>
      </c>
      <c r="F17" s="346">
        <v>14.989749040517729</v>
      </c>
    </row>
    <row r="18" spans="1:6" x14ac:dyDescent="0.2">
      <c r="A18" s="570" t="s">
        <v>420</v>
      </c>
      <c r="B18" s="347">
        <v>14.324798672165018</v>
      </c>
      <c r="C18" s="347">
        <v>14.942136033988316</v>
      </c>
      <c r="D18" s="347">
        <v>14.928657569603827</v>
      </c>
      <c r="E18" s="347">
        <v>14.855084514670017</v>
      </c>
      <c r="F18" s="347">
        <v>14.807284437721254</v>
      </c>
    </row>
    <row r="19" spans="1:6" x14ac:dyDescent="0.2">
      <c r="A19" s="570" t="s">
        <v>421</v>
      </c>
      <c r="B19" s="589">
        <v>0.17955038310160767</v>
      </c>
      <c r="C19" s="589">
        <v>0.18489936346204411</v>
      </c>
      <c r="D19" s="589">
        <v>0.19598704062710146</v>
      </c>
      <c r="E19" s="589">
        <v>0.18701836888229451</v>
      </c>
      <c r="F19" s="589">
        <v>0.1824646027964768</v>
      </c>
    </row>
    <row r="20" spans="1:6" x14ac:dyDescent="0.2">
      <c r="A20" s="569" t="s">
        <v>422</v>
      </c>
      <c r="B20" s="590">
        <v>4.316242918425532</v>
      </c>
      <c r="C20" s="590">
        <v>4.592250494588022</v>
      </c>
      <c r="D20" s="590">
        <v>4.6831438466912179</v>
      </c>
      <c r="E20" s="590">
        <v>4.5403987108918233</v>
      </c>
      <c r="F20" s="590">
        <v>4.3718296730225159</v>
      </c>
    </row>
    <row r="21" spans="1:6" x14ac:dyDescent="0.2">
      <c r="A21" s="570" t="s">
        <v>229</v>
      </c>
      <c r="B21" s="589">
        <v>3.7122333530975986</v>
      </c>
      <c r="C21" s="589">
        <v>3.9149972029197788</v>
      </c>
      <c r="D21" s="589">
        <v>4.0886529173454997</v>
      </c>
      <c r="E21" s="589">
        <v>3.9725389977293504</v>
      </c>
      <c r="F21" s="589">
        <v>3.8390894632080395</v>
      </c>
    </row>
    <row r="22" spans="1:6" x14ac:dyDescent="0.2">
      <c r="A22" s="570" t="s">
        <v>423</v>
      </c>
      <c r="B22" s="589">
        <v>0.60400956532793304</v>
      </c>
      <c r="C22" s="589">
        <v>0.67725329166824222</v>
      </c>
      <c r="D22" s="589">
        <v>0.59449092934571879</v>
      </c>
      <c r="E22" s="589">
        <v>0.56785971316247341</v>
      </c>
      <c r="F22" s="589">
        <v>0.53274020981447612</v>
      </c>
    </row>
    <row r="23" spans="1:6" x14ac:dyDescent="0.2">
      <c r="A23" s="574" t="s">
        <v>424</v>
      </c>
      <c r="B23" s="589">
        <v>0.51449807392073388</v>
      </c>
      <c r="C23" s="589">
        <v>0.51087394296949307</v>
      </c>
      <c r="D23" s="589">
        <v>0.48410434036669348</v>
      </c>
      <c r="E23" s="589">
        <v>0.4635797254315529</v>
      </c>
      <c r="F23" s="589">
        <v>0.43470402299254113</v>
      </c>
    </row>
    <row r="24" spans="1:6" x14ac:dyDescent="0.2">
      <c r="A24" s="574" t="s">
        <v>425</v>
      </c>
      <c r="B24" s="589">
        <v>3.8472354414892058E-2</v>
      </c>
      <c r="C24" s="589">
        <v>3.7077228982355326E-2</v>
      </c>
      <c r="D24" s="589">
        <v>3.8174180563986262E-2</v>
      </c>
      <c r="E24" s="589">
        <v>3.5802624174889247E-2</v>
      </c>
      <c r="F24" s="589">
        <v>3.3516376590517351E-2</v>
      </c>
    </row>
    <row r="25" spans="1:6" x14ac:dyDescent="0.2">
      <c r="A25" s="569" t="s">
        <v>426</v>
      </c>
      <c r="B25" s="590">
        <v>1.2371912815716546</v>
      </c>
      <c r="C25" s="590">
        <v>1.6705265884810627</v>
      </c>
      <c r="D25" s="590">
        <v>1.0271799206849725</v>
      </c>
      <c r="E25" s="590">
        <v>1.2529577939156773</v>
      </c>
      <c r="F25" s="590">
        <v>1.4812412873865859</v>
      </c>
    </row>
    <row r="26" spans="1:6" x14ac:dyDescent="0.2">
      <c r="A26" s="570" t="s">
        <v>427</v>
      </c>
      <c r="B26" s="589">
        <v>0.30784798565033605</v>
      </c>
      <c r="C26" s="589">
        <v>0.99867997199795022</v>
      </c>
      <c r="D26" s="589">
        <v>0.55781099556951241</v>
      </c>
      <c r="E26" s="589">
        <v>0.78879523280827091</v>
      </c>
      <c r="F26" s="589">
        <v>1.0384690545488222</v>
      </c>
    </row>
    <row r="27" spans="1:6" x14ac:dyDescent="0.2">
      <c r="A27" s="567" t="s">
        <v>342</v>
      </c>
      <c r="B27" s="588">
        <v>38.410774496817041</v>
      </c>
      <c r="C27" s="588">
        <v>40.792027217077461</v>
      </c>
      <c r="D27" s="588">
        <v>40.131832549258355</v>
      </c>
      <c r="E27" s="588">
        <v>40.019635539640944</v>
      </c>
      <c r="F27" s="588">
        <v>40.325852388400754</v>
      </c>
    </row>
    <row r="28" spans="1:6" x14ac:dyDescent="0.2">
      <c r="A28" s="569" t="s">
        <v>428</v>
      </c>
      <c r="B28" s="590">
        <v>35.940878448445744</v>
      </c>
      <c r="C28" s="590">
        <v>37.614919481565423</v>
      </c>
      <c r="D28" s="590">
        <v>38.025554516767876</v>
      </c>
      <c r="E28" s="590">
        <v>37.697010115152011</v>
      </c>
      <c r="F28" s="590">
        <v>36.980908211580633</v>
      </c>
    </row>
    <row r="29" spans="1:6" x14ac:dyDescent="0.2">
      <c r="A29" s="570" t="s">
        <v>244</v>
      </c>
      <c r="B29" s="589">
        <v>9.1857369948894707</v>
      </c>
      <c r="C29" s="589">
        <v>9.5121293502026703</v>
      </c>
      <c r="D29" s="589">
        <v>9.9342667068545971</v>
      </c>
      <c r="E29" s="589">
        <v>9.8124164747906857</v>
      </c>
      <c r="F29" s="589">
        <v>9.6598210651581713</v>
      </c>
    </row>
    <row r="30" spans="1:6" x14ac:dyDescent="0.2">
      <c r="A30" s="570" t="s">
        <v>48</v>
      </c>
      <c r="B30" s="589">
        <v>5.6041647407353343</v>
      </c>
      <c r="C30" s="589">
        <v>5.8521726788533357</v>
      </c>
      <c r="D30" s="589">
        <v>5.4600736391336069</v>
      </c>
      <c r="E30" s="589">
        <v>5.4907074234070388</v>
      </c>
      <c r="F30" s="589">
        <v>5.4260110881390347</v>
      </c>
    </row>
    <row r="31" spans="1:6" x14ac:dyDescent="0.2">
      <c r="A31" s="570" t="s">
        <v>36</v>
      </c>
      <c r="B31" s="589">
        <v>6.969527709327264E-2</v>
      </c>
      <c r="C31" s="589">
        <v>7.1771567112526594E-2</v>
      </c>
      <c r="D31" s="589">
        <v>8.4079685804676937E-2</v>
      </c>
      <c r="E31" s="589">
        <v>8.0638229932715133E-2</v>
      </c>
      <c r="F31" s="589">
        <v>7.6688182139287561E-2</v>
      </c>
    </row>
    <row r="32" spans="1:6" x14ac:dyDescent="0.2">
      <c r="A32" s="570" t="s">
        <v>329</v>
      </c>
      <c r="B32" s="589">
        <v>0.46959164242078871</v>
      </c>
      <c r="C32" s="589">
        <v>0.49444453762022406</v>
      </c>
      <c r="D32" s="589">
        <v>0.50641094599723779</v>
      </c>
      <c r="E32" s="589">
        <v>0.45889178381210438</v>
      </c>
      <c r="F32" s="589">
        <v>0.39043557653156669</v>
      </c>
    </row>
    <row r="33" spans="1:6" x14ac:dyDescent="0.2">
      <c r="A33" s="570" t="s">
        <v>429</v>
      </c>
      <c r="B33" s="589">
        <v>1.1608895676125774</v>
      </c>
      <c r="C33" s="589">
        <v>1.2063060772495802</v>
      </c>
      <c r="D33" s="589">
        <v>1.0782433822436175</v>
      </c>
      <c r="E33" s="589">
        <v>0.97198437130020776</v>
      </c>
      <c r="F33" s="589">
        <v>0.93519079482389922</v>
      </c>
    </row>
    <row r="34" spans="1:6" x14ac:dyDescent="0.2">
      <c r="A34" s="574" t="s">
        <v>396</v>
      </c>
      <c r="B34" s="589">
        <v>1.1608895676125774</v>
      </c>
      <c r="C34" s="589">
        <v>1.2063060772495802</v>
      </c>
      <c r="D34" s="589">
        <v>1.0782433822436175</v>
      </c>
      <c r="E34" s="589">
        <v>0.97198437130020776</v>
      </c>
      <c r="F34" s="589">
        <v>0.93519079482389922</v>
      </c>
    </row>
    <row r="35" spans="1:6" x14ac:dyDescent="0.2">
      <c r="A35" s="570" t="s">
        <v>430</v>
      </c>
      <c r="B35" s="589">
        <v>17.503444331552799</v>
      </c>
      <c r="C35" s="589">
        <v>18.675166253401969</v>
      </c>
      <c r="D35" s="589">
        <v>18.659984571825422</v>
      </c>
      <c r="E35" s="589">
        <v>18.385953551415941</v>
      </c>
      <c r="F35" s="589">
        <v>18.130013090215467</v>
      </c>
    </row>
    <row r="36" spans="1:6" x14ac:dyDescent="0.2">
      <c r="A36" s="574" t="s">
        <v>431</v>
      </c>
      <c r="B36" s="589">
        <v>12.592221642540613</v>
      </c>
      <c r="C36" s="589">
        <v>13.433869220190358</v>
      </c>
      <c r="D36" s="589">
        <v>13.389314107779581</v>
      </c>
      <c r="E36" s="589">
        <v>13.118564474176145</v>
      </c>
      <c r="F36" s="589">
        <v>12.883799374617192</v>
      </c>
    </row>
    <row r="37" spans="1:6" x14ac:dyDescent="0.2">
      <c r="A37" s="576" t="s">
        <v>432</v>
      </c>
      <c r="B37" s="589">
        <v>5.3561575939350743E-2</v>
      </c>
      <c r="C37" s="589">
        <v>6.6354263511464104E-2</v>
      </c>
      <c r="D37" s="589">
        <v>6.162926529558186E-2</v>
      </c>
      <c r="E37" s="589">
        <v>6.0109786036360718E-2</v>
      </c>
      <c r="F37" s="589">
        <v>5.7295099251268654E-2</v>
      </c>
    </row>
    <row r="38" spans="1:6" x14ac:dyDescent="0.2">
      <c r="A38" s="576" t="s">
        <v>433</v>
      </c>
      <c r="B38" s="589">
        <v>0.71986320454421293</v>
      </c>
      <c r="C38" s="589">
        <v>0.81999398049035221</v>
      </c>
      <c r="D38" s="589">
        <v>0.75057495097519089</v>
      </c>
      <c r="E38" s="589">
        <v>0.75392028875078199</v>
      </c>
      <c r="F38" s="589">
        <v>0.75629327758936049</v>
      </c>
    </row>
    <row r="39" spans="1:6" x14ac:dyDescent="0.2">
      <c r="A39" s="576" t="s">
        <v>434</v>
      </c>
      <c r="B39" s="589">
        <v>7.9832684684304951</v>
      </c>
      <c r="C39" s="589">
        <v>8.240002555921464</v>
      </c>
      <c r="D39" s="589">
        <v>8.2095397467962616</v>
      </c>
      <c r="E39" s="589">
        <v>8.0534106339223896</v>
      </c>
      <c r="F39" s="589">
        <v>7.9211093711855476</v>
      </c>
    </row>
    <row r="40" spans="1:6" x14ac:dyDescent="0.2">
      <c r="A40" s="576" t="s">
        <v>435</v>
      </c>
      <c r="B40" s="589">
        <v>0.17055155119519483</v>
      </c>
      <c r="C40" s="589">
        <v>0.21460684883644038</v>
      </c>
      <c r="D40" s="589">
        <v>0.18024084137130161</v>
      </c>
      <c r="E40" s="589">
        <v>0.16706304673386271</v>
      </c>
      <c r="F40" s="589">
        <v>0.16338933328149774</v>
      </c>
    </row>
    <row r="41" spans="1:6" x14ac:dyDescent="0.2">
      <c r="A41" s="576" t="s">
        <v>436</v>
      </c>
      <c r="B41" s="589">
        <v>1.5037926428031487</v>
      </c>
      <c r="C41" s="589">
        <v>1.6387444363165404</v>
      </c>
      <c r="D41" s="589">
        <v>1.7894609947887301</v>
      </c>
      <c r="E41" s="589">
        <v>1.7307703665515737</v>
      </c>
      <c r="F41" s="589">
        <v>1.6755555248418084</v>
      </c>
    </row>
    <row r="42" spans="1:6" x14ac:dyDescent="0.2">
      <c r="A42" s="576" t="s">
        <v>437</v>
      </c>
      <c r="B42" s="589">
        <v>1.451263161359315</v>
      </c>
      <c r="C42" s="589">
        <v>1.6697220173949332</v>
      </c>
      <c r="D42" s="589">
        <v>1.5869706657528337</v>
      </c>
      <c r="E42" s="589">
        <v>1.5682446955542308</v>
      </c>
      <c r="F42" s="589">
        <v>1.5521663305112738</v>
      </c>
    </row>
    <row r="43" spans="1:6" x14ac:dyDescent="0.2">
      <c r="A43" s="574" t="s">
        <v>438</v>
      </c>
      <c r="B43" s="589">
        <v>4.9112226890121864</v>
      </c>
      <c r="C43" s="589">
        <v>5.2412970332116107</v>
      </c>
      <c r="D43" s="589">
        <v>5.2706704640458364</v>
      </c>
      <c r="E43" s="589">
        <v>5.2673890772397929</v>
      </c>
      <c r="F43" s="589">
        <v>5.2462137155982731</v>
      </c>
    </row>
    <row r="44" spans="1:6" x14ac:dyDescent="0.2">
      <c r="A44" s="570" t="s">
        <v>331</v>
      </c>
      <c r="B44" s="589">
        <v>1.9473558941414943</v>
      </c>
      <c r="C44" s="589">
        <v>1.8029290171251204</v>
      </c>
      <c r="D44" s="589">
        <v>2.3024955849087281</v>
      </c>
      <c r="E44" s="589">
        <v>2.4964182804933217</v>
      </c>
      <c r="F44" s="589">
        <v>2.3627484145732067</v>
      </c>
    </row>
    <row r="45" spans="1:6" x14ac:dyDescent="0.2">
      <c r="A45" s="574" t="s">
        <v>439</v>
      </c>
      <c r="B45" s="589">
        <v>0.86661672086177666</v>
      </c>
      <c r="C45" s="589">
        <v>0.82901644277589648</v>
      </c>
      <c r="D45" s="589">
        <v>0.93188063442597513</v>
      </c>
      <c r="E45" s="589">
        <v>0.94656107911947684</v>
      </c>
      <c r="F45" s="589">
        <v>0.9472898760254379</v>
      </c>
    </row>
    <row r="46" spans="1:6" x14ac:dyDescent="0.2">
      <c r="A46" s="569" t="s">
        <v>333</v>
      </c>
      <c r="B46" s="590">
        <v>2.4698960483712966</v>
      </c>
      <c r="C46" s="590">
        <v>3.1771077355120401</v>
      </c>
      <c r="D46" s="590">
        <v>2.106278032490474</v>
      </c>
      <c r="E46" s="590">
        <v>2.3226254244889368</v>
      </c>
      <c r="F46" s="590">
        <v>3.3449441768201265</v>
      </c>
    </row>
    <row r="47" spans="1:6" x14ac:dyDescent="0.2">
      <c r="A47" s="570" t="s">
        <v>334</v>
      </c>
      <c r="B47" s="589">
        <v>2.2695871486813557</v>
      </c>
      <c r="C47" s="589">
        <v>2.8783525292090664</v>
      </c>
      <c r="D47" s="589">
        <v>1.8952342880536746</v>
      </c>
      <c r="E47" s="589">
        <v>2.088385709148989</v>
      </c>
      <c r="F47" s="589">
        <v>3.1629609134636314</v>
      </c>
    </row>
    <row r="48" spans="1:6" x14ac:dyDescent="0.2">
      <c r="A48" s="570" t="s">
        <v>259</v>
      </c>
      <c r="B48" s="589">
        <v>0.20030889968994128</v>
      </c>
      <c r="C48" s="589">
        <v>0.29875520630297375</v>
      </c>
      <c r="D48" s="589">
        <v>0.21104374443679941</v>
      </c>
      <c r="E48" s="589">
        <v>0.2342397153399475</v>
      </c>
      <c r="F48" s="589">
        <v>0.18198326335649503</v>
      </c>
    </row>
    <row r="49" spans="1:7" x14ac:dyDescent="0.2">
      <c r="A49" s="577" t="s">
        <v>344</v>
      </c>
      <c r="B49" s="591">
        <v>0</v>
      </c>
      <c r="C49" s="591">
        <v>-0.67999918543820159</v>
      </c>
      <c r="D49" s="591">
        <v>-0.48999973042359962</v>
      </c>
      <c r="E49" s="591">
        <v>-0.74809290338502887</v>
      </c>
      <c r="F49" s="591">
        <v>-1.1511791652195746</v>
      </c>
    </row>
    <row r="50" spans="1:7" x14ac:dyDescent="0.2">
      <c r="A50" s="592" t="s">
        <v>662</v>
      </c>
      <c r="B50" s="593">
        <v>0</v>
      </c>
      <c r="C50" s="593">
        <v>0</v>
      </c>
      <c r="D50" s="593">
        <v>0</v>
      </c>
      <c r="E50" s="593">
        <v>0.74809290338503975</v>
      </c>
      <c r="F50" s="593">
        <v>1.1511791652195686</v>
      </c>
    </row>
    <row r="51" spans="1:7" x14ac:dyDescent="0.2">
      <c r="A51" s="577" t="s">
        <v>663</v>
      </c>
      <c r="B51" s="591">
        <v>0</v>
      </c>
      <c r="C51" s="591">
        <v>-0.67999918543820159</v>
      </c>
      <c r="D51" s="591">
        <v>-0.48999973042359962</v>
      </c>
      <c r="E51" s="591">
        <v>1.0880185641326534E-14</v>
      </c>
      <c r="F51" s="591">
        <v>-5.9952043329758453E-15</v>
      </c>
    </row>
    <row r="52" spans="1:7" x14ac:dyDescent="0.2">
      <c r="A52" s="301"/>
      <c r="B52" s="580"/>
      <c r="C52" s="580"/>
      <c r="D52" s="580"/>
      <c r="E52" s="580"/>
      <c r="F52" s="585" t="s">
        <v>14</v>
      </c>
    </row>
    <row r="53" spans="1:7" x14ac:dyDescent="0.2">
      <c r="A53" s="343"/>
      <c r="B53" s="341"/>
      <c r="C53" s="341"/>
      <c r="D53" s="341"/>
      <c r="E53" s="341"/>
      <c r="F53" s="341"/>
    </row>
    <row r="54" spans="1:7" x14ac:dyDescent="0.2">
      <c r="B54" s="344"/>
      <c r="C54" s="344"/>
      <c r="D54" s="344"/>
      <c r="E54" s="344"/>
      <c r="F54" s="344"/>
      <c r="G54" s="344"/>
    </row>
  </sheetData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38BC2-E91D-480E-8614-F8DA058BE2AC}">
  <dimension ref="A1:J45"/>
  <sheetViews>
    <sheetView showGridLines="0" zoomScaleNormal="100" workbookViewId="0">
      <selection activeCell="C2" sqref="C2:F2"/>
    </sheetView>
  </sheetViews>
  <sheetFormatPr defaultColWidth="9.140625" defaultRowHeight="12.75" x14ac:dyDescent="0.2"/>
  <cols>
    <col min="1" max="1" width="36.85546875" style="334" customWidth="1"/>
    <col min="2" max="5" width="9.140625" style="334"/>
    <col min="6" max="6" width="11" style="334" customWidth="1"/>
    <col min="7" max="7" width="4.7109375" style="335" customWidth="1"/>
    <col min="8" max="8" width="4" style="334" customWidth="1"/>
    <col min="9" max="9" width="3.7109375" style="334" customWidth="1"/>
    <col min="10" max="10" width="9.140625" style="349"/>
    <col min="11" max="16384" width="9.140625" style="334"/>
  </cols>
  <sheetData>
    <row r="1" spans="1:7" x14ac:dyDescent="0.2">
      <c r="A1" s="348" t="s">
        <v>660</v>
      </c>
      <c r="B1" s="553"/>
      <c r="C1" s="553"/>
      <c r="D1" s="553"/>
      <c r="E1" s="553"/>
      <c r="F1" s="553"/>
      <c r="G1" s="356"/>
    </row>
    <row r="2" spans="1:7" x14ac:dyDescent="0.2">
      <c r="A2" s="323"/>
      <c r="B2" s="435" t="s">
        <v>407</v>
      </c>
      <c r="C2" s="435" t="s">
        <v>661</v>
      </c>
      <c r="D2" s="435" t="s">
        <v>1096</v>
      </c>
      <c r="E2" s="435" t="s">
        <v>1097</v>
      </c>
      <c r="F2" s="435" t="s">
        <v>1098</v>
      </c>
      <c r="G2" s="357"/>
    </row>
    <row r="3" spans="1:7" x14ac:dyDescent="0.2">
      <c r="A3" s="350" t="s">
        <v>440</v>
      </c>
      <c r="B3" s="554">
        <v>-988402</v>
      </c>
      <c r="C3" s="554">
        <v>-1216496</v>
      </c>
      <c r="D3" s="554">
        <v>-1534506</v>
      </c>
      <c r="E3" s="554">
        <v>-1625098</v>
      </c>
      <c r="F3" s="554">
        <v>-2172082</v>
      </c>
      <c r="G3" s="357"/>
    </row>
    <row r="4" spans="1:7" x14ac:dyDescent="0.2">
      <c r="A4" s="350" t="s">
        <v>441</v>
      </c>
      <c r="B4" s="554">
        <v>988402</v>
      </c>
      <c r="C4" s="554">
        <v>576702.46</v>
      </c>
      <c r="D4" s="554">
        <v>1054097.31</v>
      </c>
      <c r="E4" s="554">
        <v>854974.31</v>
      </c>
      <c r="F4" s="554">
        <v>926050.31</v>
      </c>
      <c r="G4" s="357"/>
    </row>
    <row r="5" spans="1:7" x14ac:dyDescent="0.2">
      <c r="A5" s="351" t="s">
        <v>442</v>
      </c>
      <c r="B5" s="555">
        <v>234484</v>
      </c>
      <c r="C5" s="555">
        <v>234484</v>
      </c>
      <c r="D5" s="555">
        <v>101882</v>
      </c>
      <c r="E5" s="555">
        <v>-2088</v>
      </c>
      <c r="F5" s="555">
        <v>-44328</v>
      </c>
      <c r="G5" s="357"/>
    </row>
    <row r="6" spans="1:7" x14ac:dyDescent="0.2">
      <c r="A6" s="351" t="s">
        <v>443</v>
      </c>
      <c r="B6" s="555">
        <v>11833</v>
      </c>
      <c r="C6" s="555">
        <v>11833</v>
      </c>
      <c r="D6" s="555">
        <v>4124</v>
      </c>
      <c r="E6" s="555">
        <v>5630</v>
      </c>
      <c r="F6" s="555">
        <v>6865</v>
      </c>
      <c r="G6" s="357"/>
    </row>
    <row r="7" spans="1:7" x14ac:dyDescent="0.2">
      <c r="A7" s="351" t="s">
        <v>444</v>
      </c>
      <c r="B7" s="555">
        <v>122093</v>
      </c>
      <c r="C7" s="555">
        <v>122093</v>
      </c>
      <c r="D7" s="555">
        <v>135203</v>
      </c>
      <c r="E7" s="555">
        <v>102107</v>
      </c>
      <c r="F7" s="555">
        <v>96527</v>
      </c>
      <c r="G7" s="357"/>
    </row>
    <row r="8" spans="1:7" x14ac:dyDescent="0.2">
      <c r="A8" s="351" t="s">
        <v>445</v>
      </c>
      <c r="B8" s="555">
        <v>64878</v>
      </c>
      <c r="C8" s="555">
        <v>-52742</v>
      </c>
      <c r="D8" s="555">
        <v>334292</v>
      </c>
      <c r="E8" s="555">
        <v>346875</v>
      </c>
      <c r="F8" s="555">
        <v>385828</v>
      </c>
      <c r="G8" s="357"/>
    </row>
    <row r="9" spans="1:7" x14ac:dyDescent="0.2">
      <c r="A9" s="351" t="s">
        <v>446</v>
      </c>
      <c r="B9" s="555">
        <v>135048</v>
      </c>
      <c r="C9" s="555">
        <v>86979</v>
      </c>
      <c r="D9" s="555">
        <v>17357</v>
      </c>
      <c r="E9" s="555">
        <v>19922</v>
      </c>
      <c r="F9" s="555">
        <v>19392</v>
      </c>
      <c r="G9" s="357"/>
    </row>
    <row r="10" spans="1:7" x14ac:dyDescent="0.2">
      <c r="A10" s="352" t="s">
        <v>447</v>
      </c>
      <c r="B10" s="555">
        <v>-702</v>
      </c>
      <c r="C10" s="555">
        <v>-1017</v>
      </c>
      <c r="D10" s="555">
        <v>40257</v>
      </c>
      <c r="E10" s="555">
        <v>6950</v>
      </c>
      <c r="F10" s="555">
        <v>12099</v>
      </c>
      <c r="G10" s="357"/>
    </row>
    <row r="11" spans="1:7" x14ac:dyDescent="0.2">
      <c r="A11" s="351" t="s">
        <v>448</v>
      </c>
      <c r="B11" s="555">
        <v>-2025</v>
      </c>
      <c r="C11" s="555">
        <v>-2394</v>
      </c>
      <c r="D11" s="555">
        <v>-2009</v>
      </c>
      <c r="E11" s="555">
        <v>-2009</v>
      </c>
      <c r="F11" s="555">
        <v>-2512</v>
      </c>
      <c r="G11" s="357"/>
    </row>
    <row r="12" spans="1:7" x14ac:dyDescent="0.2">
      <c r="A12" s="351" t="s">
        <v>449</v>
      </c>
      <c r="B12" s="555">
        <v>8486</v>
      </c>
      <c r="C12" s="555">
        <v>6751</v>
      </c>
      <c r="D12" s="555">
        <v>6020</v>
      </c>
      <c r="E12" s="555">
        <v>5630</v>
      </c>
      <c r="F12" s="555">
        <v>4674</v>
      </c>
      <c r="G12" s="357"/>
    </row>
    <row r="13" spans="1:7" x14ac:dyDescent="0.2">
      <c r="A13" s="351" t="s">
        <v>450</v>
      </c>
      <c r="B13" s="555">
        <v>145633</v>
      </c>
      <c r="C13" s="555">
        <v>4195.4600000000064</v>
      </c>
      <c r="D13" s="555">
        <v>-5039.6900000000023</v>
      </c>
      <c r="E13" s="555">
        <v>-18291.690000000002</v>
      </c>
      <c r="F13" s="555">
        <v>-26928.690000000002</v>
      </c>
      <c r="G13" s="357"/>
    </row>
    <row r="14" spans="1:7" x14ac:dyDescent="0.2">
      <c r="A14" s="351" t="s">
        <v>451</v>
      </c>
      <c r="B14" s="555">
        <v>123416</v>
      </c>
      <c r="C14" s="555">
        <v>63534</v>
      </c>
      <c r="D14" s="555">
        <v>257375</v>
      </c>
      <c r="E14" s="555">
        <v>190366</v>
      </c>
      <c r="F14" s="555">
        <v>266823</v>
      </c>
      <c r="G14" s="357"/>
    </row>
    <row r="15" spans="1:7" x14ac:dyDescent="0.2">
      <c r="A15" s="351" t="s">
        <v>452</v>
      </c>
      <c r="B15" s="555">
        <v>45770</v>
      </c>
      <c r="C15" s="555">
        <v>47908</v>
      </c>
      <c r="D15" s="555">
        <v>45394</v>
      </c>
      <c r="E15" s="555">
        <v>45376</v>
      </c>
      <c r="F15" s="555">
        <v>45176</v>
      </c>
      <c r="G15" s="357"/>
    </row>
    <row r="16" spans="1:7" x14ac:dyDescent="0.2">
      <c r="A16" s="351" t="s">
        <v>453</v>
      </c>
      <c r="B16" s="555">
        <v>0</v>
      </c>
      <c r="C16" s="555">
        <v>2993</v>
      </c>
      <c r="D16" s="555">
        <v>0</v>
      </c>
      <c r="E16" s="555">
        <v>0</v>
      </c>
      <c r="F16" s="555">
        <v>0</v>
      </c>
      <c r="G16" s="357"/>
    </row>
    <row r="17" spans="1:7" x14ac:dyDescent="0.2">
      <c r="A17" s="353" t="s">
        <v>454</v>
      </c>
      <c r="B17" s="555">
        <v>-1306</v>
      </c>
      <c r="C17" s="555">
        <v>197</v>
      </c>
      <c r="D17" s="555">
        <v>-5610</v>
      </c>
      <c r="E17" s="555">
        <v>-1246</v>
      </c>
      <c r="F17" s="555">
        <v>-1292</v>
      </c>
      <c r="G17" s="357"/>
    </row>
    <row r="18" spans="1:7" x14ac:dyDescent="0.2">
      <c r="A18" s="351" t="s">
        <v>455</v>
      </c>
      <c r="B18" s="555">
        <v>203</v>
      </c>
      <c r="C18" s="555">
        <v>203</v>
      </c>
      <c r="D18" s="555">
        <v>203</v>
      </c>
      <c r="E18" s="555">
        <v>206</v>
      </c>
      <c r="F18" s="555">
        <v>206</v>
      </c>
      <c r="G18" s="357"/>
    </row>
    <row r="19" spans="1:7" x14ac:dyDescent="0.2">
      <c r="A19" s="351" t="s">
        <v>456</v>
      </c>
      <c r="B19" s="555">
        <v>180</v>
      </c>
      <c r="C19" s="555">
        <v>-1533</v>
      </c>
      <c r="D19" s="555">
        <v>490</v>
      </c>
      <c r="E19" s="555">
        <v>490</v>
      </c>
      <c r="F19" s="555">
        <v>490</v>
      </c>
      <c r="G19" s="357"/>
    </row>
    <row r="20" spans="1:7" x14ac:dyDescent="0.2">
      <c r="A20" s="351" t="s">
        <v>457</v>
      </c>
      <c r="B20" s="555">
        <v>-84</v>
      </c>
      <c r="C20" s="555">
        <v>41</v>
      </c>
      <c r="D20" s="555">
        <v>-64</v>
      </c>
      <c r="E20" s="555">
        <v>-74</v>
      </c>
      <c r="F20" s="555">
        <v>-84</v>
      </c>
      <c r="G20" s="357"/>
    </row>
    <row r="21" spans="1:7" x14ac:dyDescent="0.2">
      <c r="A21" s="556" t="s">
        <v>458</v>
      </c>
      <c r="B21" s="555">
        <v>0</v>
      </c>
      <c r="C21" s="555">
        <v>0</v>
      </c>
      <c r="D21" s="555">
        <v>0</v>
      </c>
      <c r="E21" s="555">
        <v>0</v>
      </c>
      <c r="F21" s="555">
        <v>0</v>
      </c>
      <c r="G21" s="357"/>
    </row>
    <row r="22" spans="1:7" x14ac:dyDescent="0.2">
      <c r="A22" s="556" t="s">
        <v>459</v>
      </c>
      <c r="B22" s="555">
        <v>0</v>
      </c>
      <c r="C22" s="555">
        <v>0</v>
      </c>
      <c r="D22" s="555">
        <v>0</v>
      </c>
      <c r="E22" s="555">
        <v>0</v>
      </c>
      <c r="F22" s="555">
        <v>0</v>
      </c>
      <c r="G22" s="357"/>
    </row>
    <row r="23" spans="1:7" x14ac:dyDescent="0.2">
      <c r="A23" s="556" t="s">
        <v>460</v>
      </c>
      <c r="B23" s="555">
        <v>0</v>
      </c>
      <c r="C23" s="555">
        <v>0</v>
      </c>
      <c r="D23" s="555">
        <v>0</v>
      </c>
      <c r="E23" s="555">
        <v>0</v>
      </c>
      <c r="F23" s="555">
        <v>0</v>
      </c>
      <c r="G23" s="357"/>
    </row>
    <row r="24" spans="1:7" x14ac:dyDescent="0.2">
      <c r="A24" s="351" t="s">
        <v>461</v>
      </c>
      <c r="B24" s="555">
        <v>140</v>
      </c>
      <c r="C24" s="555">
        <v>140</v>
      </c>
      <c r="D24" s="555">
        <v>34</v>
      </c>
      <c r="E24" s="555">
        <v>34</v>
      </c>
      <c r="F24" s="555">
        <v>34</v>
      </c>
      <c r="G24" s="357"/>
    </row>
    <row r="25" spans="1:7" x14ac:dyDescent="0.2">
      <c r="A25" s="352" t="s">
        <v>462</v>
      </c>
      <c r="B25" s="555">
        <v>-102</v>
      </c>
      <c r="C25" s="555">
        <v>0</v>
      </c>
      <c r="D25" s="555">
        <v>-64</v>
      </c>
      <c r="E25" s="555">
        <v>0</v>
      </c>
      <c r="F25" s="555">
        <v>5</v>
      </c>
      <c r="G25" s="357"/>
    </row>
    <row r="26" spans="1:7" x14ac:dyDescent="0.2">
      <c r="A26" s="351" t="s">
        <v>463</v>
      </c>
      <c r="B26" s="555">
        <v>33</v>
      </c>
      <c r="C26" s="555">
        <v>-206</v>
      </c>
      <c r="D26" s="555">
        <v>32</v>
      </c>
      <c r="E26" s="555">
        <v>32</v>
      </c>
      <c r="F26" s="555">
        <v>32</v>
      </c>
      <c r="G26" s="357"/>
    </row>
    <row r="27" spans="1:7" x14ac:dyDescent="0.2">
      <c r="A27" s="352" t="s">
        <v>464</v>
      </c>
      <c r="B27" s="555">
        <v>36965</v>
      </c>
      <c r="C27" s="555">
        <v>36965</v>
      </c>
      <c r="D27" s="555">
        <v>35795</v>
      </c>
      <c r="E27" s="555">
        <v>36095</v>
      </c>
      <c r="F27" s="555">
        <v>37295</v>
      </c>
      <c r="G27" s="357"/>
    </row>
    <row r="28" spans="1:7" x14ac:dyDescent="0.2">
      <c r="A28" s="352" t="s">
        <v>465</v>
      </c>
      <c r="B28" s="555">
        <v>64652</v>
      </c>
      <c r="C28" s="555">
        <v>36473</v>
      </c>
      <c r="D28" s="555">
        <v>59086</v>
      </c>
      <c r="E28" s="555">
        <v>53315</v>
      </c>
      <c r="F28" s="555">
        <v>53284</v>
      </c>
      <c r="G28" s="357"/>
    </row>
    <row r="29" spans="1:7" x14ac:dyDescent="0.2">
      <c r="A29" s="352" t="s">
        <v>466</v>
      </c>
      <c r="B29" s="555">
        <v>228</v>
      </c>
      <c r="C29" s="555">
        <v>2984</v>
      </c>
      <c r="D29" s="555">
        <v>2846</v>
      </c>
      <c r="E29" s="555">
        <v>2824</v>
      </c>
      <c r="F29" s="555">
        <v>2798</v>
      </c>
      <c r="G29" s="357"/>
    </row>
    <row r="30" spans="1:7" x14ac:dyDescent="0.2">
      <c r="A30" s="352" t="s">
        <v>467</v>
      </c>
      <c r="B30" s="555">
        <v>0</v>
      </c>
      <c r="C30" s="555">
        <v>0</v>
      </c>
      <c r="D30" s="555">
        <v>0</v>
      </c>
      <c r="E30" s="555">
        <v>0</v>
      </c>
      <c r="F30" s="555">
        <v>0</v>
      </c>
      <c r="G30" s="357"/>
    </row>
    <row r="31" spans="1:7" x14ac:dyDescent="0.2">
      <c r="A31" s="352" t="s">
        <v>468</v>
      </c>
      <c r="B31" s="555">
        <v>0</v>
      </c>
      <c r="C31" s="555">
        <v>-194</v>
      </c>
      <c r="D31" s="555">
        <v>0</v>
      </c>
      <c r="E31" s="555">
        <v>0</v>
      </c>
      <c r="F31" s="555">
        <v>0</v>
      </c>
      <c r="G31" s="357"/>
    </row>
    <row r="32" spans="1:7" x14ac:dyDescent="0.2">
      <c r="A32" s="557" t="s">
        <v>469</v>
      </c>
      <c r="B32" s="434">
        <v>0</v>
      </c>
      <c r="C32" s="434">
        <v>-406</v>
      </c>
      <c r="D32" s="434">
        <v>0</v>
      </c>
      <c r="E32" s="434">
        <v>0</v>
      </c>
      <c r="F32" s="434">
        <v>0</v>
      </c>
      <c r="G32" s="357"/>
    </row>
    <row r="33" spans="1:7" x14ac:dyDescent="0.2">
      <c r="A33" s="352" t="s">
        <v>470</v>
      </c>
      <c r="B33" s="555">
        <v>750</v>
      </c>
      <c r="C33" s="555">
        <v>808</v>
      </c>
      <c r="D33" s="555">
        <v>900</v>
      </c>
      <c r="E33" s="555">
        <v>900</v>
      </c>
      <c r="F33" s="555">
        <v>900</v>
      </c>
      <c r="G33" s="357"/>
    </row>
    <row r="34" spans="1:7" x14ac:dyDescent="0.2">
      <c r="A34" s="556" t="s">
        <v>471</v>
      </c>
      <c r="B34" s="555">
        <v>0</v>
      </c>
      <c r="C34" s="555">
        <v>0</v>
      </c>
      <c r="D34" s="555">
        <v>0</v>
      </c>
      <c r="E34" s="555">
        <v>0</v>
      </c>
      <c r="F34" s="555">
        <v>0</v>
      </c>
      <c r="G34" s="356"/>
    </row>
    <row r="35" spans="1:7" x14ac:dyDescent="0.2">
      <c r="A35" s="354" t="s">
        <v>472</v>
      </c>
      <c r="B35" s="555">
        <v>876</v>
      </c>
      <c r="C35" s="555">
        <v>-264</v>
      </c>
      <c r="D35" s="555">
        <v>-14996</v>
      </c>
      <c r="E35" s="555">
        <v>2384</v>
      </c>
      <c r="F35" s="555">
        <v>5921</v>
      </c>
      <c r="G35" s="358"/>
    </row>
    <row r="36" spans="1:7" x14ac:dyDescent="0.2">
      <c r="A36" s="556" t="s">
        <v>473</v>
      </c>
      <c r="B36" s="555">
        <v>61</v>
      </c>
      <c r="C36" s="555">
        <v>-4491</v>
      </c>
      <c r="D36" s="555">
        <v>-2537</v>
      </c>
      <c r="E36" s="555">
        <v>-2549</v>
      </c>
      <c r="F36" s="555">
        <v>-2250</v>
      </c>
      <c r="G36" s="359"/>
    </row>
    <row r="37" spans="1:7" x14ac:dyDescent="0.2">
      <c r="A37" s="354" t="s">
        <v>474</v>
      </c>
      <c r="B37" s="555">
        <v>-569</v>
      </c>
      <c r="C37" s="555">
        <v>-15469</v>
      </c>
      <c r="D37" s="555">
        <v>2360</v>
      </c>
      <c r="E37" s="555">
        <v>-367</v>
      </c>
      <c r="F37" s="555">
        <v>-357</v>
      </c>
    </row>
    <row r="38" spans="1:7" x14ac:dyDescent="0.2">
      <c r="A38" s="352" t="s">
        <v>475</v>
      </c>
      <c r="B38" s="555">
        <v>0</v>
      </c>
      <c r="C38" s="555">
        <v>0</v>
      </c>
      <c r="D38" s="555">
        <v>0</v>
      </c>
      <c r="E38" s="555">
        <v>2</v>
      </c>
      <c r="F38" s="555">
        <v>1</v>
      </c>
    </row>
    <row r="39" spans="1:7" x14ac:dyDescent="0.2">
      <c r="A39" s="355" t="s">
        <v>476</v>
      </c>
      <c r="B39" s="555">
        <v>434</v>
      </c>
      <c r="C39" s="555">
        <v>-190</v>
      </c>
      <c r="D39" s="555">
        <v>40259</v>
      </c>
      <c r="E39" s="555">
        <v>65302</v>
      </c>
      <c r="F39" s="555">
        <v>65304</v>
      </c>
    </row>
    <row r="40" spans="1:7" x14ac:dyDescent="0.2">
      <c r="A40" s="354" t="s">
        <v>477</v>
      </c>
      <c r="B40" s="555">
        <v>-2973</v>
      </c>
      <c r="C40" s="555">
        <v>-2973</v>
      </c>
      <c r="D40" s="555">
        <v>508</v>
      </c>
      <c r="E40" s="555">
        <v>-2841</v>
      </c>
      <c r="F40" s="555">
        <v>148</v>
      </c>
    </row>
    <row r="41" spans="1:7" x14ac:dyDescent="0.2">
      <c r="A41" s="558" t="s">
        <v>478</v>
      </c>
      <c r="B41" s="559">
        <v>0</v>
      </c>
      <c r="C41" s="559">
        <v>-639793.54</v>
      </c>
      <c r="D41" s="559">
        <v>-480408.68999999994</v>
      </c>
      <c r="E41" s="559">
        <v>-770123.69</v>
      </c>
      <c r="F41" s="559">
        <v>-1246031.69</v>
      </c>
    </row>
    <row r="42" spans="1:7" x14ac:dyDescent="0.2">
      <c r="A42" s="560" t="s">
        <v>479</v>
      </c>
      <c r="B42" s="561">
        <v>0</v>
      </c>
      <c r="C42" s="561">
        <v>-0.67999918543820281</v>
      </c>
      <c r="D42" s="561">
        <v>-0.48999941423485988</v>
      </c>
      <c r="E42" s="561">
        <v>-0.74809260225327379</v>
      </c>
      <c r="F42" s="561">
        <v>-1.1511788788179826</v>
      </c>
    </row>
    <row r="43" spans="1:7" x14ac:dyDescent="0.2">
      <c r="A43" s="434"/>
      <c r="B43" s="434"/>
      <c r="C43" s="434"/>
      <c r="D43" s="434"/>
      <c r="E43" s="434"/>
      <c r="F43" s="562" t="s">
        <v>14</v>
      </c>
    </row>
    <row r="44" spans="1:7" x14ac:dyDescent="0.2">
      <c r="A44" s="434"/>
      <c r="B44" s="563"/>
      <c r="C44" s="563"/>
      <c r="D44" s="563"/>
      <c r="E44" s="563"/>
      <c r="F44" s="563"/>
    </row>
    <row r="45" spans="1:7" x14ac:dyDescent="0.2">
      <c r="A45" s="564" t="s">
        <v>480</v>
      </c>
      <c r="B45" s="565">
        <v>96890.353000000003</v>
      </c>
      <c r="C45" s="565">
        <v>94087.398000000001</v>
      </c>
      <c r="D45" s="565">
        <v>98042.706999999995</v>
      </c>
      <c r="E45" s="565">
        <v>102944.96799999999</v>
      </c>
      <c r="F45" s="565">
        <v>108239.624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4AE4E-1551-4D6C-8292-0E010F1FA964}">
  <dimension ref="A1:G8"/>
  <sheetViews>
    <sheetView showGridLines="0" workbookViewId="0">
      <selection sqref="A1:D1"/>
    </sheetView>
  </sheetViews>
  <sheetFormatPr defaultColWidth="9.140625" defaultRowHeight="12.75" x14ac:dyDescent="0.2"/>
  <cols>
    <col min="1" max="1" width="46.140625" style="116" customWidth="1"/>
    <col min="2" max="16384" width="9.140625" style="116"/>
  </cols>
  <sheetData>
    <row r="1" spans="1:7" ht="15" x14ac:dyDescent="0.25">
      <c r="A1" s="1183" t="s">
        <v>639</v>
      </c>
      <c r="B1" s="1183"/>
      <c r="C1" s="1183"/>
      <c r="D1" s="1183"/>
      <c r="E1"/>
      <c r="F1"/>
      <c r="G1"/>
    </row>
    <row r="2" spans="1:7" x14ac:dyDescent="0.2">
      <c r="A2" s="463"/>
      <c r="B2" s="438">
        <v>2017</v>
      </c>
      <c r="C2" s="438">
        <v>2018</v>
      </c>
      <c r="D2" s="438">
        <v>2019</v>
      </c>
      <c r="E2" s="438">
        <v>2020</v>
      </c>
      <c r="F2" s="438" t="s">
        <v>640</v>
      </c>
      <c r="G2" s="438" t="s">
        <v>641</v>
      </c>
    </row>
    <row r="3" spans="1:7" x14ac:dyDescent="0.2">
      <c r="A3" s="23" t="s">
        <v>642</v>
      </c>
      <c r="B3" s="464">
        <v>0.54547431879746755</v>
      </c>
      <c r="C3" s="464">
        <v>4.98946386364692</v>
      </c>
      <c r="D3" s="464">
        <v>1.1891104503860346</v>
      </c>
      <c r="E3" s="464">
        <v>2.3623261550386982</v>
      </c>
      <c r="F3" s="464">
        <v>1.537568945475102</v>
      </c>
      <c r="G3" s="464">
        <v>1.8544457588527896</v>
      </c>
    </row>
    <row r="4" spans="1:7" x14ac:dyDescent="0.2">
      <c r="A4" s="23" t="s">
        <v>643</v>
      </c>
      <c r="B4" s="464">
        <v>1.3480051001340336</v>
      </c>
      <c r="C4" s="464">
        <v>1.3398076150772882</v>
      </c>
      <c r="D4" s="464">
        <v>1.9796474402117019</v>
      </c>
      <c r="E4" s="464">
        <v>3.2772813675909962</v>
      </c>
      <c r="F4" s="464">
        <v>2.8523076781139758</v>
      </c>
      <c r="G4" s="464">
        <v>2.9198905112789721</v>
      </c>
    </row>
    <row r="5" spans="1:7" x14ac:dyDescent="0.2">
      <c r="A5" s="227" t="s">
        <v>644</v>
      </c>
      <c r="B5" s="465">
        <v>0.80253078133656608</v>
      </c>
      <c r="C5" s="465">
        <v>-3.6496562485696318</v>
      </c>
      <c r="D5" s="465">
        <v>0.79053698982566734</v>
      </c>
      <c r="E5" s="465">
        <v>0.91495521255229795</v>
      </c>
      <c r="F5" s="465">
        <v>1.3147387326388738</v>
      </c>
      <c r="G5" s="465">
        <v>1.0654447524261825</v>
      </c>
    </row>
    <row r="6" spans="1:7" x14ac:dyDescent="0.2">
      <c r="A6" s="466" t="s">
        <v>383</v>
      </c>
      <c r="B6" s="467">
        <v>-1.8046938224697565E-2</v>
      </c>
      <c r="C6" s="467">
        <v>-1.1530516140637244</v>
      </c>
      <c r="D6" s="467">
        <v>0.30730494796286623</v>
      </c>
      <c r="E6" s="467">
        <v>0.36199722612464802</v>
      </c>
      <c r="F6" s="467">
        <v>0.48464394861224136</v>
      </c>
      <c r="G6" s="467">
        <v>1.1123489879658388E-2</v>
      </c>
    </row>
    <row r="7" spans="1:7" x14ac:dyDescent="0.2">
      <c r="A7" s="468" t="s">
        <v>384</v>
      </c>
      <c r="B7" s="469">
        <v>0.14050894175062373</v>
      </c>
      <c r="C7" s="469">
        <v>-0.58554927614421093</v>
      </c>
      <c r="D7" s="469">
        <v>-0.42287333305042907</v>
      </c>
      <c r="E7" s="469">
        <v>0.33465108704375712</v>
      </c>
      <c r="F7" s="469">
        <v>0.42332058736844469</v>
      </c>
      <c r="G7" s="469">
        <v>0.24788371924594987</v>
      </c>
    </row>
    <row r="8" spans="1:7" ht="28.5" customHeight="1" x14ac:dyDescent="0.2">
      <c r="A8" s="1184" t="s">
        <v>915</v>
      </c>
      <c r="B8" s="1184"/>
      <c r="C8" s="1184"/>
      <c r="D8" s="1184"/>
      <c r="E8" s="1185" t="s">
        <v>645</v>
      </c>
      <c r="F8" s="1185"/>
      <c r="G8" s="1185"/>
    </row>
  </sheetData>
  <mergeCells count="3">
    <mergeCell ref="A1:D1"/>
    <mergeCell ref="A8:D8"/>
    <mergeCell ref="E8:G8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642E8-4C5E-4863-A23A-3522CF61D174}">
  <sheetPr codeName="Sheet28"/>
  <dimension ref="A1:O45"/>
  <sheetViews>
    <sheetView showGridLines="0" workbookViewId="0">
      <selection sqref="A1:G1"/>
    </sheetView>
  </sheetViews>
  <sheetFormatPr defaultRowHeight="15" x14ac:dyDescent="0.25"/>
  <cols>
    <col min="1" max="1" width="47" customWidth="1"/>
    <col min="9" max="9" width="41.85546875" customWidth="1"/>
  </cols>
  <sheetData>
    <row r="1" spans="1:15" x14ac:dyDescent="0.25">
      <c r="A1" s="1253" t="s">
        <v>1087</v>
      </c>
      <c r="B1" s="1253"/>
      <c r="C1" s="1253"/>
      <c r="D1" s="1253"/>
      <c r="E1" s="1253"/>
      <c r="F1" s="1253"/>
      <c r="G1" s="1253"/>
      <c r="I1" s="1253" t="s">
        <v>1095</v>
      </c>
      <c r="J1" s="1253"/>
      <c r="K1" s="1253"/>
      <c r="L1" s="300"/>
      <c r="M1" s="300"/>
      <c r="N1" s="300"/>
      <c r="O1" s="300"/>
    </row>
    <row r="2" spans="1:15" x14ac:dyDescent="0.25">
      <c r="A2" s="1146"/>
      <c r="B2" s="1147" t="s">
        <v>129</v>
      </c>
      <c r="C2" s="1147" t="s">
        <v>1088</v>
      </c>
      <c r="D2" s="1147" t="s">
        <v>69</v>
      </c>
      <c r="E2" s="1147" t="s">
        <v>70</v>
      </c>
      <c r="F2" s="1147" t="s">
        <v>71</v>
      </c>
      <c r="G2" s="1147" t="s">
        <v>1089</v>
      </c>
      <c r="I2" s="1156"/>
      <c r="J2" s="1147" t="s">
        <v>129</v>
      </c>
      <c r="K2" s="1147" t="s">
        <v>1088</v>
      </c>
      <c r="L2" s="1147" t="s">
        <v>69</v>
      </c>
      <c r="M2" s="1147" t="s">
        <v>70</v>
      </c>
      <c r="N2" s="1147" t="s">
        <v>71</v>
      </c>
      <c r="O2" s="1147" t="s">
        <v>1089</v>
      </c>
    </row>
    <row r="3" spans="1:15" x14ac:dyDescent="0.25">
      <c r="A3" s="1148" t="s">
        <v>287</v>
      </c>
      <c r="B3" s="1149">
        <v>34220.925000000003</v>
      </c>
      <c r="C3" s="1149">
        <v>36569.629000000001</v>
      </c>
      <c r="D3" s="1149">
        <v>38743.118645365306</v>
      </c>
      <c r="E3" s="1149">
        <v>40440.963434217272</v>
      </c>
      <c r="F3" s="1149">
        <v>42117.354934316507</v>
      </c>
      <c r="G3" s="1149">
        <v>44175.759691147643</v>
      </c>
      <c r="I3" s="1148" t="s">
        <v>288</v>
      </c>
      <c r="J3" s="1149">
        <v>35025.885999999999</v>
      </c>
      <c r="K3" s="1149">
        <v>37520.832999999999</v>
      </c>
      <c r="L3" s="1149">
        <v>39937.94708431109</v>
      </c>
      <c r="M3" s="1149">
        <v>42211.42185172232</v>
      </c>
      <c r="N3" s="1149">
        <v>44195.91346900152</v>
      </c>
      <c r="O3" s="1149">
        <v>46833.427586356353</v>
      </c>
    </row>
    <row r="4" spans="1:15" x14ac:dyDescent="0.25">
      <c r="A4" s="1091" t="s">
        <v>289</v>
      </c>
      <c r="B4" s="1150">
        <v>661.40300000000002</v>
      </c>
      <c r="C4" s="1150">
        <v>1009.861</v>
      </c>
      <c r="D4" s="1150">
        <v>1152.7114489001056</v>
      </c>
      <c r="E4" s="1150">
        <v>1180.9755656371074</v>
      </c>
      <c r="F4" s="1150">
        <v>1317.5403033101677</v>
      </c>
      <c r="G4" s="1150">
        <v>1642.5432272087417</v>
      </c>
      <c r="I4" s="1091" t="s">
        <v>290</v>
      </c>
      <c r="J4" s="1150">
        <v>661.40300000000002</v>
      </c>
      <c r="K4" s="1150">
        <v>1009.861</v>
      </c>
      <c r="L4" s="1150">
        <v>1152.7114489001056</v>
      </c>
      <c r="M4" s="1150">
        <v>1180.9755656371074</v>
      </c>
      <c r="N4" s="1150">
        <v>1317.5403033101677</v>
      </c>
      <c r="O4" s="1150">
        <v>1642.5432272087417</v>
      </c>
    </row>
    <row r="5" spans="1:15" x14ac:dyDescent="0.25">
      <c r="A5" s="1091" t="s">
        <v>291</v>
      </c>
      <c r="B5" s="1150">
        <v>1524.068</v>
      </c>
      <c r="C5" s="1150">
        <v>1445.3630000000001</v>
      </c>
      <c r="D5" s="1150">
        <v>1454.7693670084955</v>
      </c>
      <c r="E5" s="1150">
        <v>1458.221653847369</v>
      </c>
      <c r="F5" s="1150">
        <v>1569.1414891618667</v>
      </c>
      <c r="G5" s="1150">
        <v>1579.29152825251</v>
      </c>
      <c r="I5" s="1091" t="s">
        <v>292</v>
      </c>
      <c r="J5" s="1150">
        <v>229.64699999999999</v>
      </c>
      <c r="K5" s="1150">
        <v>316.45000000000005</v>
      </c>
      <c r="L5" s="1150">
        <v>392.12489850168998</v>
      </c>
      <c r="M5" s="1150">
        <v>426.20461002859201</v>
      </c>
      <c r="N5" s="1150">
        <v>420.92969214640107</v>
      </c>
      <c r="O5" s="1150">
        <v>456.23337700682157</v>
      </c>
    </row>
    <row r="6" spans="1:15" x14ac:dyDescent="0.25">
      <c r="A6" s="1091" t="s">
        <v>293</v>
      </c>
      <c r="B6" s="1150">
        <v>189.23600000000002</v>
      </c>
      <c r="C6" s="1150">
        <v>188.24600000000001</v>
      </c>
      <c r="D6" s="1150">
        <v>210.28426892120373</v>
      </c>
      <c r="E6" s="1150">
        <v>214.30896860163131</v>
      </c>
      <c r="F6" s="1150">
        <v>222.83122609980515</v>
      </c>
      <c r="G6" s="1150">
        <v>230.80737445359824</v>
      </c>
      <c r="I6" s="1091" t="s">
        <v>294</v>
      </c>
      <c r="J6" s="1150">
        <v>1216.5039999999999</v>
      </c>
      <c r="K6" s="1150">
        <v>1207.231</v>
      </c>
      <c r="L6" s="1150">
        <v>1163.502434399235</v>
      </c>
      <c r="M6" s="1150">
        <v>1059.3192006164179</v>
      </c>
      <c r="N6" s="1150">
        <v>1028.7769401866799</v>
      </c>
      <c r="O6" s="1150">
        <v>1057.2276446629799</v>
      </c>
    </row>
    <row r="7" spans="1:15" ht="15.75" thickBot="1" x14ac:dyDescent="0.3">
      <c r="A7" s="1151" t="s">
        <v>295</v>
      </c>
      <c r="B7" s="1149">
        <v>31846.218000000004</v>
      </c>
      <c r="C7" s="1149">
        <v>33926.159</v>
      </c>
      <c r="D7" s="1149">
        <v>35925.353560535499</v>
      </c>
      <c r="E7" s="1149">
        <v>37587.457246131162</v>
      </c>
      <c r="F7" s="1149">
        <v>39007.84191574467</v>
      </c>
      <c r="G7" s="1149">
        <v>40723.117561232793</v>
      </c>
      <c r="I7" s="1091" t="s">
        <v>291</v>
      </c>
      <c r="J7" s="1150">
        <v>1546.1389999999999</v>
      </c>
      <c r="K7" s="1150">
        <v>1484.358477</v>
      </c>
      <c r="L7" s="1150">
        <v>1560.9541567120689</v>
      </c>
      <c r="M7" s="1150">
        <v>1569.3063741783474</v>
      </c>
      <c r="N7" s="1150">
        <v>1683.0869660275735</v>
      </c>
      <c r="O7" s="1150">
        <v>1707.5646870711084</v>
      </c>
    </row>
    <row r="8" spans="1:15" x14ac:dyDescent="0.25">
      <c r="A8" s="1133" t="s">
        <v>231</v>
      </c>
      <c r="B8" s="1152">
        <v>10126.285</v>
      </c>
      <c r="C8" s="1152">
        <v>10692.592000000001</v>
      </c>
      <c r="D8" s="1152">
        <v>11329.634112597467</v>
      </c>
      <c r="E8" s="1152">
        <v>11890.397195929516</v>
      </c>
      <c r="F8" s="1152">
        <v>12202.275173142705</v>
      </c>
      <c r="G8" s="1152">
        <v>12671.671229667118</v>
      </c>
      <c r="I8" s="1091" t="s">
        <v>296</v>
      </c>
      <c r="J8" s="1150">
        <v>189.23600000000002</v>
      </c>
      <c r="K8" s="1150">
        <v>188.24600000000001</v>
      </c>
      <c r="L8" s="1150">
        <v>210.28426892120373</v>
      </c>
      <c r="M8" s="1150">
        <v>214.30896860163131</v>
      </c>
      <c r="N8" s="1150">
        <v>222.83122609980515</v>
      </c>
      <c r="O8" s="1150">
        <v>230.80737445359824</v>
      </c>
    </row>
    <row r="9" spans="1:15" x14ac:dyDescent="0.25">
      <c r="A9" s="1090" t="s">
        <v>297</v>
      </c>
      <c r="B9" s="1150">
        <v>5918.7439999999997</v>
      </c>
      <c r="C9" s="1150">
        <v>6325.98</v>
      </c>
      <c r="D9" s="1150">
        <v>6673.3217121039715</v>
      </c>
      <c r="E9" s="1150">
        <v>6995.2795697409438</v>
      </c>
      <c r="F9" s="1150">
        <v>7321.5819312438616</v>
      </c>
      <c r="G9" s="1150">
        <v>7702.7000207383126</v>
      </c>
      <c r="I9" s="1091" t="s">
        <v>298</v>
      </c>
      <c r="J9" s="1150">
        <v>601.95900000000006</v>
      </c>
      <c r="K9" s="1150">
        <v>763.63699999999994</v>
      </c>
      <c r="L9" s="1150">
        <v>772.66260999999997</v>
      </c>
      <c r="M9" s="1150">
        <v>819.08031300000005</v>
      </c>
      <c r="N9" s="1150">
        <v>860.03538377169696</v>
      </c>
      <c r="O9" s="1150">
        <v>904.26863919463085</v>
      </c>
    </row>
    <row r="10" spans="1:15" ht="15.75" thickBot="1" x14ac:dyDescent="0.3">
      <c r="A10" s="1090" t="s">
        <v>299</v>
      </c>
      <c r="B10" s="1150">
        <v>2250.8879999999999</v>
      </c>
      <c r="C10" s="1150">
        <v>2315.3470000000002</v>
      </c>
      <c r="D10" s="1150">
        <v>2390.8020000000001</v>
      </c>
      <c r="E10" s="1150">
        <v>2514.33</v>
      </c>
      <c r="F10" s="1150">
        <v>2579.1640000000002</v>
      </c>
      <c r="G10" s="1150">
        <v>2614.3209999999999</v>
      </c>
      <c r="I10" s="1148" t="s">
        <v>300</v>
      </c>
      <c r="J10" s="1149">
        <v>30580.998</v>
      </c>
      <c r="K10" s="1149">
        <v>32551.049522999998</v>
      </c>
      <c r="L10" s="1149">
        <v>34685.707266876787</v>
      </c>
      <c r="M10" s="1149">
        <v>36942.226819660224</v>
      </c>
      <c r="N10" s="1149">
        <v>38662.712957459196</v>
      </c>
      <c r="O10" s="1149">
        <v>40834.782636758471</v>
      </c>
    </row>
    <row r="11" spans="1:15" x14ac:dyDescent="0.25">
      <c r="A11" s="1090" t="s">
        <v>1090</v>
      </c>
      <c r="B11" s="1150">
        <v>316.80158233740002</v>
      </c>
      <c r="C11" s="1150">
        <v>323.68791670120004</v>
      </c>
      <c r="D11" s="1150">
        <v>327.20660080000005</v>
      </c>
      <c r="E11" s="1150">
        <v>333.93592118260125</v>
      </c>
      <c r="F11" s="1150">
        <v>337.2849494238979</v>
      </c>
      <c r="G11" s="1150">
        <v>339.97955536599102</v>
      </c>
      <c r="I11" s="1157" t="s">
        <v>301</v>
      </c>
      <c r="J11" s="1152">
        <v>12453.134213456346</v>
      </c>
      <c r="K11" s="1152">
        <v>13003.021571488838</v>
      </c>
      <c r="L11" s="1152">
        <v>13892.889945062201</v>
      </c>
      <c r="M11" s="1152">
        <v>15310.333107945957</v>
      </c>
      <c r="N11" s="1152">
        <v>15776.034820105715</v>
      </c>
      <c r="O11" s="1152">
        <v>16280.893574186293</v>
      </c>
    </row>
    <row r="12" spans="1:15" x14ac:dyDescent="0.25">
      <c r="A12" s="1090" t="s">
        <v>302</v>
      </c>
      <c r="B12" s="1150">
        <v>149.84542680999999</v>
      </c>
      <c r="C12" s="1150">
        <v>152.74221638999998</v>
      </c>
      <c r="D12" s="1150">
        <v>158.968766515043</v>
      </c>
      <c r="E12" s="1150">
        <v>165.53040323107575</v>
      </c>
      <c r="F12" s="1150">
        <v>173.6243724253091</v>
      </c>
      <c r="G12" s="1150">
        <v>182.47424521240634</v>
      </c>
      <c r="I12" s="1091" t="s">
        <v>244</v>
      </c>
      <c r="J12" s="1150">
        <v>7625.9266688515872</v>
      </c>
      <c r="K12" s="1150">
        <v>7981.6313204609041</v>
      </c>
      <c r="L12" s="1150">
        <v>8837.3044521059346</v>
      </c>
      <c r="M12" s="1150">
        <v>9854.6929147465944</v>
      </c>
      <c r="N12" s="1150">
        <v>10243.415946334324</v>
      </c>
      <c r="O12" s="1150">
        <v>10640.00743895246</v>
      </c>
    </row>
    <row r="13" spans="1:15" x14ac:dyDescent="0.25">
      <c r="A13" s="1090" t="s">
        <v>303</v>
      </c>
      <c r="B13" s="1150">
        <v>12.147330518999999</v>
      </c>
      <c r="C13" s="1150">
        <v>12.385535531999999</v>
      </c>
      <c r="D13" s="1150">
        <v>12.541372222001852</v>
      </c>
      <c r="E13" s="1150">
        <v>11.313848474300999</v>
      </c>
      <c r="F13" s="1150">
        <v>11.313848474300999</v>
      </c>
      <c r="G13" s="1150">
        <v>11.313848474300999</v>
      </c>
      <c r="I13" s="1091" t="s">
        <v>48</v>
      </c>
      <c r="J13" s="1150">
        <v>4740.0135446047598</v>
      </c>
      <c r="K13" s="1150">
        <v>4871.3342510279335</v>
      </c>
      <c r="L13" s="1150">
        <v>4946.905864968403</v>
      </c>
      <c r="M13" s="1150">
        <v>5351.0532125876161</v>
      </c>
      <c r="N13" s="1150">
        <v>5425.9701573440425</v>
      </c>
      <c r="O13" s="1150">
        <v>5531.5606068250945</v>
      </c>
    </row>
    <row r="14" spans="1:15" ht="15.75" thickBot="1" x14ac:dyDescent="0.3">
      <c r="A14" s="1090" t="s">
        <v>304</v>
      </c>
      <c r="B14" s="1150">
        <v>127.28389512000001</v>
      </c>
      <c r="C14" s="1150">
        <v>134.17711829999999</v>
      </c>
      <c r="D14" s="1150">
        <v>142.52799999999999</v>
      </c>
      <c r="E14" s="1150">
        <v>146.22817716299321</v>
      </c>
      <c r="F14" s="1150">
        <v>0</v>
      </c>
      <c r="G14" s="1150">
        <v>0</v>
      </c>
      <c r="I14" s="1091" t="s">
        <v>36</v>
      </c>
      <c r="J14" s="1150">
        <v>87.194000000000003</v>
      </c>
      <c r="K14" s="1150">
        <v>150.05600000000001</v>
      </c>
      <c r="L14" s="1150">
        <v>108.67962798786321</v>
      </c>
      <c r="M14" s="1150">
        <v>104.58698061174529</v>
      </c>
      <c r="N14" s="1150">
        <v>106.64871642734822</v>
      </c>
      <c r="O14" s="1150">
        <v>109.32552840873865</v>
      </c>
    </row>
    <row r="15" spans="1:15" x14ac:dyDescent="0.25">
      <c r="A15" s="1090" t="s">
        <v>305</v>
      </c>
      <c r="B15" s="1150">
        <v>208.17756731</v>
      </c>
      <c r="C15" s="1150">
        <v>224.37351513999999</v>
      </c>
      <c r="D15" s="1150">
        <v>240.69580400999999</v>
      </c>
      <c r="E15" s="1150">
        <v>240.69580400999999</v>
      </c>
      <c r="F15" s="1150">
        <v>240.69580400999999</v>
      </c>
      <c r="G15" s="1150">
        <v>240.69580400999999</v>
      </c>
      <c r="I15" s="1157" t="s">
        <v>306</v>
      </c>
      <c r="J15" s="1152">
        <v>9756.9199178891413</v>
      </c>
      <c r="K15" s="1152">
        <v>9761.3430439999993</v>
      </c>
      <c r="L15" s="1152">
        <v>10269.253999999999</v>
      </c>
      <c r="M15" s="1152">
        <v>10792.898999999999</v>
      </c>
      <c r="N15" s="1152">
        <v>11170.666999999999</v>
      </c>
      <c r="O15" s="1152">
        <v>11518.414999999999</v>
      </c>
    </row>
    <row r="16" spans="1:15" x14ac:dyDescent="0.25">
      <c r="A16" s="1090" t="s">
        <v>307</v>
      </c>
      <c r="B16" s="1150">
        <v>35.179379834200006</v>
      </c>
      <c r="C16" s="1150">
        <v>36.915766036399994</v>
      </c>
      <c r="D16" s="1150">
        <v>44.645810879682251</v>
      </c>
      <c r="E16" s="1150">
        <v>47.640415654814525</v>
      </c>
      <c r="F16" s="1150">
        <v>50.565100938976776</v>
      </c>
      <c r="G16" s="1150">
        <v>52.378258278962186</v>
      </c>
      <c r="I16" s="1091" t="s">
        <v>308</v>
      </c>
      <c r="J16" s="1150">
        <v>9675.5009178891414</v>
      </c>
      <c r="K16" s="1150">
        <v>9675</v>
      </c>
      <c r="L16" s="1150">
        <v>10179</v>
      </c>
      <c r="M16" s="1150">
        <v>10697</v>
      </c>
      <c r="N16" s="1150">
        <v>11073</v>
      </c>
      <c r="O16" s="1150">
        <v>11415</v>
      </c>
    </row>
    <row r="17" spans="1:15" x14ac:dyDescent="0.25">
      <c r="A17" s="1090" t="s">
        <v>309</v>
      </c>
      <c r="B17" s="1150">
        <v>57.423999999999999</v>
      </c>
      <c r="C17" s="1150">
        <v>63.463999999999999</v>
      </c>
      <c r="D17" s="1150">
        <v>127.92250873861201</v>
      </c>
      <c r="E17" s="1150">
        <v>187.8920712307052</v>
      </c>
      <c r="F17" s="1150">
        <v>207.60431206357134</v>
      </c>
      <c r="G17" s="1150">
        <v>211.49889879405984</v>
      </c>
      <c r="I17" s="1158" t="s">
        <v>310</v>
      </c>
      <c r="J17" s="1150">
        <v>34.673916750000004</v>
      </c>
      <c r="K17" s="1150">
        <v>39.321568901737635</v>
      </c>
      <c r="L17" s="1150">
        <v>33.729481814446899</v>
      </c>
      <c r="M17" s="1150">
        <v>35.321672595621251</v>
      </c>
      <c r="N17" s="1150">
        <v>36.670804246444106</v>
      </c>
      <c r="O17" s="1150">
        <v>37.617174615332971</v>
      </c>
    </row>
    <row r="18" spans="1:15" x14ac:dyDescent="0.25">
      <c r="A18" s="1090" t="s">
        <v>311</v>
      </c>
      <c r="B18" s="1150">
        <v>18</v>
      </c>
      <c r="C18" s="1150">
        <v>18</v>
      </c>
      <c r="D18" s="1150">
        <v>17.535</v>
      </c>
      <c r="E18" s="1150">
        <v>17.535</v>
      </c>
      <c r="F18" s="1150">
        <v>17.535</v>
      </c>
      <c r="G18" s="1150">
        <v>17.535</v>
      </c>
      <c r="I18" s="1158" t="s">
        <v>312</v>
      </c>
      <c r="J18" s="1150">
        <v>570.71899999999994</v>
      </c>
      <c r="K18" s="1150">
        <v>667.16800000000001</v>
      </c>
      <c r="L18" s="1150">
        <v>771.85066937276565</v>
      </c>
      <c r="M18" s="1150">
        <v>823.04424650242368</v>
      </c>
      <c r="N18" s="1150">
        <v>843.60780126797192</v>
      </c>
      <c r="O18" s="1150">
        <v>868.90217852995056</v>
      </c>
    </row>
    <row r="19" spans="1:15" x14ac:dyDescent="0.25">
      <c r="A19" s="1090" t="s">
        <v>1091</v>
      </c>
      <c r="B19" s="1150">
        <v>16.259273279999999</v>
      </c>
      <c r="C19" s="1150">
        <v>30.291605140000001</v>
      </c>
      <c r="D19" s="1150">
        <v>68.546999999999997</v>
      </c>
      <c r="E19" s="1150">
        <v>70.095610715301191</v>
      </c>
      <c r="F19" s="1150">
        <v>72.031662889130402</v>
      </c>
      <c r="G19" s="1150">
        <v>73.981042958359154</v>
      </c>
      <c r="I19" s="1158" t="s">
        <v>313</v>
      </c>
      <c r="J19" s="1150">
        <v>6766.2929602100003</v>
      </c>
      <c r="K19" s="1150">
        <v>7047.6618471100001</v>
      </c>
      <c r="L19" s="1150">
        <v>7355.1265234598768</v>
      </c>
      <c r="M19" s="1150">
        <v>7653.742274852294</v>
      </c>
      <c r="N19" s="1150">
        <v>7898.8865862891989</v>
      </c>
      <c r="O19" s="1150">
        <v>8186.2434943861927</v>
      </c>
    </row>
    <row r="20" spans="1:15" x14ac:dyDescent="0.25">
      <c r="A20" s="1090" t="s">
        <v>314</v>
      </c>
      <c r="B20" s="1150">
        <v>0</v>
      </c>
      <c r="C20" s="1150">
        <v>28.464271660000001</v>
      </c>
      <c r="D20" s="1150">
        <v>29.172999999999998</v>
      </c>
      <c r="E20" s="1150">
        <v>29.831389284698808</v>
      </c>
      <c r="F20" s="1150">
        <v>30.655337110869599</v>
      </c>
      <c r="G20" s="1150">
        <v>31.484957041640843</v>
      </c>
      <c r="I20" s="1158" t="s">
        <v>315</v>
      </c>
      <c r="J20" s="1150">
        <v>167.655</v>
      </c>
      <c r="K20" s="1150">
        <v>183.74527900000001</v>
      </c>
      <c r="L20" s="1150">
        <v>213.52500000000001</v>
      </c>
      <c r="M20" s="1150">
        <v>225.16382975677885</v>
      </c>
      <c r="N20" s="1150">
        <v>231.74164950248246</v>
      </c>
      <c r="O20" s="1150">
        <v>238.82545538247101</v>
      </c>
    </row>
    <row r="21" spans="1:15" x14ac:dyDescent="0.25">
      <c r="A21" s="1090" t="s">
        <v>316</v>
      </c>
      <c r="B21" s="1150">
        <v>1015.5345447893997</v>
      </c>
      <c r="C21" s="1150">
        <v>1026.763055100404</v>
      </c>
      <c r="D21" s="1150">
        <v>1095.7465373281557</v>
      </c>
      <c r="E21" s="1150">
        <v>1130.0889852420823</v>
      </c>
      <c r="F21" s="1150">
        <v>1160.2188545627869</v>
      </c>
      <c r="G21" s="1150">
        <v>1193.3085987930826</v>
      </c>
      <c r="I21" s="1158" t="s">
        <v>317</v>
      </c>
      <c r="J21" s="1150">
        <v>1318.087</v>
      </c>
      <c r="K21" s="1150">
        <v>1346.0884320000002</v>
      </c>
      <c r="L21" s="1150">
        <v>1534.2554528034152</v>
      </c>
      <c r="M21" s="1150">
        <v>1842.4278402772156</v>
      </c>
      <c r="N21" s="1150">
        <v>1892.2606890003801</v>
      </c>
      <c r="O21" s="1150">
        <v>1947.1833575866308</v>
      </c>
    </row>
    <row r="22" spans="1:15" x14ac:dyDescent="0.25">
      <c r="A22" s="1133" t="s">
        <v>235</v>
      </c>
      <c r="B22" s="1153">
        <v>6121.7879999999996</v>
      </c>
      <c r="C22" s="1153">
        <v>6519.6610000000001</v>
      </c>
      <c r="D22" s="1153">
        <v>6859.9819985095337</v>
      </c>
      <c r="E22" s="1153">
        <v>6916.2398012474578</v>
      </c>
      <c r="F22" s="1153">
        <v>7308.8493630230878</v>
      </c>
      <c r="G22" s="1153">
        <v>7735.3912879017253</v>
      </c>
      <c r="I22" s="1158" t="s">
        <v>318</v>
      </c>
      <c r="J22" s="1150">
        <v>362.52703979</v>
      </c>
      <c r="K22" s="1150">
        <v>375.33415288999998</v>
      </c>
      <c r="L22" s="1150">
        <v>407.60688199999998</v>
      </c>
      <c r="M22" s="1150">
        <v>427.12033200000002</v>
      </c>
      <c r="N22" s="1150">
        <v>436.70240699999999</v>
      </c>
      <c r="O22" s="1150">
        <v>444.543407</v>
      </c>
    </row>
    <row r="23" spans="1:15" x14ac:dyDescent="0.25">
      <c r="A23" s="1090" t="s">
        <v>319</v>
      </c>
      <c r="B23" s="1150">
        <v>2855.23</v>
      </c>
      <c r="C23" s="1150">
        <v>3207.922</v>
      </c>
      <c r="D23" s="1150">
        <v>3544.962</v>
      </c>
      <c r="E23" s="1150">
        <v>3571.7219804912097</v>
      </c>
      <c r="F23" s="1150">
        <v>3826.6390943483284</v>
      </c>
      <c r="G23" s="1150">
        <v>4079.3759083151785</v>
      </c>
      <c r="I23" s="1158" t="s">
        <v>320</v>
      </c>
      <c r="J23" s="1150">
        <v>266.31000113914035</v>
      </c>
      <c r="K23" s="1150">
        <v>269.10899999999998</v>
      </c>
      <c r="L23" s="1150">
        <v>337.85899999999998</v>
      </c>
      <c r="M23" s="1150">
        <v>371.32299999999998</v>
      </c>
      <c r="N23" s="1150">
        <v>386.62900000000002</v>
      </c>
      <c r="O23" s="1150">
        <v>396.17400000000004</v>
      </c>
    </row>
    <row r="24" spans="1:15" x14ac:dyDescent="0.25">
      <c r="A24" s="1090" t="s">
        <v>321</v>
      </c>
      <c r="B24" s="1150">
        <v>2766.3395977099999</v>
      </c>
      <c r="C24" s="1150">
        <v>2710.0814432800003</v>
      </c>
      <c r="D24" s="1150">
        <v>2761.3053416048888</v>
      </c>
      <c r="E24" s="1150">
        <v>2792.4742950481195</v>
      </c>
      <c r="F24" s="1150">
        <v>2973.1134388304417</v>
      </c>
      <c r="G24" s="1150">
        <v>3126.5857594330473</v>
      </c>
      <c r="I24" s="1158" t="s">
        <v>322</v>
      </c>
      <c r="J24" s="1150">
        <v>189.23600000000002</v>
      </c>
      <c r="K24" s="1150">
        <v>188.24600000000001</v>
      </c>
      <c r="L24" s="1150">
        <v>210.28426892120373</v>
      </c>
      <c r="M24" s="1150">
        <v>214.30896860163131</v>
      </c>
      <c r="N24" s="1150">
        <v>222.83122609980515</v>
      </c>
      <c r="O24" s="1150">
        <v>230.80737445359824</v>
      </c>
    </row>
    <row r="25" spans="1:15" x14ac:dyDescent="0.25">
      <c r="A25" s="1090" t="s">
        <v>323</v>
      </c>
      <c r="B25" s="1150">
        <v>178.43100000000001</v>
      </c>
      <c r="C25" s="1150">
        <v>209.16900000000001</v>
      </c>
      <c r="D25" s="1150">
        <v>244.345</v>
      </c>
      <c r="E25" s="1150">
        <v>242.31899999999999</v>
      </c>
      <c r="F25" s="1150">
        <v>234.66399999999999</v>
      </c>
      <c r="G25" s="1150">
        <v>248.54300000000001</v>
      </c>
      <c r="I25" s="1091" t="s">
        <v>324</v>
      </c>
      <c r="J25" s="1150">
        <v>63.418999999999997</v>
      </c>
      <c r="K25" s="1150">
        <v>68.343044000000006</v>
      </c>
      <c r="L25" s="1150">
        <v>72.71899999999998</v>
      </c>
      <c r="M25" s="1150">
        <v>78.364000000000004</v>
      </c>
      <c r="N25" s="1150">
        <v>80.132000000000005</v>
      </c>
      <c r="O25" s="1150">
        <v>85.88</v>
      </c>
    </row>
    <row r="26" spans="1:15" ht="15.75" thickBot="1" x14ac:dyDescent="0.3">
      <c r="A26" s="1090" t="s">
        <v>1090</v>
      </c>
      <c r="B26" s="1150">
        <v>31.097237972600002</v>
      </c>
      <c r="C26" s="1150">
        <v>31.2558148888</v>
      </c>
      <c r="D26" s="1150">
        <v>31.297399200000005</v>
      </c>
      <c r="E26" s="1150">
        <v>31.941060500976327</v>
      </c>
      <c r="F26" s="1150">
        <v>32.261395951250449</v>
      </c>
      <c r="G26" s="1150">
        <v>32.519135732936363</v>
      </c>
      <c r="I26" s="1091" t="s">
        <v>325</v>
      </c>
      <c r="J26" s="1150">
        <v>18</v>
      </c>
      <c r="K26" s="1150">
        <v>18</v>
      </c>
      <c r="L26" s="1150">
        <v>17.535</v>
      </c>
      <c r="M26" s="1150">
        <v>17.535</v>
      </c>
      <c r="N26" s="1150">
        <v>17.535</v>
      </c>
      <c r="O26" s="1150">
        <v>17.535</v>
      </c>
    </row>
    <row r="27" spans="1:15" x14ac:dyDescent="0.25">
      <c r="A27" s="1090" t="s">
        <v>326</v>
      </c>
      <c r="B27" s="1150">
        <v>68.834872940999986</v>
      </c>
      <c r="C27" s="1150">
        <v>70.18470134799999</v>
      </c>
      <c r="D27" s="1150">
        <v>71.067775924677164</v>
      </c>
      <c r="E27" s="1150">
        <v>64.111808021038996</v>
      </c>
      <c r="F27" s="1150">
        <v>64.111808021038996</v>
      </c>
      <c r="G27" s="1150">
        <v>64.111808021038996</v>
      </c>
      <c r="I27" s="1157" t="s">
        <v>327</v>
      </c>
      <c r="J27" s="1152">
        <v>5892.5722242785978</v>
      </c>
      <c r="K27" s="1152">
        <v>7036.473137011737</v>
      </c>
      <c r="L27" s="1152">
        <v>7793.8153096685555</v>
      </c>
      <c r="M27" s="1152">
        <v>8423.3023503109343</v>
      </c>
      <c r="N27" s="1152">
        <v>8882.296956281647</v>
      </c>
      <c r="O27" s="1152">
        <v>9224.0199170201668</v>
      </c>
    </row>
    <row r="28" spans="1:15" x14ac:dyDescent="0.25">
      <c r="A28" s="1090" t="s">
        <v>328</v>
      </c>
      <c r="B28" s="1150">
        <v>159.12140228999999</v>
      </c>
      <c r="C28" s="1150">
        <v>180.86555672</v>
      </c>
      <c r="D28" s="1150">
        <v>118.524</v>
      </c>
      <c r="E28" s="1150">
        <v>123.09632327140193</v>
      </c>
      <c r="F28" s="1150">
        <v>85.978342912629415</v>
      </c>
      <c r="G28" s="1150">
        <v>90.656897104937144</v>
      </c>
      <c r="I28" s="1091" t="s">
        <v>329</v>
      </c>
      <c r="J28" s="1150">
        <v>926.82573585</v>
      </c>
      <c r="K28" s="1150">
        <v>982.75706210999999</v>
      </c>
      <c r="L28" s="1150">
        <v>1118.4178720299503</v>
      </c>
      <c r="M28" s="1150">
        <v>1136.1569639818354</v>
      </c>
      <c r="N28" s="1150">
        <v>1186.2317311996981</v>
      </c>
      <c r="O28" s="1150">
        <v>1238.9655048637678</v>
      </c>
    </row>
    <row r="29" spans="1:15" x14ac:dyDescent="0.25">
      <c r="A29" s="1090" t="s">
        <v>316</v>
      </c>
      <c r="B29" s="1150">
        <v>62.733889086399358</v>
      </c>
      <c r="C29" s="1150">
        <v>110.18248376319934</v>
      </c>
      <c r="D29" s="1150">
        <v>88.480481779966794</v>
      </c>
      <c r="E29" s="1150">
        <v>90.575333914711337</v>
      </c>
      <c r="F29" s="1150">
        <v>92.081282959399687</v>
      </c>
      <c r="G29" s="1150">
        <v>93.598779294586166</v>
      </c>
      <c r="I29" s="1091" t="s">
        <v>330</v>
      </c>
      <c r="J29" s="1150">
        <v>228.44899886085773</v>
      </c>
      <c r="K29" s="1150">
        <v>683.18011890173671</v>
      </c>
      <c r="L29" s="1150">
        <v>917.90356586479879</v>
      </c>
      <c r="M29" s="1150">
        <v>1140.8505529102029</v>
      </c>
      <c r="N29" s="1150">
        <v>1130.1592475977372</v>
      </c>
      <c r="O29" s="1150">
        <v>1196.5161756294251</v>
      </c>
    </row>
    <row r="30" spans="1:15" x14ac:dyDescent="0.25">
      <c r="A30" s="1133" t="s">
        <v>239</v>
      </c>
      <c r="B30" s="1153">
        <v>0</v>
      </c>
      <c r="C30" s="1153">
        <v>0</v>
      </c>
      <c r="D30" s="1153">
        <v>4.7850000000000004E-5</v>
      </c>
      <c r="E30" s="1153">
        <v>0</v>
      </c>
      <c r="F30" s="1153">
        <v>0</v>
      </c>
      <c r="G30" s="1153">
        <v>0</v>
      </c>
      <c r="I30" s="1091" t="s">
        <v>331</v>
      </c>
      <c r="J30" s="1150">
        <v>490.75548956774003</v>
      </c>
      <c r="K30" s="1150">
        <v>895.24795600000016</v>
      </c>
      <c r="L30" s="1150">
        <v>921.87142530380584</v>
      </c>
      <c r="M30" s="1150">
        <v>965.98500465834661</v>
      </c>
      <c r="N30" s="1150">
        <v>996.35978326872282</v>
      </c>
      <c r="O30" s="1150">
        <v>1018.9821432603712</v>
      </c>
    </row>
    <row r="31" spans="1:15" ht="15.75" thickBot="1" x14ac:dyDescent="0.3">
      <c r="A31" s="1133" t="s">
        <v>242</v>
      </c>
      <c r="B31" s="1153">
        <v>10875.466</v>
      </c>
      <c r="C31" s="1153">
        <v>11801.861000000003</v>
      </c>
      <c r="D31" s="1153">
        <v>12699.590168309258</v>
      </c>
      <c r="E31" s="1153">
        <v>13336.884939462172</v>
      </c>
      <c r="F31" s="1153">
        <v>13966.443651444037</v>
      </c>
      <c r="G31" s="1153">
        <v>14681.409821432007</v>
      </c>
      <c r="I31" s="1091" t="s">
        <v>332</v>
      </c>
      <c r="J31" s="1150">
        <v>4246.5420000000004</v>
      </c>
      <c r="K31" s="1150">
        <v>4475.2879999999996</v>
      </c>
      <c r="L31" s="1150">
        <v>4835.6224464700008</v>
      </c>
      <c r="M31" s="1150">
        <v>5180.309828760549</v>
      </c>
      <c r="N31" s="1150">
        <v>5569.5461942154889</v>
      </c>
      <c r="O31" s="1150">
        <v>5769.5560932666031</v>
      </c>
    </row>
    <row r="32" spans="1:15" x14ac:dyDescent="0.25">
      <c r="A32" s="1090" t="s">
        <v>1092</v>
      </c>
      <c r="B32" s="1150">
        <v>7093.5</v>
      </c>
      <c r="C32" s="1150">
        <v>7652.8620000000001</v>
      </c>
      <c r="D32" s="1150">
        <v>8183.66</v>
      </c>
      <c r="E32" s="1150">
        <v>8572.5952157155043</v>
      </c>
      <c r="F32" s="1150">
        <v>8959.0034800374706</v>
      </c>
      <c r="G32" s="1150">
        <v>9438.2541251011098</v>
      </c>
      <c r="I32" s="1157" t="s">
        <v>333</v>
      </c>
      <c r="J32" s="1152">
        <v>2479.4265156690271</v>
      </c>
      <c r="K32" s="1152">
        <v>2751.7008837580652</v>
      </c>
      <c r="L32" s="1152">
        <v>2730.3789612852088</v>
      </c>
      <c r="M32" s="1152">
        <v>2416.2146618546599</v>
      </c>
      <c r="N32" s="1152">
        <v>2834.2661459872188</v>
      </c>
      <c r="O32" s="1152">
        <v>3812.0584888314343</v>
      </c>
    </row>
    <row r="33" spans="1:15" x14ac:dyDescent="0.25">
      <c r="A33" s="1090" t="s">
        <v>1093</v>
      </c>
      <c r="B33" s="1150">
        <v>3329.078</v>
      </c>
      <c r="C33" s="1150">
        <v>3650.6350000000002</v>
      </c>
      <c r="D33" s="1150">
        <v>4005.652</v>
      </c>
      <c r="E33" s="1150">
        <v>4215.1220167509546</v>
      </c>
      <c r="F33" s="1150">
        <v>4450.840117887803</v>
      </c>
      <c r="G33" s="1150">
        <v>4681.0201895040045</v>
      </c>
      <c r="I33" s="1091" t="s">
        <v>334</v>
      </c>
      <c r="J33" s="1150">
        <v>2247.0074707242688</v>
      </c>
      <c r="K33" s="1150">
        <v>2477.4053459355328</v>
      </c>
      <c r="L33" s="1150">
        <v>2393.8960839657557</v>
      </c>
      <c r="M33" s="1150">
        <v>2287.6038364398864</v>
      </c>
      <c r="N33" s="1150">
        <v>2702.1272018212962</v>
      </c>
      <c r="O33" s="1150">
        <v>3676.0569755554106</v>
      </c>
    </row>
    <row r="34" spans="1:15" ht="15.75" thickBot="1" x14ac:dyDescent="0.3">
      <c r="A34" s="1090" t="s">
        <v>335</v>
      </c>
      <c r="B34" s="1150">
        <v>452.88800000000037</v>
      </c>
      <c r="C34" s="1150">
        <v>498.36400000000231</v>
      </c>
      <c r="D34" s="1150">
        <v>510.27816830925804</v>
      </c>
      <c r="E34" s="1150">
        <v>549.16770699571316</v>
      </c>
      <c r="F34" s="1150">
        <v>556.60005351876316</v>
      </c>
      <c r="G34" s="1150">
        <v>562.13550682689311</v>
      </c>
      <c r="I34" s="1159" t="s">
        <v>336</v>
      </c>
      <c r="J34" s="1163">
        <v>232.4190449447583</v>
      </c>
      <c r="K34" s="1163">
        <v>274.29553782253231</v>
      </c>
      <c r="L34" s="1163">
        <v>336.482877319453</v>
      </c>
      <c r="M34" s="1163">
        <v>128.61082541477342</v>
      </c>
      <c r="N34" s="1163">
        <v>132.13894416592251</v>
      </c>
      <c r="O34" s="1163">
        <v>136.00151327602342</v>
      </c>
    </row>
    <row r="35" spans="1:15" ht="15.75" thickBot="1" x14ac:dyDescent="0.3">
      <c r="A35" s="1133" t="s">
        <v>233</v>
      </c>
      <c r="B35" s="1153">
        <v>662.36500000000001</v>
      </c>
      <c r="C35" s="1153">
        <v>663.60799999999995</v>
      </c>
      <c r="D35" s="1153">
        <v>538.69606758183988</v>
      </c>
      <c r="E35" s="1153">
        <v>666.20518405539224</v>
      </c>
      <c r="F35" s="1153">
        <v>671.92797320229147</v>
      </c>
      <c r="G35" s="1153">
        <v>677.25153355182647</v>
      </c>
      <c r="I35" s="1151" t="s">
        <v>31</v>
      </c>
      <c r="J35" s="1160">
        <v>-804.96099999999569</v>
      </c>
      <c r="K35" s="1160">
        <v>-951.2039999999979</v>
      </c>
      <c r="L35" s="1160">
        <v>-1194.828438945784</v>
      </c>
      <c r="M35" s="1160">
        <v>-1770.4584175050477</v>
      </c>
      <c r="N35" s="1160">
        <v>-2078.558534685013</v>
      </c>
      <c r="O35" s="1160">
        <v>-2657.6678952087095</v>
      </c>
    </row>
    <row r="36" spans="1:15" x14ac:dyDescent="0.25">
      <c r="A36" s="1090" t="s">
        <v>337</v>
      </c>
      <c r="B36" s="1150">
        <v>391.39800000000002</v>
      </c>
      <c r="C36" s="1150">
        <v>410.12299999999999</v>
      </c>
      <c r="D36" s="1150">
        <v>280.34391150550766</v>
      </c>
      <c r="E36" s="1150">
        <v>400.70010062280164</v>
      </c>
      <c r="F36" s="1150">
        <v>399.93602961813224</v>
      </c>
      <c r="G36" s="1150">
        <v>400.46839693037072</v>
      </c>
      <c r="I36" s="1161"/>
      <c r="J36" s="1155"/>
      <c r="K36" s="299"/>
      <c r="L36" s="299"/>
      <c r="M36" s="1256" t="s">
        <v>338</v>
      </c>
      <c r="N36" s="1256"/>
      <c r="O36" s="1256"/>
    </row>
    <row r="37" spans="1:15" x14ac:dyDescent="0.25">
      <c r="A37" s="1090" t="s">
        <v>33</v>
      </c>
      <c r="B37" s="1150">
        <v>191.517</v>
      </c>
      <c r="C37" s="1150">
        <v>171.011</v>
      </c>
      <c r="D37" s="1150">
        <v>181.07078649346474</v>
      </c>
      <c r="E37" s="1150">
        <v>189.71255589332841</v>
      </c>
      <c r="F37" s="1150">
        <v>196.07792000576529</v>
      </c>
      <c r="G37" s="1150">
        <v>200.78147056706052</v>
      </c>
    </row>
    <row r="38" spans="1:15" x14ac:dyDescent="0.25">
      <c r="A38" s="1090" t="s">
        <v>316</v>
      </c>
      <c r="B38" s="1150">
        <v>79.449999999999989</v>
      </c>
      <c r="C38" s="1150">
        <v>82.473999999999961</v>
      </c>
      <c r="D38" s="1150">
        <v>77.281369582867484</v>
      </c>
      <c r="E38" s="1150">
        <v>75.792527539262181</v>
      </c>
      <c r="F38" s="1150">
        <v>75.914023578393937</v>
      </c>
      <c r="G38" s="1150">
        <v>76.00166605439523</v>
      </c>
      <c r="J38" s="40"/>
    </row>
    <row r="39" spans="1:15" x14ac:dyDescent="0.25">
      <c r="A39" s="1133" t="s">
        <v>229</v>
      </c>
      <c r="B39" s="1153">
        <v>3796.1119999999996</v>
      </c>
      <c r="C39" s="1153">
        <v>4019.2260000000001</v>
      </c>
      <c r="D39" s="1153">
        <v>3836.0651865499722</v>
      </c>
      <c r="E39" s="1153">
        <v>4173.6681841260015</v>
      </c>
      <c r="F39" s="1153">
        <v>4227.2946659457975</v>
      </c>
      <c r="G39" s="1153">
        <v>4312.7010844420784</v>
      </c>
      <c r="I39" s="321"/>
      <c r="J39" s="322"/>
      <c r="K39" s="322"/>
      <c r="L39" s="322"/>
      <c r="M39" s="322"/>
      <c r="N39" s="322"/>
      <c r="O39" s="322"/>
    </row>
    <row r="40" spans="1:15" x14ac:dyDescent="0.25">
      <c r="A40" s="1090" t="s">
        <v>339</v>
      </c>
      <c r="B40" s="1150">
        <v>619.78945186999999</v>
      </c>
      <c r="C40" s="1150">
        <v>628.45857225000009</v>
      </c>
      <c r="D40" s="1150">
        <v>712.20095547017922</v>
      </c>
      <c r="E40" s="1150">
        <v>728.05987800104162</v>
      </c>
      <c r="F40" s="1150">
        <v>745.030379620075</v>
      </c>
      <c r="G40" s="1150">
        <v>763.74063501896217</v>
      </c>
    </row>
    <row r="41" spans="1:15" x14ac:dyDescent="0.25">
      <c r="A41" s="1090" t="s">
        <v>340</v>
      </c>
      <c r="B41" s="1150">
        <v>1534.6</v>
      </c>
      <c r="C41" s="1150">
        <v>1629.6990000000001</v>
      </c>
      <c r="D41" s="1150">
        <v>1604.9359939009121</v>
      </c>
      <c r="E41" s="1150">
        <v>1828.8642590785712</v>
      </c>
      <c r="F41" s="1150">
        <v>1844.9698247467084</v>
      </c>
      <c r="G41" s="1150">
        <v>1888.9515573436356</v>
      </c>
    </row>
    <row r="42" spans="1:15" x14ac:dyDescent="0.25">
      <c r="A42" s="1090" t="s">
        <v>316</v>
      </c>
      <c r="B42" s="1150">
        <v>1641.7225481299997</v>
      </c>
      <c r="C42" s="1150">
        <v>1761.06842775</v>
      </c>
      <c r="D42" s="1150">
        <v>1518.9282371788811</v>
      </c>
      <c r="E42" s="1150">
        <v>1616.7440470463889</v>
      </c>
      <c r="F42" s="1150">
        <v>1637.2944615790141</v>
      </c>
      <c r="G42" s="1150">
        <v>1660.0088920794806</v>
      </c>
    </row>
    <row r="43" spans="1:15" ht="15.75" thickBot="1" x14ac:dyDescent="0.3">
      <c r="A43" s="1092" t="s">
        <v>237</v>
      </c>
      <c r="B43" s="1162">
        <v>264.202</v>
      </c>
      <c r="C43" s="1162">
        <v>229.21100000000013</v>
      </c>
      <c r="D43" s="1162">
        <v>661.38597913742979</v>
      </c>
      <c r="E43" s="1162">
        <v>604.0619413106333</v>
      </c>
      <c r="F43" s="1162">
        <v>631.05108898675212</v>
      </c>
      <c r="G43" s="1162">
        <v>644.69260423803939</v>
      </c>
    </row>
    <row r="44" spans="1:15" ht="25.5" customHeight="1" x14ac:dyDescent="0.25">
      <c r="A44" s="1208" t="s">
        <v>1094</v>
      </c>
      <c r="B44" s="1208"/>
      <c r="C44" s="1208"/>
      <c r="D44" s="1208"/>
      <c r="E44" s="1256" t="s">
        <v>29</v>
      </c>
      <c r="F44" s="1256"/>
      <c r="G44" s="1256"/>
    </row>
    <row r="45" spans="1:15" x14ac:dyDescent="0.25">
      <c r="A45" s="1154"/>
      <c r="B45" s="1155"/>
      <c r="C45" s="1155"/>
      <c r="D45" s="1155"/>
      <c r="E45" s="1282"/>
      <c r="F45" s="1282"/>
      <c r="G45" s="1282"/>
    </row>
  </sheetData>
  <mergeCells count="6">
    <mergeCell ref="E45:G45"/>
    <mergeCell ref="I1:K1"/>
    <mergeCell ref="M36:O36"/>
    <mergeCell ref="A1:G1"/>
    <mergeCell ref="A44:D44"/>
    <mergeCell ref="E44:G44"/>
  </mergeCell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14B4-5BCF-4F36-AC69-68A0996F3CBE}">
  <sheetPr>
    <pageSetUpPr fitToPage="1"/>
  </sheetPr>
  <dimension ref="A1:S36"/>
  <sheetViews>
    <sheetView showGridLines="0" zoomScaleNormal="100" workbookViewId="0">
      <selection activeCell="O2" sqref="O2"/>
    </sheetView>
  </sheetViews>
  <sheetFormatPr defaultColWidth="9.140625" defaultRowHeight="12.75" x14ac:dyDescent="0.2"/>
  <cols>
    <col min="1" max="1" width="46" style="485" customWidth="1"/>
    <col min="2" max="6" width="9.140625" style="485"/>
    <col min="7" max="7" width="9.140625" style="485" customWidth="1"/>
    <col min="8" max="14" width="9.140625" style="485"/>
    <col min="15" max="15" width="22.5703125" style="485" customWidth="1"/>
    <col min="16" max="16384" width="9.140625" style="485"/>
  </cols>
  <sheetData>
    <row r="1" spans="1:19" ht="14.25" customHeight="1" x14ac:dyDescent="0.2">
      <c r="A1" s="594"/>
      <c r="B1" s="488">
        <v>2019</v>
      </c>
      <c r="C1" s="488">
        <v>2020</v>
      </c>
      <c r="D1" s="488">
        <v>2021</v>
      </c>
      <c r="E1" s="488">
        <v>2022</v>
      </c>
      <c r="G1" s="595" t="s">
        <v>666</v>
      </c>
      <c r="O1" s="595"/>
      <c r="P1" s="489"/>
      <c r="Q1" s="489"/>
      <c r="R1" s="489"/>
    </row>
    <row r="2" spans="1:19" ht="14.25" customHeight="1" x14ac:dyDescent="0.2">
      <c r="A2" s="596" t="s">
        <v>667</v>
      </c>
      <c r="B2" s="597">
        <v>-0.67999918543820281</v>
      </c>
      <c r="C2" s="597">
        <v>-0.49</v>
      </c>
      <c r="D2" s="597">
        <v>0</v>
      </c>
      <c r="E2" s="597">
        <v>0</v>
      </c>
      <c r="O2" s="598"/>
      <c r="P2" s="599"/>
      <c r="Q2" s="599"/>
      <c r="R2" s="599"/>
      <c r="S2" s="600"/>
    </row>
    <row r="3" spans="1:19" ht="14.25" customHeight="1" x14ac:dyDescent="0.2">
      <c r="A3" s="596" t="s">
        <v>481</v>
      </c>
      <c r="B3" s="597">
        <v>-0.67999918543820281</v>
      </c>
      <c r="C3" s="597">
        <v>0.09</v>
      </c>
      <c r="D3" s="597">
        <v>-0.21</v>
      </c>
      <c r="E3" s="597">
        <v>-0.68</v>
      </c>
      <c r="O3" s="601"/>
      <c r="P3" s="597"/>
      <c r="Q3" s="597"/>
      <c r="R3" s="597"/>
      <c r="S3" s="600"/>
    </row>
    <row r="4" spans="1:19" ht="14.25" customHeight="1" x14ac:dyDescent="0.2">
      <c r="A4" s="596" t="s">
        <v>482</v>
      </c>
      <c r="B4" s="597">
        <v>-0.67999918543820281</v>
      </c>
      <c r="C4" s="597">
        <v>-0.28813171950924132</v>
      </c>
      <c r="D4" s="597">
        <v>-0.60535250325664747</v>
      </c>
      <c r="E4" s="597">
        <v>-1.0763469431251842</v>
      </c>
      <c r="O4" s="601"/>
      <c r="P4" s="597"/>
      <c r="Q4" s="597"/>
      <c r="R4" s="597"/>
      <c r="S4" s="600"/>
    </row>
    <row r="5" spans="1:19" ht="14.25" customHeight="1" x14ac:dyDescent="0.2">
      <c r="A5" s="596" t="s">
        <v>483</v>
      </c>
      <c r="B5" s="597">
        <v>-0.67999918543820281</v>
      </c>
      <c r="C5" s="597">
        <v>-0.1162827447223512</v>
      </c>
      <c r="D5" s="597">
        <v>-0.35311151650169192</v>
      </c>
      <c r="E5" s="597">
        <v>-0.75009232343176901</v>
      </c>
      <c r="O5" s="601"/>
      <c r="P5" s="597"/>
      <c r="Q5" s="597"/>
      <c r="R5" s="597"/>
      <c r="S5" s="600"/>
    </row>
    <row r="6" spans="1:19" ht="14.25" customHeight="1" x14ac:dyDescent="0.2">
      <c r="A6" s="596" t="s">
        <v>668</v>
      </c>
      <c r="B6" s="597">
        <v>-0.67999918543820281</v>
      </c>
      <c r="C6" s="597">
        <v>-0.48999941423485988</v>
      </c>
      <c r="D6" s="597">
        <v>-0.74809260225327379</v>
      </c>
      <c r="E6" s="597">
        <v>-1.1511788788179826</v>
      </c>
      <c r="O6" s="598"/>
      <c r="P6" s="599"/>
      <c r="Q6" s="599"/>
      <c r="R6" s="599"/>
      <c r="S6" s="600"/>
    </row>
    <row r="7" spans="1:19" ht="14.25" customHeight="1" x14ac:dyDescent="0.2">
      <c r="B7" s="486"/>
      <c r="C7" s="486"/>
      <c r="D7" s="486"/>
      <c r="E7" s="486"/>
      <c r="G7" s="602"/>
      <c r="H7" s="600"/>
      <c r="I7" s="600"/>
      <c r="O7" s="598"/>
      <c r="P7" s="599"/>
      <c r="Q7" s="599"/>
      <c r="R7" s="599"/>
    </row>
    <row r="8" spans="1:19" ht="14.25" customHeight="1" x14ac:dyDescent="0.2">
      <c r="A8" s="596"/>
      <c r="B8" s="597"/>
      <c r="C8" s="597"/>
      <c r="D8" s="597"/>
      <c r="E8" s="597"/>
      <c r="H8" s="600"/>
      <c r="I8" s="600"/>
    </row>
    <row r="9" spans="1:19" ht="14.25" customHeight="1" x14ac:dyDescent="0.2">
      <c r="A9" s="596"/>
      <c r="B9" s="597"/>
      <c r="C9" s="597"/>
      <c r="D9" s="597"/>
      <c r="E9" s="597"/>
    </row>
    <row r="10" spans="1:19" ht="14.25" customHeight="1" x14ac:dyDescent="0.2">
      <c r="A10" s="603"/>
      <c r="B10" s="599"/>
      <c r="C10" s="599"/>
      <c r="D10" s="599"/>
      <c r="E10" s="599"/>
    </row>
    <row r="12" spans="1:19" x14ac:dyDescent="0.2">
      <c r="A12" s="604"/>
      <c r="B12" s="605"/>
      <c r="C12" s="605"/>
      <c r="D12" s="605"/>
      <c r="E12" s="605"/>
    </row>
    <row r="23" spans="1:19" ht="17.45" customHeight="1" x14ac:dyDescent="0.2"/>
    <row r="25" spans="1:19" x14ac:dyDescent="0.2">
      <c r="F25" s="540"/>
      <c r="G25" s="540"/>
      <c r="H25" s="540"/>
      <c r="I25" s="540"/>
      <c r="J25" s="540"/>
      <c r="K25" s="540"/>
      <c r="L25" s="540"/>
      <c r="M25" s="540"/>
      <c r="N25" s="540"/>
      <c r="O25" s="540"/>
      <c r="P25" s="540"/>
      <c r="Q25" s="540"/>
      <c r="R25" s="540"/>
      <c r="S25" s="540"/>
    </row>
    <row r="26" spans="1:19" x14ac:dyDescent="0.2">
      <c r="F26" s="540"/>
      <c r="G26" s="540"/>
      <c r="H26" s="540"/>
      <c r="I26" s="540"/>
      <c r="J26" s="540"/>
      <c r="K26" s="540"/>
      <c r="L26" s="540"/>
      <c r="M26" s="606"/>
      <c r="N26" s="606"/>
      <c r="O26" s="606"/>
      <c r="P26" s="606"/>
      <c r="Q26" s="606"/>
      <c r="R26" s="607"/>
      <c r="S26" s="540"/>
    </row>
    <row r="27" spans="1:19" x14ac:dyDescent="0.2">
      <c r="F27" s="540"/>
      <c r="G27" s="540"/>
      <c r="H27" s="540"/>
      <c r="I27" s="540"/>
      <c r="J27" s="540"/>
      <c r="K27" s="540"/>
      <c r="L27" s="540"/>
      <c r="M27" s="486"/>
      <c r="N27" s="606"/>
      <c r="O27" s="608"/>
      <c r="P27" s="608"/>
      <c r="Q27" s="608"/>
      <c r="R27" s="540"/>
      <c r="S27" s="540"/>
    </row>
    <row r="28" spans="1:19" x14ac:dyDescent="0.2">
      <c r="A28" s="596"/>
      <c r="B28" s="486"/>
      <c r="C28" s="597"/>
      <c r="D28" s="597"/>
      <c r="E28" s="597"/>
      <c r="F28" s="540"/>
      <c r="G28" s="540"/>
      <c r="H28" s="543"/>
      <c r="I28" s="543"/>
      <c r="J28" s="543"/>
      <c r="K28" s="543"/>
      <c r="L28" s="540"/>
      <c r="M28" s="608"/>
      <c r="N28" s="608"/>
      <c r="O28" s="608"/>
      <c r="P28" s="608"/>
      <c r="Q28" s="608"/>
      <c r="R28" s="522"/>
      <c r="S28" s="540"/>
    </row>
    <row r="29" spans="1:19" x14ac:dyDescent="0.2">
      <c r="A29" s="609"/>
      <c r="B29" s="489"/>
      <c r="C29" s="489"/>
      <c r="D29" s="489"/>
      <c r="E29" s="597"/>
      <c r="F29" s="540"/>
      <c r="G29" s="540"/>
      <c r="H29" s="540"/>
      <c r="I29" s="540"/>
      <c r="J29" s="540"/>
      <c r="K29" s="540"/>
      <c r="L29" s="540"/>
      <c r="M29" s="522"/>
      <c r="N29" s="522"/>
      <c r="O29" s="522"/>
      <c r="P29" s="522"/>
      <c r="Q29" s="522"/>
      <c r="R29" s="522"/>
      <c r="S29" s="540"/>
    </row>
    <row r="30" spans="1:19" x14ac:dyDescent="0.2">
      <c r="A30" s="609"/>
      <c r="B30" s="610"/>
      <c r="C30" s="610"/>
      <c r="D30" s="610"/>
      <c r="E30" s="599"/>
      <c r="F30" s="540"/>
      <c r="G30" s="540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540"/>
      <c r="S30" s="540"/>
    </row>
    <row r="31" spans="1:19" x14ac:dyDescent="0.2">
      <c r="A31" s="609"/>
      <c r="B31" s="610"/>
      <c r="C31" s="610"/>
      <c r="D31" s="610"/>
      <c r="E31" s="522"/>
      <c r="F31" s="540"/>
      <c r="G31" s="540"/>
      <c r="H31" s="540"/>
      <c r="I31" s="540"/>
      <c r="J31" s="540"/>
      <c r="K31" s="540"/>
      <c r="L31" s="540"/>
      <c r="M31" s="540"/>
      <c r="N31" s="540"/>
      <c r="O31" s="540"/>
      <c r="P31" s="540"/>
      <c r="Q31" s="540"/>
      <c r="R31" s="540"/>
      <c r="S31" s="540"/>
    </row>
    <row r="32" spans="1:19" ht="13.7" customHeight="1" x14ac:dyDescent="0.2">
      <c r="A32" s="609"/>
      <c r="B32" s="610"/>
      <c r="C32" s="610"/>
      <c r="D32" s="610"/>
      <c r="E32" s="522"/>
      <c r="F32" s="540"/>
      <c r="G32" s="540"/>
      <c r="H32" s="540"/>
      <c r="I32" s="540"/>
      <c r="J32" s="540"/>
      <c r="K32" s="540"/>
      <c r="L32" s="540"/>
      <c r="M32" s="540"/>
      <c r="N32" s="540"/>
      <c r="O32" s="540"/>
      <c r="P32" s="540"/>
      <c r="Q32" s="540"/>
      <c r="R32" s="540"/>
      <c r="S32" s="540"/>
    </row>
    <row r="33" spans="1:19" x14ac:dyDescent="0.2">
      <c r="A33" s="609"/>
      <c r="B33" s="610"/>
      <c r="C33" s="610"/>
      <c r="D33" s="610"/>
      <c r="E33" s="522"/>
      <c r="F33" s="540"/>
      <c r="G33" s="540"/>
      <c r="H33" s="540"/>
      <c r="I33" s="540"/>
      <c r="J33" s="540"/>
      <c r="K33" s="540"/>
      <c r="L33" s="540"/>
      <c r="M33" s="540"/>
      <c r="N33" s="540"/>
      <c r="O33" s="540"/>
      <c r="P33" s="540"/>
      <c r="Q33" s="540"/>
      <c r="R33" s="540"/>
      <c r="S33" s="540"/>
    </row>
    <row r="34" spans="1:19" x14ac:dyDescent="0.2">
      <c r="A34" s="611"/>
      <c r="B34" s="612"/>
      <c r="C34" s="612"/>
      <c r="D34" s="612"/>
      <c r="E34" s="522"/>
      <c r="F34" s="540"/>
      <c r="G34" s="540"/>
      <c r="H34" s="540"/>
      <c r="I34" s="540"/>
      <c r="J34" s="540"/>
      <c r="K34" s="540"/>
      <c r="L34" s="540"/>
      <c r="M34" s="540"/>
      <c r="N34" s="540"/>
      <c r="O34" s="540"/>
      <c r="P34" s="540"/>
      <c r="Q34" s="540"/>
      <c r="R34" s="540"/>
      <c r="S34" s="540"/>
    </row>
    <row r="35" spans="1:19" x14ac:dyDescent="0.2">
      <c r="A35" s="611"/>
      <c r="B35" s="613"/>
      <c r="C35" s="613"/>
      <c r="D35" s="613"/>
      <c r="E35" s="522"/>
      <c r="F35" s="540"/>
      <c r="G35" s="540"/>
      <c r="H35" s="540"/>
      <c r="I35" s="540"/>
      <c r="J35" s="540"/>
      <c r="K35" s="540"/>
      <c r="L35" s="540"/>
      <c r="M35" s="540"/>
      <c r="N35" s="540"/>
      <c r="O35" s="540"/>
      <c r="P35" s="540"/>
      <c r="Q35" s="540"/>
      <c r="R35" s="540"/>
      <c r="S35" s="540"/>
    </row>
    <row r="36" spans="1:19" ht="16.5" x14ac:dyDescent="0.2">
      <c r="A36" s="614"/>
      <c r="B36" s="615"/>
      <c r="C36" s="615"/>
      <c r="D36" s="615"/>
      <c r="E36" s="616"/>
      <c r="F36" s="540"/>
      <c r="G36" s="540"/>
      <c r="H36" s="540"/>
      <c r="I36" s="1283"/>
      <c r="J36" s="1283"/>
      <c r="K36" s="1283"/>
      <c r="L36" s="1283"/>
      <c r="M36" s="1283"/>
      <c r="N36" s="1283"/>
      <c r="O36" s="1283"/>
      <c r="P36" s="1283"/>
      <c r="Q36" s="1283"/>
      <c r="R36" s="1283"/>
      <c r="S36" s="1283"/>
    </row>
  </sheetData>
  <mergeCells count="1">
    <mergeCell ref="I36:S36"/>
  </mergeCells>
  <pageMargins left="0.7" right="0.7" top="0.75" bottom="0.75" header="0.3" footer="0.3"/>
  <pageSetup paperSize="9" scale="58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E19D4-5D2F-48EB-B413-D90F6FE2AD9E}">
  <sheetPr>
    <pageSetUpPr fitToPage="1"/>
  </sheetPr>
  <dimension ref="A1:L36"/>
  <sheetViews>
    <sheetView showGridLines="0" zoomScaleNormal="100" workbookViewId="0">
      <selection activeCell="N2" sqref="N2"/>
    </sheetView>
  </sheetViews>
  <sheetFormatPr defaultColWidth="9.140625" defaultRowHeight="12.75" x14ac:dyDescent="0.2"/>
  <cols>
    <col min="1" max="1" width="46" style="485" customWidth="1"/>
    <col min="2" max="7" width="9.140625" style="485"/>
    <col min="8" max="8" width="22.5703125" style="485" customWidth="1"/>
    <col min="9" max="16384" width="9.140625" style="485"/>
  </cols>
  <sheetData>
    <row r="1" spans="1:12" ht="14.25" customHeight="1" x14ac:dyDescent="0.2">
      <c r="A1" s="594"/>
      <c r="B1" s="488">
        <v>2019</v>
      </c>
      <c r="C1" s="488">
        <v>2020</v>
      </c>
      <c r="D1" s="488">
        <v>2021</v>
      </c>
      <c r="E1" s="488">
        <v>2022</v>
      </c>
      <c r="H1" s="595" t="s">
        <v>669</v>
      </c>
      <c r="I1" s="489"/>
      <c r="J1" s="489"/>
      <c r="K1" s="489"/>
    </row>
    <row r="2" spans="1:12" ht="14.25" customHeight="1" x14ac:dyDescent="0.2">
      <c r="A2" s="596" t="s">
        <v>484</v>
      </c>
      <c r="B2" s="597">
        <v>0</v>
      </c>
      <c r="C2" s="597">
        <v>-0.37813171950924129</v>
      </c>
      <c r="D2" s="597">
        <v>-0.3953525032566475</v>
      </c>
      <c r="E2" s="597">
        <v>-0.39634694312518415</v>
      </c>
      <c r="H2" s="598"/>
      <c r="I2" s="599"/>
      <c r="J2" s="599"/>
      <c r="K2" s="599"/>
      <c r="L2" s="600"/>
    </row>
    <row r="3" spans="1:12" ht="14.25" customHeight="1" x14ac:dyDescent="0.2">
      <c r="A3" s="596" t="s">
        <v>485</v>
      </c>
      <c r="B3" s="597">
        <v>0</v>
      </c>
      <c r="C3" s="597">
        <v>-0.2062827447223512</v>
      </c>
      <c r="D3" s="597">
        <v>-0.14311151650169193</v>
      </c>
      <c r="E3" s="597">
        <v>-7.0092323431768966E-2</v>
      </c>
      <c r="H3" s="601"/>
      <c r="I3" s="597"/>
      <c r="J3" s="597"/>
      <c r="K3" s="597"/>
      <c r="L3" s="600"/>
    </row>
    <row r="4" spans="1:12" ht="14.25" customHeight="1" x14ac:dyDescent="0.2">
      <c r="A4" s="603" t="s">
        <v>486</v>
      </c>
      <c r="B4" s="599">
        <v>0</v>
      </c>
      <c r="C4" s="599">
        <v>-0.58441446423159249</v>
      </c>
      <c r="D4" s="599">
        <v>-0.53846401975833946</v>
      </c>
      <c r="E4" s="599">
        <v>-0.46643926655695311</v>
      </c>
      <c r="H4" s="601"/>
      <c r="I4" s="597"/>
      <c r="J4" s="597"/>
      <c r="K4" s="597"/>
      <c r="L4" s="600"/>
    </row>
    <row r="5" spans="1:12" ht="14.25" customHeight="1" x14ac:dyDescent="0.2">
      <c r="A5" s="596"/>
      <c r="B5" s="597"/>
      <c r="C5" s="597"/>
      <c r="D5" s="597"/>
      <c r="E5" s="597"/>
      <c r="H5" s="601"/>
      <c r="I5" s="597"/>
      <c r="J5" s="597"/>
      <c r="K5" s="597"/>
      <c r="L5" s="600"/>
    </row>
    <row r="6" spans="1:12" ht="14.25" customHeight="1" x14ac:dyDescent="0.2">
      <c r="A6" s="596"/>
      <c r="B6" s="597"/>
      <c r="C6" s="597"/>
      <c r="D6" s="597"/>
      <c r="E6" s="597"/>
      <c r="H6" s="598"/>
      <c r="I6" s="599"/>
      <c r="J6" s="599"/>
      <c r="K6" s="599"/>
      <c r="L6" s="600"/>
    </row>
    <row r="7" spans="1:12" ht="14.25" customHeight="1" x14ac:dyDescent="0.2">
      <c r="B7" s="486"/>
      <c r="C7" s="486"/>
      <c r="D7" s="486"/>
      <c r="E7" s="486"/>
      <c r="H7" s="598"/>
      <c r="I7" s="599"/>
      <c r="J7" s="599"/>
      <c r="K7" s="599"/>
    </row>
    <row r="8" spans="1:12" ht="14.25" customHeight="1" x14ac:dyDescent="0.2"/>
    <row r="9" spans="1:12" ht="14.25" customHeight="1" x14ac:dyDescent="0.2"/>
    <row r="10" spans="1:12" ht="14.25" customHeight="1" x14ac:dyDescent="0.2"/>
    <row r="12" spans="1:12" x14ac:dyDescent="0.2">
      <c r="A12" s="604"/>
      <c r="B12" s="605"/>
      <c r="C12" s="605"/>
      <c r="D12" s="605"/>
      <c r="E12" s="605"/>
    </row>
    <row r="23" spans="1:12" ht="17.45" customHeight="1" x14ac:dyDescent="0.2"/>
    <row r="25" spans="1:12" x14ac:dyDescent="0.2">
      <c r="F25" s="540"/>
      <c r="G25" s="540"/>
      <c r="H25" s="540"/>
      <c r="I25" s="540"/>
      <c r="J25" s="540"/>
      <c r="K25" s="540"/>
      <c r="L25" s="540"/>
    </row>
    <row r="26" spans="1:12" x14ac:dyDescent="0.2">
      <c r="F26" s="540"/>
      <c r="G26" s="606"/>
      <c r="H26" s="606"/>
      <c r="I26" s="606"/>
      <c r="J26" s="606"/>
      <c r="K26" s="607"/>
      <c r="L26" s="540"/>
    </row>
    <row r="27" spans="1:12" x14ac:dyDescent="0.2">
      <c r="F27" s="540"/>
      <c r="G27" s="606"/>
      <c r="H27" s="608"/>
      <c r="I27" s="608"/>
      <c r="J27" s="608"/>
      <c r="K27" s="540"/>
      <c r="L27" s="540"/>
    </row>
    <row r="28" spans="1:12" x14ac:dyDescent="0.2">
      <c r="A28" s="596"/>
      <c r="B28" s="486"/>
      <c r="C28" s="597"/>
      <c r="D28" s="597"/>
      <c r="E28" s="597"/>
      <c r="F28" s="540"/>
      <c r="G28" s="608"/>
      <c r="H28" s="608"/>
      <c r="I28" s="608"/>
      <c r="J28" s="608"/>
      <c r="K28" s="522"/>
      <c r="L28" s="540"/>
    </row>
    <row r="29" spans="1:12" x14ac:dyDescent="0.2">
      <c r="A29" s="609"/>
      <c r="B29" s="489"/>
      <c r="C29" s="489"/>
      <c r="D29" s="489"/>
      <c r="E29" s="597"/>
      <c r="F29" s="540"/>
      <c r="G29" s="522"/>
      <c r="H29" s="522"/>
      <c r="I29" s="522"/>
      <c r="J29" s="522"/>
      <c r="K29" s="522"/>
      <c r="L29" s="540"/>
    </row>
    <row r="30" spans="1:12" x14ac:dyDescent="0.2">
      <c r="A30" s="609"/>
      <c r="B30" s="610"/>
      <c r="C30" s="610"/>
      <c r="D30" s="610"/>
      <c r="E30" s="599"/>
      <c r="F30" s="540"/>
      <c r="G30" s="540"/>
      <c r="H30" s="540"/>
      <c r="I30" s="540"/>
      <c r="J30" s="540"/>
      <c r="K30" s="540"/>
      <c r="L30" s="540"/>
    </row>
    <row r="31" spans="1:12" x14ac:dyDescent="0.2">
      <c r="A31" s="609"/>
      <c r="B31" s="610"/>
      <c r="C31" s="610"/>
      <c r="D31" s="610"/>
      <c r="E31" s="522"/>
      <c r="F31" s="540"/>
      <c r="G31" s="540"/>
      <c r="H31" s="540"/>
      <c r="I31" s="540"/>
      <c r="J31" s="540"/>
      <c r="K31" s="540"/>
      <c r="L31" s="540"/>
    </row>
    <row r="32" spans="1:12" ht="13.7" customHeight="1" x14ac:dyDescent="0.2">
      <c r="A32" s="609"/>
      <c r="B32" s="610"/>
      <c r="C32" s="610"/>
      <c r="D32" s="610"/>
      <c r="E32" s="522"/>
      <c r="F32" s="540"/>
      <c r="G32" s="540"/>
      <c r="H32" s="540"/>
      <c r="I32" s="540"/>
      <c r="J32" s="540"/>
      <c r="K32" s="540"/>
      <c r="L32" s="540"/>
    </row>
    <row r="33" spans="1:12" x14ac:dyDescent="0.2">
      <c r="A33" s="609"/>
      <c r="B33" s="610"/>
      <c r="C33" s="610"/>
      <c r="D33" s="610"/>
      <c r="E33" s="522"/>
      <c r="F33" s="540"/>
      <c r="G33" s="540"/>
      <c r="H33" s="540"/>
      <c r="I33" s="540"/>
      <c r="J33" s="540"/>
      <c r="K33" s="540"/>
      <c r="L33" s="540"/>
    </row>
    <row r="34" spans="1:12" x14ac:dyDescent="0.2">
      <c r="A34" s="611"/>
      <c r="B34" s="612"/>
      <c r="C34" s="612"/>
      <c r="D34" s="612"/>
      <c r="E34" s="522"/>
      <c r="F34" s="540"/>
      <c r="G34" s="540"/>
      <c r="H34" s="540"/>
      <c r="I34" s="540"/>
      <c r="J34" s="540"/>
      <c r="K34" s="540"/>
      <c r="L34" s="540"/>
    </row>
    <row r="35" spans="1:12" x14ac:dyDescent="0.2">
      <c r="A35" s="611"/>
      <c r="B35" s="613"/>
      <c r="C35" s="613"/>
      <c r="D35" s="613"/>
      <c r="E35" s="522"/>
      <c r="F35" s="540"/>
      <c r="G35" s="540"/>
      <c r="H35" s="540"/>
      <c r="I35" s="540"/>
      <c r="J35" s="540"/>
      <c r="K35" s="540"/>
      <c r="L35" s="540"/>
    </row>
    <row r="36" spans="1:12" ht="16.5" x14ac:dyDescent="0.2">
      <c r="A36" s="614"/>
      <c r="B36" s="615"/>
      <c r="C36" s="615"/>
      <c r="D36" s="615"/>
      <c r="E36" s="616"/>
      <c r="F36" s="540"/>
      <c r="G36" s="1283"/>
      <c r="H36" s="1283"/>
      <c r="I36" s="1283"/>
      <c r="J36" s="1283"/>
      <c r="K36" s="1283"/>
      <c r="L36" s="1283"/>
    </row>
  </sheetData>
  <mergeCells count="1">
    <mergeCell ref="G36:L36"/>
  </mergeCells>
  <pageMargins left="0.7" right="0.7" top="0.75" bottom="0.75" header="0.3" footer="0.3"/>
  <pageSetup paperSize="9" scale="77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B44B-1F05-4FC6-B2D4-2E236F58A1B8}">
  <sheetPr>
    <pageSetUpPr fitToPage="1"/>
  </sheetPr>
  <dimension ref="A1:M95"/>
  <sheetViews>
    <sheetView showGridLines="0" topLeftCell="B1" zoomScaleNormal="100" workbookViewId="0">
      <selection activeCell="AB3" sqref="AB3"/>
    </sheetView>
  </sheetViews>
  <sheetFormatPr defaultColWidth="9.140625" defaultRowHeight="15" x14ac:dyDescent="0.25"/>
  <cols>
    <col min="1" max="1" width="23" style="361" customWidth="1"/>
    <col min="2" max="2" width="11" style="361" customWidth="1"/>
    <col min="3" max="3" width="12.28515625" style="361" customWidth="1"/>
    <col min="4" max="4" width="10.85546875" style="361" customWidth="1"/>
    <col min="5" max="5" width="10" style="361" customWidth="1"/>
    <col min="6" max="6" width="10.7109375" style="361" customWidth="1"/>
    <col min="7" max="7" width="9.140625" style="361"/>
    <col min="8" max="8" width="10.140625" style="361" customWidth="1"/>
    <col min="9" max="9" width="10.42578125" style="361" customWidth="1"/>
    <col min="10" max="16384" width="9.140625" style="361"/>
  </cols>
  <sheetData>
    <row r="1" spans="1:12" s="618" customFormat="1" x14ac:dyDescent="0.25">
      <c r="A1" s="617"/>
      <c r="B1" s="1284">
        <v>2020</v>
      </c>
      <c r="C1" s="1284"/>
      <c r="D1" s="1284"/>
      <c r="E1" s="1284">
        <v>2021</v>
      </c>
      <c r="F1" s="1284"/>
      <c r="G1" s="1284"/>
      <c r="H1" s="1284">
        <v>2022</v>
      </c>
      <c r="I1" s="1284"/>
      <c r="J1" s="1284"/>
      <c r="L1" s="619" t="s">
        <v>670</v>
      </c>
    </row>
    <row r="2" spans="1:12" x14ac:dyDescent="0.25">
      <c r="A2" s="620"/>
      <c r="B2" s="621" t="s">
        <v>487</v>
      </c>
      <c r="C2" s="621" t="s">
        <v>488</v>
      </c>
      <c r="D2" s="621" t="s">
        <v>489</v>
      </c>
      <c r="E2" s="621" t="s">
        <v>487</v>
      </c>
      <c r="F2" s="621" t="s">
        <v>488</v>
      </c>
      <c r="G2" s="621" t="s">
        <v>489</v>
      </c>
      <c r="H2" s="621" t="s">
        <v>487</v>
      </c>
      <c r="I2" s="621" t="s">
        <v>488</v>
      </c>
      <c r="J2" s="621" t="s">
        <v>489</v>
      </c>
    </row>
    <row r="3" spans="1:12" x14ac:dyDescent="0.25">
      <c r="A3" s="362" t="s">
        <v>490</v>
      </c>
      <c r="B3" s="622">
        <v>-0.33386680736117375</v>
      </c>
      <c r="C3" s="622">
        <v>8.2085712393871024E-2</v>
      </c>
      <c r="D3" s="622">
        <v>-0.25178109496730272</v>
      </c>
      <c r="E3" s="623">
        <v>-0.34369262536600931</v>
      </c>
      <c r="F3" s="624">
        <v>0.11087405799368333</v>
      </c>
      <c r="G3" s="625">
        <v>-0.23281856737232598</v>
      </c>
      <c r="H3" s="626">
        <v>-0.31153892416594497</v>
      </c>
      <c r="I3" s="626">
        <v>9.0443366024214766E-2</v>
      </c>
      <c r="J3" s="627">
        <v>-0.22109555814173021</v>
      </c>
    </row>
    <row r="4" spans="1:12" x14ac:dyDescent="0.25">
      <c r="A4" s="362" t="s">
        <v>491</v>
      </c>
      <c r="B4" s="622">
        <v>-0.12635062454193857</v>
      </c>
      <c r="C4" s="622">
        <v>0</v>
      </c>
      <c r="D4" s="622">
        <v>-0.12635062454193857</v>
      </c>
      <c r="E4" s="623">
        <v>0.21151251530801041</v>
      </c>
      <c r="F4" s="624">
        <v>0</v>
      </c>
      <c r="G4" s="625">
        <v>0.21151251530801041</v>
      </c>
      <c r="H4" s="626">
        <v>0.40033819958248174</v>
      </c>
      <c r="I4" s="626">
        <v>0</v>
      </c>
      <c r="J4" s="627">
        <v>0.40033819958248174</v>
      </c>
    </row>
    <row r="5" spans="1:12" x14ac:dyDescent="0.25">
      <c r="A5" s="362" t="s">
        <v>47</v>
      </c>
      <c r="B5" s="622">
        <v>-0.09</v>
      </c>
      <c r="C5" s="622">
        <v>1.890647381863314E-3</v>
      </c>
      <c r="D5" s="622">
        <v>-8.8109352618136683E-2</v>
      </c>
      <c r="E5" s="623">
        <v>0.01</v>
      </c>
      <c r="F5" s="624">
        <v>2.7768423634009307E-3</v>
      </c>
      <c r="G5" s="625">
        <v>1.2776842363400931E-2</v>
      </c>
      <c r="H5" s="626">
        <v>0.13</v>
      </c>
      <c r="I5" s="626">
        <v>-2.6098446882116821E-4</v>
      </c>
      <c r="J5" s="627">
        <v>0.12973901553117884</v>
      </c>
    </row>
    <row r="6" spans="1:12" ht="15.75" customHeight="1" x14ac:dyDescent="0.25">
      <c r="A6" s="364" t="s">
        <v>492</v>
      </c>
      <c r="B6" s="622">
        <v>0.03</v>
      </c>
      <c r="C6" s="622">
        <v>-1.1525890974681263E-4</v>
      </c>
      <c r="D6" s="622">
        <v>2.9884741090253186E-2</v>
      </c>
      <c r="E6" s="623">
        <v>0.04</v>
      </c>
      <c r="F6" s="624">
        <v>-4.2292406669605861E-3</v>
      </c>
      <c r="G6" s="625">
        <v>3.5770759333039415E-2</v>
      </c>
      <c r="H6" s="626">
        <v>-0.02</v>
      </c>
      <c r="I6" s="626">
        <v>7.5127113666837927E-4</v>
      </c>
      <c r="J6" s="627">
        <v>-1.9248728863331621E-2</v>
      </c>
    </row>
    <row r="7" spans="1:12" x14ac:dyDescent="0.25">
      <c r="A7" s="364" t="s">
        <v>255</v>
      </c>
      <c r="B7" s="622">
        <v>-0.58427301114809083</v>
      </c>
      <c r="C7" s="622">
        <v>-5.3155126135676634E-3</v>
      </c>
      <c r="D7" s="622">
        <v>-0.58958852376165849</v>
      </c>
      <c r="E7" s="623">
        <v>-0.17332935293633878</v>
      </c>
      <c r="F7" s="624">
        <v>3.3923113579138464E-3</v>
      </c>
      <c r="G7" s="625">
        <v>-0.16993704157842493</v>
      </c>
      <c r="H7" s="626">
        <v>2.6484577327551495E-2</v>
      </c>
      <c r="I7" s="626">
        <v>6.5200432430518873E-3</v>
      </c>
      <c r="J7" s="627">
        <v>3.3004620570603382E-2</v>
      </c>
    </row>
    <row r="8" spans="1:12" x14ac:dyDescent="0.25">
      <c r="A8" s="362" t="s">
        <v>49</v>
      </c>
      <c r="B8" s="622">
        <v>0.26</v>
      </c>
      <c r="C8" s="622">
        <v>0.18153039056719095</v>
      </c>
      <c r="D8" s="622">
        <v>0.44153039056719096</v>
      </c>
      <c r="E8" s="623">
        <v>0.17</v>
      </c>
      <c r="F8" s="624">
        <v>0.18232437457262415</v>
      </c>
      <c r="G8" s="625">
        <v>0.35232437457262417</v>
      </c>
      <c r="H8" s="626">
        <v>0.17</v>
      </c>
      <c r="I8" s="626">
        <v>0.19200235389571588</v>
      </c>
      <c r="J8" s="627">
        <v>0.36200235389571589</v>
      </c>
    </row>
    <row r="9" spans="1:12" x14ac:dyDescent="0.25">
      <c r="A9" s="628"/>
      <c r="B9" s="629"/>
      <c r="C9" s="630"/>
      <c r="D9" s="630"/>
      <c r="E9" s="629"/>
      <c r="F9" s="631"/>
      <c r="G9" s="363"/>
      <c r="H9" s="363"/>
      <c r="I9" s="363"/>
      <c r="J9" s="363"/>
    </row>
    <row r="23" spans="1:13" s="365" customFormat="1" ht="15" customHeight="1" x14ac:dyDescent="0.25"/>
    <row r="24" spans="1:13" s="365" customFormat="1" ht="15" customHeight="1" x14ac:dyDescent="0.25"/>
    <row r="25" spans="1:13" s="365" customFormat="1" ht="15" customHeight="1" x14ac:dyDescent="0.25"/>
    <row r="26" spans="1:13" s="365" customFormat="1" ht="16.5" customHeight="1" x14ac:dyDescent="0.25"/>
    <row r="27" spans="1:13" s="365" customFormat="1" ht="16.5" customHeight="1" x14ac:dyDescent="0.25"/>
    <row r="28" spans="1:13" s="365" customFormat="1" ht="16.5" customHeight="1" x14ac:dyDescent="0.25"/>
    <row r="29" spans="1:13" s="365" customFormat="1" ht="16.5" customHeight="1" x14ac:dyDescent="0.25">
      <c r="A29" s="366"/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</row>
    <row r="30" spans="1:13" s="365" customFormat="1" ht="16.5" customHeight="1" x14ac:dyDescent="0.25"/>
    <row r="31" spans="1:13" s="365" customFormat="1" ht="16.5" customHeight="1" x14ac:dyDescent="0.25"/>
    <row r="32" spans="1:13" s="365" customFormat="1" ht="16.5" customHeight="1" x14ac:dyDescent="0.25"/>
    <row r="33" spans="3:3" s="365" customFormat="1" ht="16.5" customHeight="1" x14ac:dyDescent="0.25"/>
    <row r="34" spans="3:3" s="365" customFormat="1" ht="16.5" customHeight="1" x14ac:dyDescent="0.25"/>
    <row r="35" spans="3:3" s="365" customFormat="1" ht="16.5" customHeight="1" x14ac:dyDescent="0.25"/>
    <row r="36" spans="3:3" s="365" customFormat="1" ht="16.5" customHeight="1" x14ac:dyDescent="0.25"/>
    <row r="37" spans="3:3" s="365" customFormat="1" ht="16.5" customHeight="1" x14ac:dyDescent="0.25"/>
    <row r="38" spans="3:3" s="365" customFormat="1" ht="16.5" customHeight="1" x14ac:dyDescent="0.25"/>
    <row r="39" spans="3:3" s="365" customFormat="1" ht="16.5" customHeight="1" x14ac:dyDescent="0.25"/>
    <row r="40" spans="3:3" s="365" customFormat="1" ht="16.5" customHeight="1" x14ac:dyDescent="0.25"/>
    <row r="41" spans="3:3" s="365" customFormat="1" ht="22.7" customHeight="1" x14ac:dyDescent="0.25"/>
    <row r="42" spans="3:3" s="365" customFormat="1" ht="16.5" customHeight="1" x14ac:dyDescent="0.25"/>
    <row r="43" spans="3:3" s="365" customFormat="1" ht="16.5" customHeight="1" x14ac:dyDescent="0.25"/>
    <row r="44" spans="3:3" s="365" customFormat="1" x14ac:dyDescent="0.25"/>
    <row r="45" spans="3:3" s="365" customFormat="1" x14ac:dyDescent="0.25"/>
    <row r="46" spans="3:3" s="365" customFormat="1" ht="26.45" customHeight="1" x14ac:dyDescent="0.25"/>
    <row r="47" spans="3:3" s="365" customFormat="1" ht="16.5" customHeight="1" x14ac:dyDescent="0.25"/>
    <row r="48" spans="3:3" s="365" customFormat="1" ht="16.5" customHeight="1" x14ac:dyDescent="0.25">
      <c r="C48" s="367"/>
    </row>
    <row r="49" spans="1:11" s="365" customFormat="1" ht="16.5" customHeight="1" x14ac:dyDescent="0.25">
      <c r="C49" s="367"/>
    </row>
    <row r="50" spans="1:11" ht="16.5" x14ac:dyDescent="0.25">
      <c r="C50" s="632"/>
      <c r="D50" s="633"/>
      <c r="E50" s="634"/>
      <c r="F50" s="633"/>
      <c r="G50" s="368"/>
    </row>
    <row r="51" spans="1:11" ht="16.5" customHeight="1" x14ac:dyDescent="0.25">
      <c r="C51" s="632"/>
      <c r="D51" s="635"/>
      <c r="E51" s="636"/>
      <c r="F51" s="635"/>
      <c r="G51" s="368"/>
    </row>
    <row r="52" spans="1:11" ht="16.5" x14ac:dyDescent="0.25">
      <c r="C52" s="632"/>
      <c r="D52" s="633"/>
      <c r="E52" s="634"/>
      <c r="F52" s="633"/>
      <c r="G52" s="368"/>
    </row>
    <row r="53" spans="1:11" s="368" customFormat="1" ht="16.5" x14ac:dyDescent="0.25">
      <c r="C53" s="632"/>
      <c r="D53" s="635"/>
      <c r="E53" s="636"/>
      <c r="F53" s="635"/>
    </row>
    <row r="54" spans="1:11" s="368" customFormat="1" ht="17.45" customHeight="1" x14ac:dyDescent="0.25">
      <c r="C54" s="637"/>
      <c r="D54" s="633"/>
      <c r="E54" s="634"/>
      <c r="F54" s="633"/>
    </row>
    <row r="55" spans="1:11" s="368" customFormat="1" x14ac:dyDescent="0.25">
      <c r="A55" s="365"/>
      <c r="B55" s="365"/>
      <c r="C55" s="365"/>
      <c r="D55" s="365"/>
      <c r="E55" s="365"/>
      <c r="F55" s="365"/>
      <c r="G55" s="365"/>
    </row>
    <row r="56" spans="1:11" s="368" customFormat="1" x14ac:dyDescent="0.25">
      <c r="A56" s="365"/>
      <c r="B56" s="365"/>
      <c r="C56" s="365"/>
      <c r="D56" s="365"/>
      <c r="E56" s="365"/>
      <c r="F56" s="365"/>
      <c r="G56" s="365"/>
    </row>
    <row r="57" spans="1:11" s="368" customFormat="1" x14ac:dyDescent="0.25">
      <c r="A57" s="365"/>
      <c r="B57" s="365"/>
      <c r="C57" s="365"/>
      <c r="D57" s="365"/>
      <c r="E57" s="365"/>
      <c r="F57" s="365"/>
      <c r="G57" s="365"/>
    </row>
    <row r="58" spans="1:11" s="368" customFormat="1" ht="15.75" customHeight="1" x14ac:dyDescent="0.25">
      <c r="A58" s="365"/>
      <c r="B58" s="365"/>
      <c r="C58" s="365"/>
      <c r="D58" s="365"/>
      <c r="E58" s="365"/>
      <c r="F58" s="365"/>
      <c r="G58" s="365"/>
    </row>
    <row r="59" spans="1:11" s="368" customFormat="1" ht="16.5" x14ac:dyDescent="0.25">
      <c r="B59" s="638"/>
      <c r="C59" s="639"/>
      <c r="D59" s="639"/>
      <c r="E59" s="636"/>
      <c r="F59" s="635"/>
    </row>
    <row r="60" spans="1:11" s="368" customFormat="1" ht="16.5" x14ac:dyDescent="0.25">
      <c r="B60" s="640"/>
      <c r="C60" s="640"/>
      <c r="D60" s="640"/>
      <c r="E60" s="634"/>
      <c r="F60" s="633"/>
    </row>
    <row r="61" spans="1:11" s="368" customFormat="1" ht="16.5" x14ac:dyDescent="0.25">
      <c r="A61" s="365"/>
      <c r="B61" s="640"/>
      <c r="C61" s="640"/>
      <c r="D61" s="640"/>
      <c r="E61" s="636"/>
      <c r="F61" s="635"/>
      <c r="I61" s="640"/>
      <c r="J61" s="640"/>
      <c r="K61" s="640"/>
    </row>
    <row r="62" spans="1:11" s="368" customFormat="1" ht="16.5" x14ac:dyDescent="0.25">
      <c r="A62" s="365"/>
      <c r="B62" s="640"/>
      <c r="C62" s="640"/>
      <c r="D62" s="640"/>
      <c r="E62" s="636"/>
      <c r="F62" s="635"/>
      <c r="H62" s="365"/>
      <c r="I62" s="640"/>
      <c r="J62" s="640"/>
      <c r="K62" s="640"/>
    </row>
    <row r="63" spans="1:11" s="368" customFormat="1" ht="16.5" x14ac:dyDescent="0.25">
      <c r="A63" s="641"/>
      <c r="B63" s="641"/>
      <c r="C63" s="632"/>
      <c r="D63" s="635"/>
      <c r="E63" s="636"/>
      <c r="F63" s="635"/>
      <c r="H63" s="365"/>
      <c r="I63" s="640"/>
      <c r="J63" s="640"/>
      <c r="K63" s="640"/>
    </row>
    <row r="64" spans="1:11" s="368" customFormat="1" ht="16.5" x14ac:dyDescent="0.25">
      <c r="A64" s="642"/>
      <c r="B64" s="642"/>
      <c r="C64" s="632"/>
      <c r="D64" s="635"/>
      <c r="E64" s="636"/>
      <c r="F64" s="635"/>
    </row>
    <row r="65" spans="1:6" s="368" customFormat="1" ht="16.5" x14ac:dyDescent="0.25">
      <c r="A65" s="642"/>
      <c r="B65" s="642"/>
      <c r="C65" s="632"/>
      <c r="D65" s="635"/>
      <c r="E65" s="636"/>
      <c r="F65" s="635"/>
    </row>
    <row r="66" spans="1:6" s="368" customFormat="1" ht="16.5" x14ac:dyDescent="0.25">
      <c r="A66" s="641"/>
      <c r="B66" s="641"/>
      <c r="C66" s="632"/>
      <c r="D66" s="633"/>
      <c r="E66" s="633"/>
      <c r="F66" s="633"/>
    </row>
    <row r="67" spans="1:6" s="368" customFormat="1" x14ac:dyDescent="0.25">
      <c r="A67" s="642"/>
      <c r="B67" s="642"/>
      <c r="C67" s="643"/>
      <c r="D67" s="643"/>
      <c r="E67" s="644"/>
      <c r="F67" s="644"/>
    </row>
    <row r="68" spans="1:6" s="368" customFormat="1" x14ac:dyDescent="0.25">
      <c r="A68" s="641"/>
      <c r="B68" s="641"/>
    </row>
    <row r="69" spans="1:6" s="368" customFormat="1" x14ac:dyDescent="0.25">
      <c r="A69" s="641"/>
      <c r="B69" s="641"/>
    </row>
    <row r="70" spans="1:6" s="368" customFormat="1" x14ac:dyDescent="0.25">
      <c r="A70" s="642"/>
      <c r="B70" s="642"/>
    </row>
    <row r="71" spans="1:6" s="368" customFormat="1" x14ac:dyDescent="0.25">
      <c r="A71" s="642"/>
      <c r="B71" s="642"/>
    </row>
    <row r="72" spans="1:6" s="368" customFormat="1" x14ac:dyDescent="0.25">
      <c r="A72" s="642"/>
      <c r="B72" s="642"/>
    </row>
    <row r="73" spans="1:6" s="368" customFormat="1" x14ac:dyDescent="0.25">
      <c r="A73" s="642"/>
      <c r="B73" s="642"/>
    </row>
    <row r="74" spans="1:6" s="368" customFormat="1" x14ac:dyDescent="0.25">
      <c r="A74" s="641"/>
      <c r="B74" s="641"/>
    </row>
    <row r="75" spans="1:6" x14ac:dyDescent="0.25">
      <c r="A75" s="642"/>
      <c r="B75" s="642"/>
      <c r="C75" s="368"/>
    </row>
    <row r="76" spans="1:6" x14ac:dyDescent="0.25">
      <c r="A76" s="641"/>
      <c r="B76" s="641"/>
      <c r="C76" s="368"/>
    </row>
    <row r="77" spans="1:6" x14ac:dyDescent="0.25">
      <c r="A77" s="642"/>
      <c r="B77" s="642"/>
      <c r="C77" s="368"/>
    </row>
    <row r="78" spans="1:6" x14ac:dyDescent="0.25">
      <c r="A78" s="641"/>
      <c r="B78" s="641"/>
      <c r="C78" s="368"/>
    </row>
    <row r="79" spans="1:6" x14ac:dyDescent="0.25">
      <c r="A79" s="642"/>
      <c r="B79" s="642"/>
      <c r="C79" s="368"/>
    </row>
    <row r="80" spans="1:6" x14ac:dyDescent="0.25">
      <c r="A80" s="642"/>
      <c r="B80" s="642"/>
      <c r="C80" s="368"/>
    </row>
    <row r="81" spans="1:6" x14ac:dyDescent="0.25">
      <c r="A81" s="642"/>
      <c r="B81" s="642"/>
      <c r="C81" s="368"/>
    </row>
    <row r="82" spans="1:6" x14ac:dyDescent="0.25">
      <c r="A82" s="642"/>
      <c r="B82" s="642"/>
      <c r="C82" s="368"/>
    </row>
    <row r="83" spans="1:6" x14ac:dyDescent="0.25">
      <c r="A83" s="645"/>
      <c r="B83" s="645"/>
      <c r="C83" s="367"/>
      <c r="D83" s="367"/>
      <c r="E83" s="367"/>
      <c r="F83" s="367"/>
    </row>
    <row r="84" spans="1:6" x14ac:dyDescent="0.25">
      <c r="A84" s="645"/>
      <c r="B84" s="645"/>
      <c r="C84" s="367"/>
      <c r="D84" s="367"/>
      <c r="E84" s="367"/>
      <c r="F84" s="367"/>
    </row>
    <row r="85" spans="1:6" x14ac:dyDescent="0.25">
      <c r="A85" s="646"/>
      <c r="B85" s="646"/>
      <c r="C85" s="367"/>
      <c r="D85" s="367"/>
      <c r="E85" s="367"/>
      <c r="F85" s="367"/>
    </row>
    <row r="86" spans="1:6" x14ac:dyDescent="0.25">
      <c r="A86" s="647"/>
      <c r="B86" s="648"/>
      <c r="C86" s="367"/>
      <c r="D86" s="367"/>
      <c r="E86" s="367"/>
      <c r="F86" s="367"/>
    </row>
    <row r="87" spans="1:6" x14ac:dyDescent="0.25">
      <c r="A87" s="647"/>
      <c r="B87" s="649"/>
      <c r="C87" s="367"/>
      <c r="D87" s="367"/>
      <c r="E87" s="367"/>
      <c r="F87" s="367"/>
    </row>
    <row r="88" spans="1:6" x14ac:dyDescent="0.25">
      <c r="A88" s="367"/>
      <c r="B88" s="367"/>
      <c r="C88" s="367"/>
      <c r="D88" s="367"/>
      <c r="E88" s="367"/>
      <c r="F88" s="367"/>
    </row>
    <row r="89" spans="1:6" x14ac:dyDescent="0.25">
      <c r="A89" s="367"/>
      <c r="B89" s="367"/>
      <c r="C89" s="367"/>
      <c r="D89" s="367"/>
      <c r="E89" s="367"/>
      <c r="F89" s="367"/>
    </row>
    <row r="90" spans="1:6" x14ac:dyDescent="0.25">
      <c r="A90" s="367"/>
      <c r="B90" s="367"/>
      <c r="C90" s="367"/>
      <c r="D90" s="367"/>
      <c r="E90" s="367"/>
      <c r="F90" s="367"/>
    </row>
    <row r="91" spans="1:6" x14ac:dyDescent="0.25">
      <c r="A91" s="367"/>
      <c r="B91" s="367"/>
      <c r="C91" s="367"/>
      <c r="D91" s="367"/>
      <c r="E91" s="367"/>
      <c r="F91" s="367"/>
    </row>
    <row r="92" spans="1:6" x14ac:dyDescent="0.25">
      <c r="A92" s="367"/>
      <c r="B92" s="367"/>
      <c r="C92" s="367"/>
      <c r="D92" s="367"/>
      <c r="E92" s="367"/>
      <c r="F92" s="367"/>
    </row>
    <row r="93" spans="1:6" x14ac:dyDescent="0.25">
      <c r="A93" s="367"/>
      <c r="B93" s="367"/>
      <c r="C93" s="367"/>
      <c r="D93" s="367"/>
      <c r="E93" s="367"/>
      <c r="F93" s="367"/>
    </row>
    <row r="94" spans="1:6" x14ac:dyDescent="0.25">
      <c r="A94" s="367"/>
      <c r="B94" s="367"/>
      <c r="C94" s="367"/>
      <c r="D94" s="367"/>
      <c r="E94" s="367"/>
      <c r="F94" s="367"/>
    </row>
    <row r="95" spans="1:6" x14ac:dyDescent="0.25">
      <c r="A95" s="367"/>
      <c r="B95" s="367"/>
      <c r="C95" s="367"/>
      <c r="D95" s="367"/>
      <c r="E95" s="367"/>
      <c r="F95" s="367"/>
    </row>
  </sheetData>
  <mergeCells count="3">
    <mergeCell ref="B1:D1"/>
    <mergeCell ref="E1:G1"/>
    <mergeCell ref="H1:J1"/>
  </mergeCells>
  <pageMargins left="0.7" right="0.7" top="0.75" bottom="0.75" header="0.3" footer="0.3"/>
  <pageSetup paperSize="9" scale="26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66998-4391-4DA1-8225-DC4A36A8BB9B}">
  <dimension ref="A1:X24"/>
  <sheetViews>
    <sheetView showGridLines="0" zoomScaleNormal="100" workbookViewId="0">
      <selection activeCell="Q2" sqref="Q2"/>
    </sheetView>
  </sheetViews>
  <sheetFormatPr defaultColWidth="9.140625" defaultRowHeight="15" x14ac:dyDescent="0.25"/>
  <cols>
    <col min="1" max="1" width="27.140625" style="653" customWidth="1"/>
    <col min="2" max="7" width="11" style="653" customWidth="1"/>
    <col min="8" max="8" width="9.140625" style="653"/>
    <col min="9" max="9" width="14.7109375" style="653" customWidth="1"/>
    <col min="10" max="17" width="9.140625" style="653"/>
    <col min="18" max="18" width="20" style="653" bestFit="1" customWidth="1"/>
    <col min="19" max="16384" width="9.140625" style="653"/>
  </cols>
  <sheetData>
    <row r="1" spans="1:24" x14ac:dyDescent="0.25">
      <c r="A1" s="650"/>
      <c r="B1" s="651">
        <v>2016</v>
      </c>
      <c r="C1" s="651">
        <v>2017</v>
      </c>
      <c r="D1" s="651">
        <v>2018</v>
      </c>
      <c r="E1" s="652">
        <v>2019</v>
      </c>
      <c r="F1" s="652">
        <v>2020</v>
      </c>
      <c r="G1" s="651">
        <v>2021</v>
      </c>
      <c r="H1" s="651">
        <v>2022</v>
      </c>
      <c r="J1" s="1285" t="s">
        <v>671</v>
      </c>
      <c r="K1" s="1285"/>
      <c r="L1" s="1285"/>
      <c r="M1" s="654"/>
      <c r="N1" s="654"/>
      <c r="O1" s="654"/>
      <c r="P1" s="654"/>
      <c r="Q1" s="654"/>
      <c r="R1" s="1285"/>
      <c r="S1" s="1285"/>
      <c r="T1" s="1285"/>
      <c r="U1" s="654"/>
      <c r="V1" s="654"/>
      <c r="W1" s="654"/>
      <c r="X1" s="654"/>
    </row>
    <row r="2" spans="1:24" x14ac:dyDescent="0.25">
      <c r="A2" s="655" t="s">
        <v>493</v>
      </c>
      <c r="B2" s="656">
        <v>-2.19</v>
      </c>
      <c r="C2" s="656">
        <v>-1.63</v>
      </c>
      <c r="D2" s="656">
        <v>-0.83</v>
      </c>
      <c r="E2" s="657">
        <v>-0.1</v>
      </c>
      <c r="F2" s="658">
        <v>0</v>
      </c>
      <c r="G2" s="656"/>
      <c r="H2" s="656"/>
      <c r="J2" s="1286"/>
      <c r="K2" s="1286"/>
      <c r="L2" s="1286"/>
      <c r="M2" s="1286"/>
      <c r="N2" s="1286"/>
      <c r="O2" s="1286"/>
      <c r="P2" s="1286"/>
      <c r="Q2" s="654"/>
      <c r="R2" s="1286"/>
      <c r="S2" s="1286"/>
      <c r="T2" s="1286"/>
      <c r="U2" s="654"/>
      <c r="V2" s="654"/>
      <c r="W2" s="654"/>
      <c r="X2" s="654"/>
    </row>
    <row r="3" spans="1:24" x14ac:dyDescent="0.25">
      <c r="A3" s="655" t="s">
        <v>672</v>
      </c>
      <c r="B3" s="656">
        <v>-2.2200000000000002</v>
      </c>
      <c r="C3" s="656">
        <v>-0.78</v>
      </c>
      <c r="D3" s="656">
        <v>-0.6</v>
      </c>
      <c r="E3" s="658">
        <v>0</v>
      </c>
      <c r="F3" s="658">
        <v>0</v>
      </c>
      <c r="G3" s="656">
        <v>0.2</v>
      </c>
      <c r="H3" s="656"/>
      <c r="J3" s="659"/>
      <c r="K3" s="660"/>
      <c r="L3" s="660"/>
      <c r="M3" s="661"/>
      <c r="N3" s="661"/>
      <c r="O3" s="660"/>
      <c r="P3" s="660"/>
      <c r="Q3" s="654"/>
      <c r="R3" s="659"/>
      <c r="S3" s="660"/>
      <c r="T3" s="661"/>
      <c r="U3" s="661"/>
      <c r="V3" s="660"/>
      <c r="W3" s="660"/>
      <c r="X3" s="654"/>
    </row>
    <row r="4" spans="1:24" x14ac:dyDescent="0.25">
      <c r="A4" s="655" t="s">
        <v>673</v>
      </c>
      <c r="B4" s="656"/>
      <c r="C4" s="656">
        <v>-0.79</v>
      </c>
      <c r="D4" s="656">
        <v>-0.7</v>
      </c>
      <c r="E4" s="658">
        <v>0</v>
      </c>
      <c r="F4" s="658">
        <v>0</v>
      </c>
      <c r="G4" s="662">
        <v>0</v>
      </c>
      <c r="H4" s="662">
        <v>0</v>
      </c>
      <c r="J4" s="663"/>
      <c r="K4" s="664"/>
      <c r="L4" s="664"/>
      <c r="M4" s="664"/>
      <c r="N4" s="664"/>
      <c r="O4" s="664"/>
      <c r="P4" s="664"/>
      <c r="Q4" s="654"/>
      <c r="R4" s="663"/>
      <c r="S4" s="665"/>
      <c r="T4" s="665"/>
      <c r="U4" s="665"/>
      <c r="V4" s="665"/>
      <c r="W4" s="665"/>
      <c r="X4" s="654"/>
    </row>
    <row r="5" spans="1:24" x14ac:dyDescent="0.25">
      <c r="A5" s="655" t="s">
        <v>674</v>
      </c>
      <c r="B5" s="666">
        <v>-2.48</v>
      </c>
      <c r="C5" s="666">
        <v>-0.95</v>
      </c>
      <c r="D5" s="666">
        <v>-1.06</v>
      </c>
      <c r="E5" s="666">
        <v>-0.68</v>
      </c>
      <c r="F5" s="666">
        <v>-0.49</v>
      </c>
      <c r="G5" s="667">
        <v>0</v>
      </c>
      <c r="H5" s="662">
        <v>0</v>
      </c>
      <c r="J5" s="663"/>
      <c r="K5" s="664"/>
      <c r="L5" s="664"/>
      <c r="M5" s="664"/>
      <c r="N5" s="664"/>
      <c r="O5" s="664"/>
      <c r="P5" s="664"/>
      <c r="Q5" s="654"/>
      <c r="R5" s="663"/>
      <c r="S5" s="665"/>
      <c r="T5" s="665"/>
      <c r="U5" s="665"/>
      <c r="V5" s="665"/>
      <c r="W5" s="665"/>
      <c r="X5" s="654"/>
    </row>
    <row r="6" spans="1:24" x14ac:dyDescent="0.25">
      <c r="A6" s="668"/>
      <c r="B6" s="669"/>
      <c r="C6" s="669"/>
      <c r="D6" s="669"/>
      <c r="E6" s="669"/>
      <c r="F6" s="669"/>
      <c r="H6" s="670" t="s">
        <v>14</v>
      </c>
      <c r="J6" s="663"/>
      <c r="K6" s="664"/>
      <c r="L6" s="664"/>
      <c r="M6" s="664"/>
      <c r="N6" s="664"/>
      <c r="O6" s="664"/>
      <c r="P6" s="664"/>
      <c r="Q6" s="654"/>
      <c r="R6" s="663"/>
      <c r="S6" s="665"/>
      <c r="T6" s="665"/>
      <c r="U6" s="665"/>
      <c r="V6" s="665"/>
      <c r="W6" s="665"/>
      <c r="X6" s="654"/>
    </row>
    <row r="7" spans="1:24" x14ac:dyDescent="0.25">
      <c r="B7" s="671"/>
      <c r="C7" s="671"/>
      <c r="D7" s="671"/>
      <c r="E7" s="671"/>
      <c r="F7" s="671"/>
      <c r="G7" s="671"/>
      <c r="H7" s="671"/>
      <c r="J7" s="663"/>
      <c r="K7" s="664"/>
      <c r="L7" s="664"/>
      <c r="M7" s="664"/>
      <c r="N7" s="664"/>
      <c r="O7" s="664"/>
      <c r="P7" s="664"/>
      <c r="Q7" s="654"/>
      <c r="R7" s="672"/>
      <c r="S7" s="673"/>
      <c r="T7" s="673"/>
      <c r="U7" s="673"/>
      <c r="V7" s="673"/>
      <c r="W7" s="673"/>
      <c r="X7" s="654"/>
    </row>
    <row r="8" spans="1:24" x14ac:dyDescent="0.25">
      <c r="B8" s="671"/>
      <c r="C8" s="671"/>
      <c r="D8" s="671"/>
      <c r="E8" s="671"/>
      <c r="F8" s="671"/>
      <c r="G8" s="671"/>
      <c r="H8" s="671"/>
      <c r="J8" s="654"/>
      <c r="K8" s="674"/>
      <c r="L8" s="674"/>
      <c r="M8" s="674"/>
      <c r="N8" s="674"/>
      <c r="O8" s="1287"/>
      <c r="P8" s="1287"/>
      <c r="Q8" s="675"/>
      <c r="R8" s="654"/>
      <c r="S8" s="654"/>
      <c r="T8" s="654"/>
      <c r="U8" s="654"/>
      <c r="V8" s="654"/>
      <c r="W8" s="654"/>
      <c r="X8" s="654"/>
    </row>
    <row r="9" spans="1:24" x14ac:dyDescent="0.25">
      <c r="A9" s="659"/>
      <c r="B9" s="676"/>
      <c r="C9" s="676"/>
      <c r="D9" s="676"/>
      <c r="E9" s="677"/>
      <c r="F9" s="677"/>
      <c r="G9" s="676"/>
      <c r="H9" s="676"/>
      <c r="J9" s="654"/>
      <c r="K9" s="654"/>
      <c r="L9" s="654"/>
      <c r="M9" s="654"/>
      <c r="N9" s="654"/>
      <c r="O9" s="654"/>
      <c r="P9" s="654"/>
      <c r="Q9" s="654"/>
      <c r="R9" s="654"/>
      <c r="S9" s="654"/>
      <c r="T9" s="654"/>
      <c r="U9" s="654"/>
      <c r="V9" s="654"/>
      <c r="W9" s="654"/>
      <c r="X9" s="654"/>
    </row>
    <row r="10" spans="1:24" x14ac:dyDescent="0.25">
      <c r="A10" s="663"/>
      <c r="B10" s="678"/>
      <c r="C10" s="678"/>
      <c r="D10" s="678"/>
      <c r="E10" s="678"/>
      <c r="F10" s="678"/>
      <c r="G10" s="678"/>
      <c r="H10" s="678"/>
    </row>
    <row r="11" spans="1:24" x14ac:dyDescent="0.25">
      <c r="A11" s="663"/>
      <c r="B11" s="678"/>
      <c r="C11" s="678"/>
      <c r="D11" s="678"/>
      <c r="E11" s="678"/>
      <c r="F11" s="678"/>
      <c r="G11" s="678"/>
      <c r="H11" s="678"/>
    </row>
    <row r="12" spans="1:24" x14ac:dyDescent="0.25">
      <c r="A12" s="663"/>
      <c r="B12" s="678"/>
      <c r="C12" s="678"/>
      <c r="D12" s="678"/>
      <c r="E12" s="678"/>
      <c r="F12" s="678"/>
      <c r="G12" s="678"/>
      <c r="H12" s="678"/>
    </row>
    <row r="13" spans="1:24" x14ac:dyDescent="0.25">
      <c r="A13" s="663"/>
      <c r="B13" s="678"/>
      <c r="C13" s="678"/>
      <c r="D13" s="678"/>
      <c r="E13" s="678"/>
      <c r="F13" s="678"/>
      <c r="G13" s="678"/>
      <c r="H13" s="678"/>
    </row>
    <row r="14" spans="1:24" x14ac:dyDescent="0.25">
      <c r="A14" s="654"/>
      <c r="B14" s="679"/>
      <c r="C14" s="679"/>
      <c r="D14" s="679"/>
      <c r="E14" s="679"/>
      <c r="F14" s="679"/>
      <c r="G14" s="654"/>
      <c r="H14" s="680"/>
    </row>
    <row r="15" spans="1:24" x14ac:dyDescent="0.25">
      <c r="A15" s="654"/>
      <c r="B15" s="654"/>
      <c r="C15" s="654"/>
      <c r="D15" s="654"/>
      <c r="E15" s="654"/>
      <c r="F15" s="654"/>
      <c r="G15" s="654"/>
      <c r="H15" s="654"/>
    </row>
    <row r="16" spans="1:24" x14ac:dyDescent="0.25">
      <c r="A16" s="654"/>
      <c r="B16" s="654"/>
      <c r="C16" s="654"/>
      <c r="D16" s="654"/>
      <c r="E16" s="654"/>
      <c r="F16" s="654"/>
      <c r="G16" s="654"/>
      <c r="H16" s="654"/>
    </row>
    <row r="23" spans="4:4" x14ac:dyDescent="0.25">
      <c r="D23" s="681"/>
    </row>
    <row r="24" spans="4:4" x14ac:dyDescent="0.25">
      <c r="D24" s="681"/>
    </row>
  </sheetData>
  <mergeCells count="5">
    <mergeCell ref="J1:L1"/>
    <mergeCell ref="R1:T1"/>
    <mergeCell ref="J2:P2"/>
    <mergeCell ref="R2:T2"/>
    <mergeCell ref="O8:P8"/>
  </mergeCells>
  <pageMargins left="0.7" right="0.7" top="0.75" bottom="0.75" header="0.3" footer="0.3"/>
  <pageSetup paperSize="9" orientation="portrait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F33E1-0FDA-4CB0-BFC2-AE8F7566F37C}">
  <dimension ref="A1:P24"/>
  <sheetViews>
    <sheetView showGridLines="0" zoomScaleNormal="100" workbookViewId="0">
      <selection activeCell="P3" sqref="P3"/>
    </sheetView>
  </sheetViews>
  <sheetFormatPr defaultColWidth="9.140625" defaultRowHeight="15" x14ac:dyDescent="0.25"/>
  <cols>
    <col min="1" max="1" width="27.140625" style="653" customWidth="1"/>
    <col min="2" max="7" width="11" style="653" customWidth="1"/>
    <col min="8" max="8" width="9.140625" style="653"/>
    <col min="9" max="9" width="14.7109375" style="653" customWidth="1"/>
    <col min="10" max="10" width="20" style="653" bestFit="1" customWidth="1"/>
    <col min="11" max="16384" width="9.140625" style="653"/>
  </cols>
  <sheetData>
    <row r="1" spans="1:16" x14ac:dyDescent="0.25">
      <c r="A1" s="650"/>
      <c r="B1" s="651">
        <v>2016</v>
      </c>
      <c r="C1" s="651">
        <v>2017</v>
      </c>
      <c r="D1" s="651">
        <v>2018</v>
      </c>
      <c r="E1" s="652">
        <v>2019</v>
      </c>
      <c r="F1" s="652">
        <v>2020</v>
      </c>
      <c r="G1" s="651">
        <v>2021</v>
      </c>
      <c r="H1" s="651">
        <v>2022</v>
      </c>
      <c r="J1" s="1285" t="s">
        <v>675</v>
      </c>
      <c r="K1" s="1285"/>
      <c r="L1" s="1285"/>
      <c r="M1" s="654"/>
      <c r="N1" s="654"/>
      <c r="O1" s="654"/>
      <c r="P1" s="654"/>
    </row>
    <row r="2" spans="1:16" x14ac:dyDescent="0.25">
      <c r="A2" s="655" t="s">
        <v>493</v>
      </c>
      <c r="B2" s="682">
        <v>51.9</v>
      </c>
      <c r="C2" s="682">
        <v>51.1</v>
      </c>
      <c r="D2" s="682">
        <v>49.9</v>
      </c>
      <c r="E2" s="682">
        <v>47.8</v>
      </c>
      <c r="F2" s="682">
        <v>45.5</v>
      </c>
      <c r="G2" s="682"/>
      <c r="H2" s="682"/>
      <c r="J2" s="1286"/>
      <c r="K2" s="1286"/>
      <c r="L2" s="1286"/>
      <c r="M2" s="654"/>
      <c r="N2" s="654"/>
      <c r="O2" s="654"/>
      <c r="P2" s="654"/>
    </row>
    <row r="3" spans="1:16" x14ac:dyDescent="0.25">
      <c r="A3" s="655" t="s">
        <v>672</v>
      </c>
      <c r="B3" s="682">
        <v>51.8</v>
      </c>
      <c r="C3" s="682">
        <v>50.9</v>
      </c>
      <c r="D3" s="682">
        <v>48.7</v>
      </c>
      <c r="E3" s="682">
        <v>47.3</v>
      </c>
      <c r="F3" s="682">
        <v>46</v>
      </c>
      <c r="G3" s="682">
        <v>44.8</v>
      </c>
      <c r="H3" s="682"/>
      <c r="J3" s="659"/>
      <c r="K3" s="660"/>
      <c r="L3" s="661"/>
      <c r="M3" s="661"/>
      <c r="N3" s="660"/>
      <c r="O3" s="660"/>
      <c r="P3" s="654"/>
    </row>
    <row r="4" spans="1:16" x14ac:dyDescent="0.25">
      <c r="A4" s="655" t="s">
        <v>673</v>
      </c>
      <c r="B4" s="682">
        <v>51.8</v>
      </c>
      <c r="C4" s="682">
        <v>50.9</v>
      </c>
      <c r="D4" s="682">
        <v>48.9</v>
      </c>
      <c r="E4" s="682">
        <v>47.5</v>
      </c>
      <c r="F4" s="682">
        <v>45.9</v>
      </c>
      <c r="G4" s="682">
        <v>44.9</v>
      </c>
      <c r="H4" s="682">
        <v>44.4</v>
      </c>
      <c r="J4" s="663"/>
      <c r="K4" s="665"/>
      <c r="L4" s="665"/>
      <c r="M4" s="665"/>
      <c r="N4" s="665"/>
      <c r="O4" s="665"/>
      <c r="P4" s="654"/>
    </row>
    <row r="5" spans="1:16" x14ac:dyDescent="0.25">
      <c r="A5" s="683" t="s">
        <v>674</v>
      </c>
      <c r="B5" s="684">
        <v>52</v>
      </c>
      <c r="C5" s="684">
        <v>51.3</v>
      </c>
      <c r="D5" s="684">
        <v>49.4</v>
      </c>
      <c r="E5" s="684">
        <v>47.9</v>
      </c>
      <c r="F5" s="684">
        <v>46.8</v>
      </c>
      <c r="G5" s="682">
        <v>45.9</v>
      </c>
      <c r="H5" s="682">
        <v>44.8</v>
      </c>
      <c r="J5" s="663"/>
      <c r="K5" s="665"/>
      <c r="L5" s="665"/>
      <c r="M5" s="665"/>
      <c r="N5" s="665"/>
      <c r="O5" s="665"/>
      <c r="P5" s="654"/>
    </row>
    <row r="6" spans="1:16" x14ac:dyDescent="0.25">
      <c r="B6" s="671"/>
      <c r="C6" s="671"/>
      <c r="D6" s="671"/>
      <c r="E6" s="671"/>
      <c r="F6" s="671"/>
      <c r="G6" s="668"/>
      <c r="H6" s="670" t="s">
        <v>14</v>
      </c>
      <c r="J6" s="663"/>
      <c r="K6" s="665"/>
      <c r="L6" s="665"/>
      <c r="M6" s="665"/>
      <c r="N6" s="665"/>
      <c r="O6" s="665"/>
      <c r="P6" s="654"/>
    </row>
    <row r="7" spans="1:16" x14ac:dyDescent="0.25">
      <c r="B7" s="671"/>
      <c r="C7" s="671"/>
      <c r="D7" s="671"/>
      <c r="E7" s="671"/>
      <c r="F7" s="671"/>
      <c r="G7" s="671"/>
      <c r="H7" s="671"/>
      <c r="J7" s="672"/>
      <c r="K7" s="673"/>
      <c r="L7" s="673"/>
      <c r="M7" s="673"/>
      <c r="N7" s="673"/>
      <c r="O7" s="673"/>
      <c r="P7" s="654"/>
    </row>
    <row r="8" spans="1:16" x14ac:dyDescent="0.25">
      <c r="B8" s="671"/>
      <c r="C8" s="671"/>
      <c r="D8" s="671"/>
      <c r="E8" s="671"/>
      <c r="F8" s="671"/>
      <c r="G8" s="671"/>
      <c r="H8" s="671"/>
      <c r="J8" s="654"/>
      <c r="K8" s="654"/>
      <c r="L8" s="654"/>
      <c r="M8" s="654"/>
      <c r="N8" s="654"/>
      <c r="O8" s="654"/>
      <c r="P8" s="654"/>
    </row>
    <row r="9" spans="1:16" x14ac:dyDescent="0.25">
      <c r="A9" s="685"/>
      <c r="B9" s="686"/>
      <c r="C9" s="686"/>
      <c r="D9" s="686"/>
      <c r="E9" s="677"/>
      <c r="F9" s="677"/>
      <c r="G9" s="686"/>
      <c r="H9" s="686"/>
      <c r="J9" s="654"/>
      <c r="K9" s="654"/>
      <c r="L9" s="654"/>
      <c r="M9" s="654"/>
      <c r="N9" s="654"/>
      <c r="O9" s="654"/>
      <c r="P9" s="654"/>
    </row>
    <row r="23" spans="4:4" x14ac:dyDescent="0.25">
      <c r="D23" s="681"/>
    </row>
    <row r="24" spans="4:4" x14ac:dyDescent="0.25">
      <c r="D24" s="681"/>
    </row>
  </sheetData>
  <mergeCells count="2">
    <mergeCell ref="J1:L1"/>
    <mergeCell ref="J2:L2"/>
  </mergeCells>
  <pageMargins left="0.7" right="0.7" top="0.75" bottom="0.75" header="0.3" footer="0.3"/>
  <pageSetup paperSize="9" orientation="portrait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0102D-1004-40D9-89C2-239858445FD7}">
  <sheetPr>
    <pageSetUpPr fitToPage="1"/>
  </sheetPr>
  <dimension ref="A1:T36"/>
  <sheetViews>
    <sheetView showGridLines="0" zoomScaleNormal="100" workbookViewId="0"/>
  </sheetViews>
  <sheetFormatPr defaultColWidth="9.140625" defaultRowHeight="15" x14ac:dyDescent="0.25"/>
  <cols>
    <col min="1" max="1" width="47" style="2" customWidth="1"/>
    <col min="2" max="3" width="8.42578125" style="2" customWidth="1"/>
    <col min="4" max="4" width="5.28515625" style="2" customWidth="1"/>
    <col min="5" max="7" width="9.140625" style="2"/>
    <col min="8" max="8" width="44.28515625" style="2" customWidth="1"/>
    <col min="9" max="16384" width="9.140625" style="2"/>
  </cols>
  <sheetData>
    <row r="1" spans="1:20" x14ac:dyDescent="0.25">
      <c r="A1" s="1" t="s">
        <v>994</v>
      </c>
    </row>
    <row r="2" spans="1:20" x14ac:dyDescent="0.25">
      <c r="A2" s="3"/>
      <c r="B2" s="4" t="s">
        <v>0</v>
      </c>
      <c r="C2" s="4" t="s">
        <v>4</v>
      </c>
      <c r="D2" s="5"/>
      <c r="E2" s="6" t="s">
        <v>995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7"/>
    </row>
    <row r="3" spans="1:20" x14ac:dyDescent="0.25">
      <c r="A3" s="8" t="s">
        <v>996</v>
      </c>
      <c r="B3" s="9">
        <f>SUM(B4:B7)</f>
        <v>-1860.7100861195722</v>
      </c>
      <c r="C3" s="10">
        <f t="shared" ref="C3:C17" si="0">B3/$C$21*100</f>
        <v>-1.8978558869268463</v>
      </c>
      <c r="D3" s="5"/>
      <c r="F3" s="6" t="s">
        <v>997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7"/>
    </row>
    <row r="4" spans="1:20" x14ac:dyDescent="0.25">
      <c r="A4" s="11" t="s">
        <v>5</v>
      </c>
      <c r="B4" s="12">
        <v>-579.70222100000001</v>
      </c>
      <c r="C4" s="13">
        <f t="shared" si="0"/>
        <v>-0.59127495518864914</v>
      </c>
      <c r="D4" s="14"/>
      <c r="E4" s="5"/>
      <c r="F4" s="7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7"/>
    </row>
    <row r="5" spans="1:20" x14ac:dyDescent="0.25">
      <c r="A5" s="11" t="s">
        <v>998</v>
      </c>
      <c r="B5" s="12">
        <v>-806.452448</v>
      </c>
      <c r="C5" s="13">
        <f t="shared" si="0"/>
        <v>-0.8225518512425648</v>
      </c>
      <c r="D5" s="14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7"/>
    </row>
    <row r="6" spans="1:20" x14ac:dyDescent="0.25">
      <c r="A6" s="11" t="s">
        <v>999</v>
      </c>
      <c r="B6" s="12">
        <v>-322.48746600000004</v>
      </c>
      <c r="C6" s="13">
        <f t="shared" si="0"/>
        <v>-0.32892536047063214</v>
      </c>
      <c r="D6" s="14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7"/>
    </row>
    <row r="7" spans="1:20" x14ac:dyDescent="0.25">
      <c r="A7" s="11" t="s">
        <v>1000</v>
      </c>
      <c r="B7" s="12">
        <v>-152.06795111957217</v>
      </c>
      <c r="C7" s="13">
        <f t="shared" si="0"/>
        <v>-0.15510372002500009</v>
      </c>
      <c r="D7" s="1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7"/>
    </row>
    <row r="8" spans="1:20" x14ac:dyDescent="0.25">
      <c r="A8" s="8" t="s">
        <v>3</v>
      </c>
      <c r="B8" s="9">
        <f>-(B19+B18+B13+B9+B3)</f>
        <v>41.583622000000105</v>
      </c>
      <c r="C8" s="10">
        <f t="shared" si="0"/>
        <v>4.2413765798961438E-2</v>
      </c>
      <c r="D8" s="14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7"/>
    </row>
    <row r="9" spans="1:20" x14ac:dyDescent="0.25">
      <c r="A9" s="8" t="s">
        <v>6</v>
      </c>
      <c r="B9" s="9">
        <f>SUM(B10:B12)</f>
        <v>-196.671561</v>
      </c>
      <c r="C9" s="10">
        <f t="shared" si="0"/>
        <v>-0.20059776244527563</v>
      </c>
      <c r="D9" s="14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7"/>
    </row>
    <row r="10" spans="1:20" x14ac:dyDescent="0.25">
      <c r="A10" s="11" t="s">
        <v>1001</v>
      </c>
      <c r="B10" s="12">
        <v>-105.792233</v>
      </c>
      <c r="C10" s="13">
        <f t="shared" si="0"/>
        <v>-0.10790418866858564</v>
      </c>
      <c r="D10" s="1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7"/>
    </row>
    <row r="11" spans="1:20" x14ac:dyDescent="0.25">
      <c r="A11" s="11" t="s">
        <v>7</v>
      </c>
      <c r="B11" s="12">
        <v>-38.578800000000001</v>
      </c>
      <c r="C11" s="13">
        <f t="shared" si="0"/>
        <v>-3.9348957818175857E-2</v>
      </c>
      <c r="D11" s="14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7"/>
    </row>
    <row r="12" spans="1:20" x14ac:dyDescent="0.25">
      <c r="A12" s="11" t="s">
        <v>2</v>
      </c>
      <c r="B12" s="12">
        <v>-52.300527999999986</v>
      </c>
      <c r="C12" s="13">
        <f t="shared" si="0"/>
        <v>-5.3344615958514127E-2</v>
      </c>
      <c r="D12" s="14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7"/>
    </row>
    <row r="13" spans="1:20" x14ac:dyDescent="0.25">
      <c r="A13" s="8" t="s">
        <v>8</v>
      </c>
      <c r="B13" s="9">
        <f>SUM(B14:B17)</f>
        <v>1808.4166311195722</v>
      </c>
      <c r="C13" s="10">
        <f t="shared" si="0"/>
        <v>1.8445184851683238</v>
      </c>
      <c r="D13" s="1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7"/>
    </row>
    <row r="14" spans="1:20" x14ac:dyDescent="0.25">
      <c r="A14" s="11" t="s">
        <v>9</v>
      </c>
      <c r="B14" s="12">
        <v>277.91887099999997</v>
      </c>
      <c r="C14" s="13">
        <f t="shared" si="0"/>
        <v>0.28346703194122308</v>
      </c>
      <c r="D14" s="14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7"/>
    </row>
    <row r="15" spans="1:20" x14ac:dyDescent="0.25">
      <c r="A15" s="11" t="s">
        <v>10</v>
      </c>
      <c r="B15" s="12">
        <v>787.95522011957223</v>
      </c>
      <c r="C15" s="13">
        <f t="shared" si="0"/>
        <v>0.80368535877467728</v>
      </c>
      <c r="D15" s="14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7"/>
    </row>
    <row r="16" spans="1:20" x14ac:dyDescent="0.25">
      <c r="A16" s="11" t="s">
        <v>1002</v>
      </c>
      <c r="B16" s="12">
        <v>175.71595600000001</v>
      </c>
      <c r="C16" s="13">
        <f t="shared" si="0"/>
        <v>0.17922381568696913</v>
      </c>
      <c r="D16" s="1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7"/>
    </row>
    <row r="17" spans="1:20" x14ac:dyDescent="0.25">
      <c r="A17" s="11" t="s">
        <v>1003</v>
      </c>
      <c r="B17" s="12">
        <v>566.82658400000003</v>
      </c>
      <c r="C17" s="13">
        <f t="shared" si="0"/>
        <v>0.57814227876545443</v>
      </c>
      <c r="D17" s="14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7"/>
    </row>
    <row r="18" spans="1:20" x14ac:dyDescent="0.25">
      <c r="A18" s="8"/>
      <c r="B18" s="9"/>
      <c r="C18" s="10"/>
      <c r="D18" s="1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7"/>
    </row>
    <row r="19" spans="1:20" x14ac:dyDescent="0.25">
      <c r="A19" s="8" t="s">
        <v>11</v>
      </c>
      <c r="B19" s="9">
        <v>207.38139400000003</v>
      </c>
      <c r="C19" s="10">
        <f>B19/$C$21*100</f>
        <v>0.21152139840483658</v>
      </c>
      <c r="D19" s="1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7"/>
    </row>
    <row r="20" spans="1:20" x14ac:dyDescent="0.25">
      <c r="A20" s="15"/>
      <c r="D20" s="14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7"/>
    </row>
    <row r="21" spans="1:20" x14ac:dyDescent="0.25">
      <c r="A21" s="16" t="s">
        <v>12</v>
      </c>
      <c r="C21" s="12">
        <v>98042.749132684505</v>
      </c>
      <c r="D21" s="1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7"/>
    </row>
    <row r="22" spans="1:20" x14ac:dyDescent="0.25">
      <c r="D22" s="1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7"/>
    </row>
    <row r="23" spans="1:20" x14ac:dyDescent="0.25">
      <c r="D23" s="1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7"/>
    </row>
    <row r="24" spans="1:20" x14ac:dyDescent="0.25">
      <c r="C24" s="1102"/>
      <c r="D24" s="1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7"/>
    </row>
    <row r="25" spans="1:20" x14ac:dyDescent="0.25">
      <c r="D25" s="1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7"/>
    </row>
    <row r="26" spans="1:20" ht="15" customHeight="1" x14ac:dyDescent="0.25">
      <c r="A26" s="16"/>
      <c r="D26" s="14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7"/>
    </row>
    <row r="27" spans="1:20" ht="15" customHeight="1" x14ac:dyDescent="0.25">
      <c r="A27" s="16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7"/>
    </row>
    <row r="28" spans="1:20" ht="15" customHeight="1" x14ac:dyDescent="0.25">
      <c r="A28" s="16"/>
      <c r="B28" s="1102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7"/>
    </row>
    <row r="29" spans="1:20" ht="15" customHeight="1" x14ac:dyDescent="0.25">
      <c r="A29" s="16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7"/>
    </row>
    <row r="30" spans="1:20" x14ac:dyDescent="0.25">
      <c r="A30" s="16"/>
      <c r="B30" s="1102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7"/>
    </row>
    <row r="31" spans="1:20" x14ac:dyDescent="0.25">
      <c r="B31" s="1102"/>
      <c r="D31" s="5"/>
      <c r="E31" s="17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7"/>
    </row>
    <row r="32" spans="1:20" x14ac:dyDescent="0.25">
      <c r="E32" s="18"/>
    </row>
    <row r="33" spans="4:5" x14ac:dyDescent="0.25">
      <c r="E33" s="19"/>
    </row>
    <row r="34" spans="4:5" x14ac:dyDescent="0.25">
      <c r="D34" s="20"/>
    </row>
    <row r="35" spans="4:5" x14ac:dyDescent="0.25">
      <c r="D35" s="20"/>
    </row>
    <row r="36" spans="4:5" x14ac:dyDescent="0.25">
      <c r="D36" s="20"/>
    </row>
  </sheetData>
  <pageMargins left="0.7" right="0.7" top="0.75" bottom="0.75" header="0.3" footer="0.3"/>
  <pageSetup paperSize="9" scale="35" orientation="portrait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78D96-A41B-4839-B28D-04BA2776CAD3}">
  <dimension ref="A1:C190"/>
  <sheetViews>
    <sheetView showGridLines="0" workbookViewId="0"/>
  </sheetViews>
  <sheetFormatPr defaultColWidth="9.140625" defaultRowHeight="12.75" x14ac:dyDescent="0.2"/>
  <cols>
    <col min="1" max="1" width="7.7109375" style="406" bestFit="1" customWidth="1"/>
    <col min="2" max="3" width="12.7109375" style="406" customWidth="1"/>
    <col min="4" max="16384" width="9.140625" style="406"/>
  </cols>
  <sheetData>
    <row r="1" spans="1:3" x14ac:dyDescent="0.2">
      <c r="A1" s="405" t="s">
        <v>737</v>
      </c>
    </row>
    <row r="2" spans="1:3" ht="30.2" customHeight="1" x14ac:dyDescent="0.2">
      <c r="A2" s="408"/>
      <c r="B2" s="409" t="s">
        <v>738</v>
      </c>
      <c r="C2" s="409" t="s">
        <v>739</v>
      </c>
    </row>
    <row r="3" spans="1:3" x14ac:dyDescent="0.2">
      <c r="A3" s="883">
        <v>37987</v>
      </c>
      <c r="B3" s="412">
        <v>76.9709742997278</v>
      </c>
      <c r="C3" s="412">
        <v>84.873717701041897</v>
      </c>
    </row>
    <row r="4" spans="1:3" x14ac:dyDescent="0.2">
      <c r="A4" s="883">
        <v>38018</v>
      </c>
      <c r="B4" s="412">
        <v>78.473415312186688</v>
      </c>
      <c r="C4" s="412">
        <v>85.350310661100906</v>
      </c>
    </row>
    <row r="5" spans="1:3" x14ac:dyDescent="0.2">
      <c r="A5" s="883">
        <v>38047</v>
      </c>
      <c r="B5" s="412">
        <v>79.275123444093794</v>
      </c>
      <c r="C5" s="412">
        <v>85.250388426459693</v>
      </c>
    </row>
    <row r="6" spans="1:3" x14ac:dyDescent="0.2">
      <c r="A6" s="883">
        <v>38078</v>
      </c>
      <c r="B6" s="412">
        <v>79.980069156935542</v>
      </c>
      <c r="C6" s="412">
        <v>85.835432109545593</v>
      </c>
    </row>
    <row r="7" spans="1:3" x14ac:dyDescent="0.2">
      <c r="A7" s="883">
        <v>38108</v>
      </c>
      <c r="B7" s="412">
        <v>80.361424098695608</v>
      </c>
      <c r="C7" s="412">
        <v>86.076661290560594</v>
      </c>
    </row>
    <row r="8" spans="1:3" x14ac:dyDescent="0.2">
      <c r="A8" s="883">
        <v>38139</v>
      </c>
      <c r="B8" s="412">
        <v>81.666931519444645</v>
      </c>
      <c r="C8" s="412">
        <v>86.386388930993505</v>
      </c>
    </row>
    <row r="9" spans="1:3" x14ac:dyDescent="0.2">
      <c r="A9" s="883">
        <v>38169</v>
      </c>
      <c r="B9" s="412">
        <v>81.271705716982751</v>
      </c>
      <c r="C9" s="412">
        <v>86.818560856789503</v>
      </c>
    </row>
    <row r="10" spans="1:3" x14ac:dyDescent="0.2">
      <c r="A10" s="883">
        <v>38200</v>
      </c>
      <c r="B10" s="412">
        <v>80.76069850604965</v>
      </c>
      <c r="C10" s="412">
        <v>86.599225139017094</v>
      </c>
    </row>
    <row r="11" spans="1:3" x14ac:dyDescent="0.2">
      <c r="A11" s="883">
        <v>38231</v>
      </c>
      <c r="B11" s="412">
        <v>81.725213597642494</v>
      </c>
      <c r="C11" s="412">
        <v>87.260018593564894</v>
      </c>
    </row>
    <row r="12" spans="1:3" x14ac:dyDescent="0.2">
      <c r="A12" s="883">
        <v>38261</v>
      </c>
      <c r="B12" s="412">
        <v>82.326864589260353</v>
      </c>
      <c r="C12" s="412">
        <v>87.648232390300507</v>
      </c>
    </row>
    <row r="13" spans="1:3" x14ac:dyDescent="0.2">
      <c r="A13" s="883">
        <v>38292</v>
      </c>
      <c r="B13" s="412">
        <v>83.294690792864301</v>
      </c>
      <c r="C13" s="412">
        <v>87.418177573827506</v>
      </c>
    </row>
    <row r="14" spans="1:3" x14ac:dyDescent="0.2">
      <c r="A14" s="883">
        <v>38322</v>
      </c>
      <c r="B14" s="412">
        <v>84.112620775550056</v>
      </c>
      <c r="C14" s="412">
        <v>87.8535874677207</v>
      </c>
    </row>
    <row r="15" spans="1:3" x14ac:dyDescent="0.2">
      <c r="A15" s="883">
        <v>38353</v>
      </c>
      <c r="B15" s="412">
        <v>83.84194409361379</v>
      </c>
      <c r="C15" s="412">
        <v>88.760424479742298</v>
      </c>
    </row>
    <row r="16" spans="1:3" x14ac:dyDescent="0.2">
      <c r="A16" s="883">
        <v>38384</v>
      </c>
      <c r="B16" s="412">
        <v>83.384331573936009</v>
      </c>
      <c r="C16" s="412">
        <v>88.9349295827042</v>
      </c>
    </row>
    <row r="17" spans="1:3" x14ac:dyDescent="0.2">
      <c r="A17" s="883">
        <v>38412</v>
      </c>
      <c r="B17" s="412">
        <v>83.641023318460043</v>
      </c>
      <c r="C17" s="412">
        <v>89.066243616779303</v>
      </c>
    </row>
    <row r="18" spans="1:3" x14ac:dyDescent="0.2">
      <c r="A18" s="883">
        <v>38443</v>
      </c>
      <c r="B18" s="412">
        <v>85.933396074546295</v>
      </c>
      <c r="C18" s="412">
        <v>89.704962326493899</v>
      </c>
    </row>
    <row r="19" spans="1:3" x14ac:dyDescent="0.2">
      <c r="A19" s="883">
        <v>38473</v>
      </c>
      <c r="B19" s="412">
        <v>86.096710533810949</v>
      </c>
      <c r="C19" s="412">
        <v>89.518920917360703</v>
      </c>
    </row>
    <row r="20" spans="1:3" x14ac:dyDescent="0.2">
      <c r="A20" s="883">
        <v>38504</v>
      </c>
      <c r="B20" s="412">
        <v>86.398162395568505</v>
      </c>
      <c r="C20" s="412">
        <v>89.789997932332298</v>
      </c>
    </row>
    <row r="21" spans="1:3" x14ac:dyDescent="0.2">
      <c r="A21" s="883">
        <v>38534</v>
      </c>
      <c r="B21" s="412">
        <v>85.576727306416004</v>
      </c>
      <c r="C21" s="412">
        <v>89.868413154242305</v>
      </c>
    </row>
    <row r="22" spans="1:3" x14ac:dyDescent="0.2">
      <c r="A22" s="883">
        <v>38565</v>
      </c>
      <c r="B22" s="412">
        <v>86.800771710719744</v>
      </c>
      <c r="C22" s="412">
        <v>90.233555328420593</v>
      </c>
    </row>
    <row r="23" spans="1:3" x14ac:dyDescent="0.2">
      <c r="A23" s="883">
        <v>38596</v>
      </c>
      <c r="B23" s="412">
        <v>87.390743781652645</v>
      </c>
      <c r="C23" s="412">
        <v>90.450832293227606</v>
      </c>
    </row>
    <row r="24" spans="1:3" x14ac:dyDescent="0.2">
      <c r="A24" s="883">
        <v>38626</v>
      </c>
      <c r="B24" s="412">
        <v>88.147002571241643</v>
      </c>
      <c r="C24" s="412">
        <v>90.749664126813499</v>
      </c>
    </row>
    <row r="25" spans="1:3" x14ac:dyDescent="0.2">
      <c r="A25" s="883">
        <v>38657</v>
      </c>
      <c r="B25" s="412">
        <v>89.181526516783492</v>
      </c>
      <c r="C25" s="412">
        <v>91.627769837663394</v>
      </c>
    </row>
    <row r="26" spans="1:3" x14ac:dyDescent="0.2">
      <c r="A26" s="883">
        <v>38687</v>
      </c>
      <c r="B26" s="412">
        <v>91.310115207802397</v>
      </c>
      <c r="C26" s="412">
        <v>92.010787760359804</v>
      </c>
    </row>
    <row r="27" spans="1:3" x14ac:dyDescent="0.2">
      <c r="A27" s="883">
        <v>38718</v>
      </c>
      <c r="B27" s="412">
        <v>90.976869664287349</v>
      </c>
      <c r="C27" s="412">
        <v>92.316775051942699</v>
      </c>
    </row>
    <row r="28" spans="1:3" x14ac:dyDescent="0.2">
      <c r="A28" s="883">
        <v>38749</v>
      </c>
      <c r="B28" s="412">
        <v>91.793675743518904</v>
      </c>
      <c r="C28" s="412">
        <v>92.507591199445201</v>
      </c>
    </row>
    <row r="29" spans="1:3" x14ac:dyDescent="0.2">
      <c r="A29" s="883">
        <v>38777</v>
      </c>
      <c r="B29" s="412">
        <v>93.081578488193145</v>
      </c>
      <c r="C29" s="412">
        <v>92.918589807954206</v>
      </c>
    </row>
    <row r="30" spans="1:3" x14ac:dyDescent="0.2">
      <c r="A30" s="883">
        <v>38808</v>
      </c>
      <c r="B30" s="412">
        <v>93.187255119972605</v>
      </c>
      <c r="C30" s="412">
        <v>93.184024173050204</v>
      </c>
    </row>
    <row r="31" spans="1:3" x14ac:dyDescent="0.2">
      <c r="A31" s="883">
        <v>38838</v>
      </c>
      <c r="B31" s="412">
        <v>93.347178048997449</v>
      </c>
      <c r="C31" s="412">
        <v>93.659257969870794</v>
      </c>
    </row>
    <row r="32" spans="1:3" x14ac:dyDescent="0.2">
      <c r="A32" s="883">
        <v>38869</v>
      </c>
      <c r="B32" s="412">
        <v>94.272251272721306</v>
      </c>
      <c r="C32" s="412">
        <v>94.049101450139702</v>
      </c>
    </row>
    <row r="33" spans="1:3" x14ac:dyDescent="0.2">
      <c r="A33" s="883">
        <v>38899</v>
      </c>
      <c r="B33" s="412">
        <v>93.160648262189596</v>
      </c>
      <c r="C33" s="412">
        <v>94.126953536298799</v>
      </c>
    </row>
    <row r="34" spans="1:3" x14ac:dyDescent="0.2">
      <c r="A34" s="883">
        <v>38930</v>
      </c>
      <c r="B34" s="412">
        <v>94.46934746966825</v>
      </c>
      <c r="C34" s="412">
        <v>94.606397276076606</v>
      </c>
    </row>
    <row r="35" spans="1:3" x14ac:dyDescent="0.2">
      <c r="A35" s="883">
        <v>38961</v>
      </c>
      <c r="B35" s="412">
        <v>95.68562470434685</v>
      </c>
      <c r="C35" s="412">
        <v>94.800046247974805</v>
      </c>
    </row>
    <row r="36" spans="1:3" x14ac:dyDescent="0.2">
      <c r="A36" s="883">
        <v>38991</v>
      </c>
      <c r="B36" s="412">
        <v>95.728677811161504</v>
      </c>
      <c r="C36" s="412">
        <v>94.875164644458707</v>
      </c>
    </row>
    <row r="37" spans="1:3" x14ac:dyDescent="0.2">
      <c r="A37" s="883">
        <v>39022</v>
      </c>
      <c r="B37" s="412">
        <v>97.314449485317397</v>
      </c>
      <c r="C37" s="412">
        <v>95.674276645244106</v>
      </c>
    </row>
    <row r="38" spans="1:3" x14ac:dyDescent="0.2">
      <c r="A38" s="883">
        <v>39052</v>
      </c>
      <c r="B38" s="412">
        <v>97.644751260390848</v>
      </c>
      <c r="C38" s="412">
        <v>96.356687272527296</v>
      </c>
    </row>
    <row r="39" spans="1:3" x14ac:dyDescent="0.2">
      <c r="A39" s="883">
        <v>39083</v>
      </c>
      <c r="B39" s="412">
        <v>98.030468321751755</v>
      </c>
      <c r="C39" s="412">
        <v>96.545968466098998</v>
      </c>
    </row>
    <row r="40" spans="1:3" x14ac:dyDescent="0.2">
      <c r="A40" s="883">
        <v>39114</v>
      </c>
      <c r="B40" s="412">
        <v>98.296521298407299</v>
      </c>
      <c r="C40" s="412">
        <v>96.941237615063997</v>
      </c>
    </row>
    <row r="41" spans="1:3" x14ac:dyDescent="0.2">
      <c r="A41" s="883">
        <v>39142</v>
      </c>
      <c r="B41" s="412">
        <v>98.391169655790293</v>
      </c>
      <c r="C41" s="412">
        <v>97.407223290129906</v>
      </c>
    </row>
    <row r="42" spans="1:3" x14ac:dyDescent="0.2">
      <c r="A42" s="883">
        <v>39173</v>
      </c>
      <c r="B42" s="412">
        <v>98.704560017602702</v>
      </c>
      <c r="C42" s="412">
        <v>97.547280593065906</v>
      </c>
    </row>
    <row r="43" spans="1:3" x14ac:dyDescent="0.2">
      <c r="A43" s="883">
        <v>39203</v>
      </c>
      <c r="B43" s="412">
        <v>98.879756592277502</v>
      </c>
      <c r="C43" s="412">
        <v>98.312950096854806</v>
      </c>
    </row>
    <row r="44" spans="1:3" x14ac:dyDescent="0.2">
      <c r="A44" s="883">
        <v>39234</v>
      </c>
      <c r="B44" s="412">
        <v>99.700235567912202</v>
      </c>
      <c r="C44" s="412">
        <v>98.400686892644103</v>
      </c>
    </row>
    <row r="45" spans="1:3" x14ac:dyDescent="0.2">
      <c r="A45" s="883">
        <v>39264</v>
      </c>
      <c r="B45" s="412">
        <v>99.871878816595199</v>
      </c>
      <c r="C45" s="412">
        <v>98.757914265914806</v>
      </c>
    </row>
    <row r="46" spans="1:3" x14ac:dyDescent="0.2">
      <c r="A46" s="883">
        <v>39295</v>
      </c>
      <c r="B46" s="412">
        <v>100.83907160738175</v>
      </c>
      <c r="C46" s="412">
        <v>99.496976825260603</v>
      </c>
    </row>
    <row r="47" spans="1:3" x14ac:dyDescent="0.2">
      <c r="A47" s="883">
        <v>39326</v>
      </c>
      <c r="B47" s="412">
        <v>100.4756194042651</v>
      </c>
      <c r="C47" s="412">
        <v>99.620844654392698</v>
      </c>
    </row>
    <row r="48" spans="1:3" x14ac:dyDescent="0.2">
      <c r="A48" s="883">
        <v>39356</v>
      </c>
      <c r="B48" s="412">
        <v>101.449895311673</v>
      </c>
      <c r="C48" s="412">
        <v>100.372785887142</v>
      </c>
    </row>
    <row r="49" spans="1:3" x14ac:dyDescent="0.2">
      <c r="A49" s="883">
        <v>39387</v>
      </c>
      <c r="B49" s="412">
        <v>101.841773616325</v>
      </c>
      <c r="C49" s="412">
        <v>100.539744532946</v>
      </c>
    </row>
    <row r="50" spans="1:3" x14ac:dyDescent="0.2">
      <c r="A50" s="883">
        <v>39417</v>
      </c>
      <c r="B50" s="412">
        <v>101.43111071428601</v>
      </c>
      <c r="C50" s="412">
        <v>101.16239648071399</v>
      </c>
    </row>
    <row r="51" spans="1:3" x14ac:dyDescent="0.2">
      <c r="A51" s="883">
        <v>39448</v>
      </c>
      <c r="B51" s="412">
        <v>104.36304403316799</v>
      </c>
      <c r="C51" s="412">
        <v>102.02827945180201</v>
      </c>
    </row>
    <row r="52" spans="1:3" x14ac:dyDescent="0.2">
      <c r="A52" s="883">
        <v>39479</v>
      </c>
      <c r="B52" s="412">
        <v>103.4827336593645</v>
      </c>
      <c r="C52" s="412">
        <v>102.064312798538</v>
      </c>
    </row>
    <row r="53" spans="1:3" x14ac:dyDescent="0.2">
      <c r="A53" s="883">
        <v>39508</v>
      </c>
      <c r="B53" s="412">
        <v>101.77389003527151</v>
      </c>
      <c r="C53" s="412">
        <v>101.74299963819</v>
      </c>
    </row>
    <row r="54" spans="1:3" x14ac:dyDescent="0.2">
      <c r="A54" s="883">
        <v>39539</v>
      </c>
      <c r="B54" s="412">
        <v>103.33172077807001</v>
      </c>
      <c r="C54" s="412">
        <v>102.013634227151</v>
      </c>
    </row>
    <row r="55" spans="1:3" x14ac:dyDescent="0.2">
      <c r="A55" s="883">
        <v>39569</v>
      </c>
      <c r="B55" s="412">
        <v>103.008989525544</v>
      </c>
      <c r="C55" s="412">
        <v>101.40985066627</v>
      </c>
    </row>
    <row r="56" spans="1:3" x14ac:dyDescent="0.2">
      <c r="A56" s="883">
        <v>39600</v>
      </c>
      <c r="B56" s="412">
        <v>102.1073877682575</v>
      </c>
      <c r="C56" s="412">
        <v>101.213293381114</v>
      </c>
    </row>
    <row r="57" spans="1:3" x14ac:dyDescent="0.2">
      <c r="A57" s="883">
        <v>39630</v>
      </c>
      <c r="B57" s="412">
        <v>103.36937121346651</v>
      </c>
      <c r="C57" s="412">
        <v>100.96623467792</v>
      </c>
    </row>
    <row r="58" spans="1:3" x14ac:dyDescent="0.2">
      <c r="A58" s="883">
        <v>39661</v>
      </c>
      <c r="B58" s="412">
        <v>102.56618061023201</v>
      </c>
      <c r="C58" s="412">
        <v>100.038106205611</v>
      </c>
    </row>
    <row r="59" spans="1:3" x14ac:dyDescent="0.2">
      <c r="A59" s="883">
        <v>39692</v>
      </c>
      <c r="B59" s="412">
        <v>101.525160463218</v>
      </c>
      <c r="C59" s="412">
        <v>99.109598132471803</v>
      </c>
    </row>
    <row r="60" spans="1:3" x14ac:dyDescent="0.2">
      <c r="A60" s="883">
        <v>39722</v>
      </c>
      <c r="B60" s="412">
        <v>100.45495466294281</v>
      </c>
      <c r="C60" s="412">
        <v>97.999550670581002</v>
      </c>
    </row>
    <row r="61" spans="1:3" x14ac:dyDescent="0.2">
      <c r="A61" s="883">
        <v>39753</v>
      </c>
      <c r="B61" s="412">
        <v>94.383717660504459</v>
      </c>
      <c r="C61" s="412">
        <v>94.951257879575707</v>
      </c>
    </row>
    <row r="62" spans="1:3" x14ac:dyDescent="0.2">
      <c r="A62" s="883">
        <v>39783</v>
      </c>
      <c r="B62" s="412">
        <v>88.461396327126451</v>
      </c>
      <c r="C62" s="412">
        <v>92.054581170040194</v>
      </c>
    </row>
    <row r="63" spans="1:3" x14ac:dyDescent="0.2">
      <c r="A63" s="883">
        <v>39814</v>
      </c>
      <c r="B63" s="412">
        <v>84.590591968331353</v>
      </c>
      <c r="C63" s="412">
        <v>89.665345883791005</v>
      </c>
    </row>
    <row r="64" spans="1:3" x14ac:dyDescent="0.2">
      <c r="A64" s="883">
        <v>39845</v>
      </c>
      <c r="B64" s="412">
        <v>84.590003600454452</v>
      </c>
      <c r="C64" s="412">
        <v>89.237036962298006</v>
      </c>
    </row>
    <row r="65" spans="1:3" x14ac:dyDescent="0.2">
      <c r="A65" s="883">
        <v>39873</v>
      </c>
      <c r="B65" s="412">
        <v>84.1142738188816</v>
      </c>
      <c r="C65" s="412">
        <v>89.276017662777704</v>
      </c>
    </row>
    <row r="66" spans="1:3" x14ac:dyDescent="0.2">
      <c r="A66" s="883">
        <v>39904</v>
      </c>
      <c r="B66" s="412">
        <v>84.894327319198695</v>
      </c>
      <c r="C66" s="412">
        <v>89.674999401260393</v>
      </c>
    </row>
    <row r="67" spans="1:3" x14ac:dyDescent="0.2">
      <c r="A67" s="883">
        <v>39934</v>
      </c>
      <c r="B67" s="412">
        <v>83.833637900432848</v>
      </c>
      <c r="C67" s="412">
        <v>90.422754402252494</v>
      </c>
    </row>
    <row r="68" spans="1:3" x14ac:dyDescent="0.2">
      <c r="A68" s="883">
        <v>39965</v>
      </c>
      <c r="B68" s="412">
        <v>85.856422379060461</v>
      </c>
      <c r="C68" s="412">
        <v>91.198546121597403</v>
      </c>
    </row>
    <row r="69" spans="1:3" x14ac:dyDescent="0.2">
      <c r="A69" s="883">
        <v>39995</v>
      </c>
      <c r="B69" s="412">
        <v>87.906229544357245</v>
      </c>
      <c r="C69" s="412">
        <v>92.014762307409001</v>
      </c>
    </row>
    <row r="70" spans="1:3" x14ac:dyDescent="0.2">
      <c r="A70" s="883">
        <v>40026</v>
      </c>
      <c r="B70" s="412">
        <v>87.831434152136751</v>
      </c>
      <c r="C70" s="412">
        <v>92.757474221280305</v>
      </c>
    </row>
    <row r="71" spans="1:3" x14ac:dyDescent="0.2">
      <c r="A71" s="883">
        <v>40057</v>
      </c>
      <c r="B71" s="412">
        <v>90.855528664223357</v>
      </c>
      <c r="C71" s="412">
        <v>93.989007565500202</v>
      </c>
    </row>
    <row r="72" spans="1:3" x14ac:dyDescent="0.2">
      <c r="A72" s="883">
        <v>40087</v>
      </c>
      <c r="B72" s="412">
        <v>92.227796774030651</v>
      </c>
      <c r="C72" s="412">
        <v>94.706329995787797</v>
      </c>
    </row>
    <row r="73" spans="1:3" x14ac:dyDescent="0.2">
      <c r="A73" s="883">
        <v>40118</v>
      </c>
      <c r="B73" s="412">
        <v>92.497920894401148</v>
      </c>
      <c r="C73" s="412">
        <v>95.4809957657844</v>
      </c>
    </row>
    <row r="74" spans="1:3" x14ac:dyDescent="0.2">
      <c r="A74" s="883">
        <v>40148</v>
      </c>
      <c r="B74" s="412">
        <v>94.794639147640709</v>
      </c>
      <c r="C74" s="412">
        <v>95.914734318697001</v>
      </c>
    </row>
    <row r="75" spans="1:3" x14ac:dyDescent="0.2">
      <c r="A75" s="883">
        <v>40179</v>
      </c>
      <c r="B75" s="412">
        <v>94.56870882720925</v>
      </c>
      <c r="C75" s="412">
        <v>97.021769811510595</v>
      </c>
    </row>
    <row r="76" spans="1:3" x14ac:dyDescent="0.2">
      <c r="A76" s="883">
        <v>40210</v>
      </c>
      <c r="B76" s="412">
        <v>95.699294513994005</v>
      </c>
      <c r="C76" s="412">
        <v>97.428957123269697</v>
      </c>
    </row>
    <row r="77" spans="1:3" x14ac:dyDescent="0.2">
      <c r="A77" s="883">
        <v>40238</v>
      </c>
      <c r="B77" s="412">
        <v>97.520899555532708</v>
      </c>
      <c r="C77" s="412">
        <v>98.502419686650299</v>
      </c>
    </row>
    <row r="78" spans="1:3" x14ac:dyDescent="0.2">
      <c r="A78" s="883">
        <v>40269</v>
      </c>
      <c r="B78" s="412">
        <v>97.809355511457653</v>
      </c>
      <c r="C78" s="412">
        <v>99.079215741324006</v>
      </c>
    </row>
    <row r="79" spans="1:3" x14ac:dyDescent="0.2">
      <c r="A79" s="883">
        <v>40299</v>
      </c>
      <c r="B79" s="412">
        <v>100.0896580195205</v>
      </c>
      <c r="C79" s="412">
        <v>99.7996655722432</v>
      </c>
    </row>
    <row r="80" spans="1:3" x14ac:dyDescent="0.2">
      <c r="A80" s="883">
        <v>40330</v>
      </c>
      <c r="B80" s="412">
        <v>101.29085888863</v>
      </c>
      <c r="C80" s="412">
        <v>99.883602398293206</v>
      </c>
    </row>
    <row r="81" spans="1:3" x14ac:dyDescent="0.2">
      <c r="A81" s="883">
        <v>40360</v>
      </c>
      <c r="B81" s="412">
        <v>100.8808895598775</v>
      </c>
      <c r="C81" s="412">
        <v>100.18676272387</v>
      </c>
    </row>
    <row r="82" spans="1:3" x14ac:dyDescent="0.2">
      <c r="A82" s="883">
        <v>40391</v>
      </c>
      <c r="B82" s="412">
        <v>101.131951342086</v>
      </c>
      <c r="C82" s="412">
        <v>100.611719350518</v>
      </c>
    </row>
    <row r="83" spans="1:3" x14ac:dyDescent="0.2">
      <c r="A83" s="883">
        <v>40422</v>
      </c>
      <c r="B83" s="412">
        <v>101.179477285579</v>
      </c>
      <c r="C83" s="412">
        <v>101.034221596161</v>
      </c>
    </row>
    <row r="84" spans="1:3" x14ac:dyDescent="0.2">
      <c r="A84" s="883">
        <v>40452</v>
      </c>
      <c r="B84" s="412">
        <v>102.7311623215295</v>
      </c>
      <c r="C84" s="412">
        <v>101.52029588594399</v>
      </c>
    </row>
    <row r="85" spans="1:3" x14ac:dyDescent="0.2">
      <c r="A85" s="883">
        <v>40483</v>
      </c>
      <c r="B85" s="412">
        <v>103.6818079207125</v>
      </c>
      <c r="C85" s="412">
        <v>102.15617281402101</v>
      </c>
    </row>
    <row r="86" spans="1:3" x14ac:dyDescent="0.2">
      <c r="A86" s="883">
        <v>40513</v>
      </c>
      <c r="B86" s="412">
        <v>103.415936253871</v>
      </c>
      <c r="C86" s="412">
        <v>102.77519729619399</v>
      </c>
    </row>
    <row r="87" spans="1:3" x14ac:dyDescent="0.2">
      <c r="A87" s="883">
        <v>40544</v>
      </c>
      <c r="B87" s="412">
        <v>104.7399032595345</v>
      </c>
      <c r="C87" s="412">
        <v>103.714605863185</v>
      </c>
    </row>
    <row r="88" spans="1:3" x14ac:dyDescent="0.2">
      <c r="A88" s="883">
        <v>40575</v>
      </c>
      <c r="B88" s="412">
        <v>103.97498627149599</v>
      </c>
      <c r="C88" s="412">
        <v>103.507774206061</v>
      </c>
    </row>
    <row r="89" spans="1:3" x14ac:dyDescent="0.2">
      <c r="A89" s="883">
        <v>40603</v>
      </c>
      <c r="B89" s="412">
        <v>104.716353011013</v>
      </c>
      <c r="C89" s="412">
        <v>102.88263412919299</v>
      </c>
    </row>
    <row r="90" spans="1:3" x14ac:dyDescent="0.2">
      <c r="A90" s="883">
        <v>40634</v>
      </c>
      <c r="B90" s="412">
        <v>103.65610113519</v>
      </c>
      <c r="C90" s="412">
        <v>102.664581969214</v>
      </c>
    </row>
    <row r="91" spans="1:3" x14ac:dyDescent="0.2">
      <c r="A91" s="883">
        <v>40664</v>
      </c>
      <c r="B91" s="412">
        <v>104.6298605736695</v>
      </c>
      <c r="C91" s="412">
        <v>103.463667720507</v>
      </c>
    </row>
    <row r="92" spans="1:3" x14ac:dyDescent="0.2">
      <c r="A92" s="883">
        <v>40695</v>
      </c>
      <c r="B92" s="412">
        <v>104.02824137415399</v>
      </c>
      <c r="C92" s="412">
        <v>104.16117005622699</v>
      </c>
    </row>
    <row r="93" spans="1:3" x14ac:dyDescent="0.2">
      <c r="A93" s="883">
        <v>40725</v>
      </c>
      <c r="B93" s="412">
        <v>104.92152304787901</v>
      </c>
      <c r="C93" s="412">
        <v>104.74185904241899</v>
      </c>
    </row>
    <row r="94" spans="1:3" x14ac:dyDescent="0.2">
      <c r="A94" s="883">
        <v>40756</v>
      </c>
      <c r="B94" s="412">
        <v>105.86410210334199</v>
      </c>
      <c r="C94" s="412">
        <v>105.270336350348</v>
      </c>
    </row>
    <row r="95" spans="1:3" x14ac:dyDescent="0.2">
      <c r="A95" s="883">
        <v>40787</v>
      </c>
      <c r="B95" s="412">
        <v>105.0456748656875</v>
      </c>
      <c r="C95" s="412">
        <v>105.261612262515</v>
      </c>
    </row>
    <row r="96" spans="1:3" x14ac:dyDescent="0.2">
      <c r="A96" s="883">
        <v>40817</v>
      </c>
      <c r="B96" s="412">
        <v>104.95782657093849</v>
      </c>
      <c r="C96" s="412">
        <v>105.197704272111</v>
      </c>
    </row>
    <row r="97" spans="1:3" x14ac:dyDescent="0.2">
      <c r="A97" s="883">
        <v>40848</v>
      </c>
      <c r="B97" s="412">
        <v>104.92382487586349</v>
      </c>
      <c r="C97" s="412">
        <v>105.495946457708</v>
      </c>
    </row>
    <row r="98" spans="1:3" x14ac:dyDescent="0.2">
      <c r="A98" s="883">
        <v>40878</v>
      </c>
      <c r="B98" s="412">
        <v>104.8768565054595</v>
      </c>
      <c r="C98" s="412">
        <v>106.068826652384</v>
      </c>
    </row>
    <row r="99" spans="1:3" x14ac:dyDescent="0.2">
      <c r="A99" s="883">
        <v>40909</v>
      </c>
      <c r="B99" s="412">
        <v>104.3482621825415</v>
      </c>
      <c r="C99" s="412">
        <v>106.302904593327</v>
      </c>
    </row>
    <row r="100" spans="1:3" x14ac:dyDescent="0.2">
      <c r="A100" s="883">
        <v>40940</v>
      </c>
      <c r="B100" s="412">
        <v>105.169510827522</v>
      </c>
      <c r="C100" s="412">
        <v>107.114016952532</v>
      </c>
    </row>
    <row r="101" spans="1:3" x14ac:dyDescent="0.2">
      <c r="A101" s="883">
        <v>40969</v>
      </c>
      <c r="B101" s="412">
        <v>105.95978093594999</v>
      </c>
      <c r="C101" s="412">
        <v>107.009165788686</v>
      </c>
    </row>
    <row r="102" spans="1:3" x14ac:dyDescent="0.2">
      <c r="A102" s="883">
        <v>41000</v>
      </c>
      <c r="B102" s="412">
        <v>104.665347897719</v>
      </c>
      <c r="C102" s="412">
        <v>106.715180803987</v>
      </c>
    </row>
    <row r="103" spans="1:3" x14ac:dyDescent="0.2">
      <c r="A103" s="883">
        <v>41030</v>
      </c>
      <c r="B103" s="412">
        <v>107.4338758868995</v>
      </c>
      <c r="C103" s="412">
        <v>107.223795412825</v>
      </c>
    </row>
    <row r="104" spans="1:3" x14ac:dyDescent="0.2">
      <c r="A104" s="883">
        <v>41061</v>
      </c>
      <c r="B104" s="412">
        <v>106.74956771222651</v>
      </c>
      <c r="C104" s="412">
        <v>107.008381511108</v>
      </c>
    </row>
    <row r="105" spans="1:3" x14ac:dyDescent="0.2">
      <c r="A105" s="883">
        <v>41091</v>
      </c>
      <c r="B105" s="412">
        <v>106.46254673957451</v>
      </c>
      <c r="C105" s="412">
        <v>107.25924870730999</v>
      </c>
    </row>
    <row r="106" spans="1:3" x14ac:dyDescent="0.2">
      <c r="A106" s="883">
        <v>41122</v>
      </c>
      <c r="B106" s="412">
        <v>106.32143962612901</v>
      </c>
      <c r="C106" s="412">
        <v>107.23093368667401</v>
      </c>
    </row>
    <row r="107" spans="1:3" x14ac:dyDescent="0.2">
      <c r="A107" s="883">
        <v>41153</v>
      </c>
      <c r="B107" s="412">
        <v>107.24495306397149</v>
      </c>
      <c r="C107" s="412">
        <v>106.92627811768</v>
      </c>
    </row>
    <row r="108" spans="1:3" x14ac:dyDescent="0.2">
      <c r="A108" s="883">
        <v>41183</v>
      </c>
      <c r="B108" s="412">
        <v>106.1730216845355</v>
      </c>
      <c r="C108" s="412">
        <v>107.25270324924</v>
      </c>
    </row>
    <row r="109" spans="1:3" x14ac:dyDescent="0.2">
      <c r="A109" s="883">
        <v>41214</v>
      </c>
      <c r="B109" s="412">
        <v>106.5720555948905</v>
      </c>
      <c r="C109" s="412">
        <v>107.420700011414</v>
      </c>
    </row>
    <row r="110" spans="1:3" x14ac:dyDescent="0.2">
      <c r="A110" s="883">
        <v>41244</v>
      </c>
      <c r="B110" s="412">
        <v>106.64656163853701</v>
      </c>
      <c r="C110" s="412">
        <v>107.768855497818</v>
      </c>
    </row>
    <row r="111" spans="1:3" x14ac:dyDescent="0.2">
      <c r="A111" s="883">
        <v>41275</v>
      </c>
      <c r="B111" s="412">
        <v>108.38469881527649</v>
      </c>
      <c r="C111" s="412">
        <v>107.78712509320999</v>
      </c>
    </row>
    <row r="112" spans="1:3" x14ac:dyDescent="0.2">
      <c r="A112" s="883">
        <v>41306</v>
      </c>
      <c r="B112" s="412">
        <v>107.296623215186</v>
      </c>
      <c r="C112" s="412">
        <v>107.91168274102</v>
      </c>
    </row>
    <row r="113" spans="1:3" x14ac:dyDescent="0.2">
      <c r="A113" s="883">
        <v>41334</v>
      </c>
      <c r="B113" s="412">
        <v>107.881159612503</v>
      </c>
      <c r="C113" s="412">
        <v>108.56714202319699</v>
      </c>
    </row>
    <row r="114" spans="1:3" x14ac:dyDescent="0.2">
      <c r="A114" s="883">
        <v>41365</v>
      </c>
      <c r="B114" s="412">
        <v>108.60391581614749</v>
      </c>
      <c r="C114" s="412">
        <v>108.91595240936201</v>
      </c>
    </row>
    <row r="115" spans="1:3" x14ac:dyDescent="0.2">
      <c r="A115" s="883">
        <v>41395</v>
      </c>
      <c r="B115" s="412">
        <v>108.554407719446</v>
      </c>
      <c r="C115" s="412">
        <v>109.162573150097</v>
      </c>
    </row>
    <row r="116" spans="1:3" x14ac:dyDescent="0.2">
      <c r="A116" s="883">
        <v>41426</v>
      </c>
      <c r="B116" s="412">
        <v>107.49017000474799</v>
      </c>
      <c r="C116" s="412">
        <v>109.035223490872</v>
      </c>
    </row>
    <row r="117" spans="1:3" x14ac:dyDescent="0.2">
      <c r="A117" s="883">
        <v>41456</v>
      </c>
      <c r="B117" s="412">
        <v>108.66503186750251</v>
      </c>
      <c r="C117" s="412">
        <v>109.549363217653</v>
      </c>
    </row>
    <row r="118" spans="1:3" x14ac:dyDescent="0.2">
      <c r="A118" s="883">
        <v>41487</v>
      </c>
      <c r="B118" s="412">
        <v>109.07884357669251</v>
      </c>
      <c r="C118" s="412">
        <v>110.142636243274</v>
      </c>
    </row>
    <row r="119" spans="1:3" x14ac:dyDescent="0.2">
      <c r="A119" s="883">
        <v>41518</v>
      </c>
      <c r="B119" s="412">
        <v>108.52908968742651</v>
      </c>
      <c r="C119" s="412">
        <v>110.413754807416</v>
      </c>
    </row>
    <row r="120" spans="1:3" x14ac:dyDescent="0.2">
      <c r="A120" s="883">
        <v>41548</v>
      </c>
      <c r="B120" s="412">
        <v>109.7649987879775</v>
      </c>
      <c r="C120" s="412">
        <v>110.602868193709</v>
      </c>
    </row>
    <row r="121" spans="1:3" x14ac:dyDescent="0.2">
      <c r="A121" s="883">
        <v>41579</v>
      </c>
      <c r="B121" s="412">
        <v>110.0404965330265</v>
      </c>
      <c r="C121" s="412">
        <v>111.18466607080801</v>
      </c>
    </row>
    <row r="122" spans="1:3" x14ac:dyDescent="0.2">
      <c r="A122" s="883">
        <v>41609</v>
      </c>
      <c r="B122" s="412">
        <v>109.29499950055001</v>
      </c>
      <c r="C122" s="412">
        <v>111.27451295071501</v>
      </c>
    </row>
    <row r="123" spans="1:3" x14ac:dyDescent="0.2">
      <c r="A123" s="883">
        <v>41640</v>
      </c>
      <c r="B123" s="412">
        <v>110.7982814665985</v>
      </c>
      <c r="C123" s="412">
        <v>111.765333511968</v>
      </c>
    </row>
    <row r="124" spans="1:3" x14ac:dyDescent="0.2">
      <c r="A124" s="883">
        <v>41671</v>
      </c>
      <c r="B124" s="412">
        <v>110.3336635207385</v>
      </c>
      <c r="C124" s="412">
        <v>112.23863537993699</v>
      </c>
    </row>
    <row r="125" spans="1:3" x14ac:dyDescent="0.2">
      <c r="A125" s="883">
        <v>41699</v>
      </c>
      <c r="B125" s="412">
        <v>110.098037946451</v>
      </c>
      <c r="C125" s="412">
        <v>112.366804948311</v>
      </c>
    </row>
    <row r="126" spans="1:3" x14ac:dyDescent="0.2">
      <c r="A126" s="883">
        <v>41730</v>
      </c>
      <c r="B126" s="412">
        <v>110.968251891829</v>
      </c>
      <c r="C126" s="412">
        <v>112.57672437446</v>
      </c>
    </row>
    <row r="127" spans="1:3" x14ac:dyDescent="0.2">
      <c r="A127" s="883">
        <v>41760</v>
      </c>
      <c r="B127" s="412">
        <v>110.7229794658025</v>
      </c>
      <c r="C127" s="412">
        <v>112.727108951982</v>
      </c>
    </row>
    <row r="128" spans="1:3" x14ac:dyDescent="0.2">
      <c r="A128" s="883">
        <v>41791</v>
      </c>
      <c r="B128" s="412">
        <v>110.594703367146</v>
      </c>
      <c r="C128" s="412">
        <v>112.78483043220101</v>
      </c>
    </row>
    <row r="129" spans="1:3" x14ac:dyDescent="0.2">
      <c r="A129" s="883">
        <v>41821</v>
      </c>
      <c r="B129" s="412">
        <v>111.67836942179349</v>
      </c>
      <c r="C129" s="412">
        <v>113.33441036606899</v>
      </c>
    </row>
    <row r="130" spans="1:3" x14ac:dyDescent="0.2">
      <c r="A130" s="883">
        <v>41852</v>
      </c>
      <c r="B130" s="412">
        <v>111.4428308132735</v>
      </c>
      <c r="C130" s="412">
        <v>112.854209807495</v>
      </c>
    </row>
    <row r="131" spans="1:3" x14ac:dyDescent="0.2">
      <c r="A131" s="883">
        <v>41883</v>
      </c>
      <c r="B131" s="412">
        <v>113.35459863136751</v>
      </c>
      <c r="C131" s="412">
        <v>113.99018077764801</v>
      </c>
    </row>
    <row r="132" spans="1:3" x14ac:dyDescent="0.2">
      <c r="A132" s="883">
        <v>41913</v>
      </c>
      <c r="B132" s="412">
        <v>113.20778448494349</v>
      </c>
      <c r="C132" s="412">
        <v>113.995619149977</v>
      </c>
    </row>
    <row r="133" spans="1:3" x14ac:dyDescent="0.2">
      <c r="A133" s="883">
        <v>41944</v>
      </c>
      <c r="B133" s="412">
        <v>112.92779641007749</v>
      </c>
      <c r="C133" s="412">
        <v>114.178301356324</v>
      </c>
    </row>
    <row r="134" spans="1:3" x14ac:dyDescent="0.2">
      <c r="A134" s="883">
        <v>41974</v>
      </c>
      <c r="B134" s="412">
        <v>113.88080646381749</v>
      </c>
      <c r="C134" s="412">
        <v>114.722584529922</v>
      </c>
    </row>
    <row r="135" spans="1:3" x14ac:dyDescent="0.2">
      <c r="A135" s="883">
        <v>42005</v>
      </c>
      <c r="B135" s="412">
        <v>114.3485327790535</v>
      </c>
      <c r="C135" s="412">
        <v>114.347097257494</v>
      </c>
    </row>
    <row r="136" spans="1:3" x14ac:dyDescent="0.2">
      <c r="A136" s="883">
        <v>42036</v>
      </c>
      <c r="B136" s="412">
        <v>114.12424469858499</v>
      </c>
      <c r="C136" s="412">
        <v>114.41573852578399</v>
      </c>
    </row>
    <row r="137" spans="1:3" x14ac:dyDescent="0.2">
      <c r="A137" s="883">
        <v>42064</v>
      </c>
      <c r="B137" s="412">
        <v>112.733401995067</v>
      </c>
      <c r="C137" s="412">
        <v>114.499900314657</v>
      </c>
    </row>
    <row r="138" spans="1:3" x14ac:dyDescent="0.2">
      <c r="A138" s="883">
        <v>42095</v>
      </c>
      <c r="B138" s="412">
        <v>113.3032859669995</v>
      </c>
      <c r="C138" s="412">
        <v>114.60389753897999</v>
      </c>
    </row>
    <row r="139" spans="1:3" x14ac:dyDescent="0.2">
      <c r="A139" s="883">
        <v>42125</v>
      </c>
      <c r="B139" s="412">
        <v>111.7189334287625</v>
      </c>
      <c r="C139" s="412">
        <v>114.50308102399001</v>
      </c>
    </row>
    <row r="140" spans="1:3" x14ac:dyDescent="0.2">
      <c r="A140" s="883">
        <v>42156</v>
      </c>
      <c r="B140" s="412">
        <v>113.3787638013505</v>
      </c>
      <c r="C140" s="412">
        <v>115.02242263914999</v>
      </c>
    </row>
    <row r="141" spans="1:3" x14ac:dyDescent="0.2">
      <c r="A141" s="883">
        <v>42186</v>
      </c>
      <c r="B141" s="412">
        <v>113.972367475702</v>
      </c>
      <c r="C141" s="412">
        <v>115.238065426554</v>
      </c>
    </row>
    <row r="142" spans="1:3" x14ac:dyDescent="0.2">
      <c r="A142" s="883">
        <v>42217</v>
      </c>
      <c r="B142" s="412">
        <v>113.6505209719285</v>
      </c>
      <c r="C142" s="412">
        <v>115.203170121578</v>
      </c>
    </row>
    <row r="143" spans="1:3" x14ac:dyDescent="0.2">
      <c r="A143" s="883">
        <v>42248</v>
      </c>
      <c r="B143" s="412">
        <v>114.10674590629151</v>
      </c>
      <c r="C143" s="412">
        <v>115.689294359797</v>
      </c>
    </row>
    <row r="144" spans="1:3" x14ac:dyDescent="0.2">
      <c r="A144" s="883">
        <v>42278</v>
      </c>
      <c r="B144" s="412">
        <v>114.844999452247</v>
      </c>
      <c r="C144" s="412">
        <v>115.690198797953</v>
      </c>
    </row>
    <row r="145" spans="1:3" x14ac:dyDescent="0.2">
      <c r="A145" s="883">
        <v>42309</v>
      </c>
      <c r="B145" s="412">
        <v>113.86845083355249</v>
      </c>
      <c r="C145" s="412">
        <v>115.59305298983701</v>
      </c>
    </row>
    <row r="146" spans="1:3" x14ac:dyDescent="0.2">
      <c r="A146" s="883">
        <v>42339</v>
      </c>
      <c r="B146" s="412">
        <v>114.990479973014</v>
      </c>
      <c r="C146" s="412">
        <v>115.434752883554</v>
      </c>
    </row>
    <row r="147" spans="1:3" x14ac:dyDescent="0.2">
      <c r="A147" s="883">
        <v>42370</v>
      </c>
      <c r="B147" s="412">
        <v>113.563479482836</v>
      </c>
      <c r="C147" s="412">
        <v>116.364336102877</v>
      </c>
    </row>
    <row r="148" spans="1:3" x14ac:dyDescent="0.2">
      <c r="A148" s="883">
        <v>42401</v>
      </c>
      <c r="B148" s="412">
        <v>115.24588132816649</v>
      </c>
      <c r="C148" s="412">
        <v>116.204580244208</v>
      </c>
    </row>
    <row r="149" spans="1:3" x14ac:dyDescent="0.2">
      <c r="A149" s="883">
        <v>42430</v>
      </c>
      <c r="B149" s="412">
        <v>113.396892635531</v>
      </c>
      <c r="C149" s="412">
        <v>116.11268996984001</v>
      </c>
    </row>
    <row r="150" spans="1:3" x14ac:dyDescent="0.2">
      <c r="A150" s="883">
        <v>42461</v>
      </c>
      <c r="B150" s="412">
        <v>114.60469520597701</v>
      </c>
      <c r="C150" s="412">
        <v>116.46526484957199</v>
      </c>
    </row>
    <row r="151" spans="1:3" x14ac:dyDescent="0.2">
      <c r="A151" s="883">
        <v>42491</v>
      </c>
      <c r="B151" s="412">
        <v>113.85802703612299</v>
      </c>
      <c r="C151" s="412">
        <v>116.156673570774</v>
      </c>
    </row>
    <row r="152" spans="1:3" x14ac:dyDescent="0.2">
      <c r="A152" s="883">
        <v>42522</v>
      </c>
      <c r="B152" s="412">
        <v>115.37904932904749</v>
      </c>
      <c r="C152" s="412">
        <v>116.93329835361099</v>
      </c>
    </row>
    <row r="153" spans="1:3" x14ac:dyDescent="0.2">
      <c r="A153" s="883">
        <v>42552</v>
      </c>
      <c r="B153" s="412">
        <v>114.14774697799851</v>
      </c>
      <c r="C153" s="412">
        <v>116.986700759057</v>
      </c>
    </row>
    <row r="154" spans="1:3" x14ac:dyDescent="0.2">
      <c r="A154" s="883">
        <v>42583</v>
      </c>
      <c r="B154" s="412">
        <v>116.127337335126</v>
      </c>
      <c r="C154" s="412">
        <v>117.501466033856</v>
      </c>
    </row>
    <row r="155" spans="1:3" x14ac:dyDescent="0.2">
      <c r="A155" s="883">
        <v>42614</v>
      </c>
      <c r="B155" s="412">
        <v>115.88585452296951</v>
      </c>
      <c r="C155" s="412">
        <v>117.538925194977</v>
      </c>
    </row>
    <row r="156" spans="1:3" x14ac:dyDescent="0.2">
      <c r="A156" s="883">
        <v>42644</v>
      </c>
      <c r="B156" s="412">
        <v>115.331068894816</v>
      </c>
      <c r="C156" s="412">
        <v>118.185257601937</v>
      </c>
    </row>
    <row r="157" spans="1:3" x14ac:dyDescent="0.2">
      <c r="A157" s="883">
        <v>42675</v>
      </c>
      <c r="B157" s="412">
        <v>117.7658814527675</v>
      </c>
      <c r="C157" s="412">
        <v>119.078535564663</v>
      </c>
    </row>
    <row r="158" spans="1:3" x14ac:dyDescent="0.2">
      <c r="A158" s="883">
        <v>42705</v>
      </c>
      <c r="B158" s="412">
        <v>119.196376721466</v>
      </c>
      <c r="C158" s="412">
        <v>119.285297326308</v>
      </c>
    </row>
    <row r="159" spans="1:3" x14ac:dyDescent="0.2">
      <c r="A159" s="883">
        <v>42736</v>
      </c>
      <c r="B159" s="412">
        <v>118.439008798629</v>
      </c>
      <c r="C159" s="412">
        <v>119.129636869408</v>
      </c>
    </row>
    <row r="160" spans="1:3" x14ac:dyDescent="0.2">
      <c r="A160" s="883">
        <v>42767</v>
      </c>
      <c r="B160" s="412">
        <v>118.174735901133</v>
      </c>
      <c r="C160" s="412">
        <v>119.42146432379501</v>
      </c>
    </row>
    <row r="161" spans="1:3" x14ac:dyDescent="0.2">
      <c r="A161" s="883">
        <v>42795</v>
      </c>
      <c r="B161" s="412">
        <v>120.801111437072</v>
      </c>
      <c r="C161" s="412">
        <v>120.07899531556799</v>
      </c>
    </row>
    <row r="162" spans="1:3" x14ac:dyDescent="0.2">
      <c r="A162" s="883">
        <v>42826</v>
      </c>
      <c r="B162" s="412">
        <v>118.82584239071301</v>
      </c>
      <c r="C162" s="412">
        <v>120.25444698542699</v>
      </c>
    </row>
    <row r="163" spans="1:3" x14ac:dyDescent="0.2">
      <c r="A163" s="883">
        <v>42856</v>
      </c>
      <c r="B163" s="412">
        <v>120.56910470624049</v>
      </c>
      <c r="C163" s="412">
        <v>120.765867804262</v>
      </c>
    </row>
    <row r="164" spans="1:3" x14ac:dyDescent="0.2">
      <c r="A164" s="883">
        <v>42887</v>
      </c>
      <c r="B164" s="412">
        <v>120.598506453228</v>
      </c>
      <c r="C164" s="412">
        <v>121.296253769416</v>
      </c>
    </row>
    <row r="165" spans="1:3" x14ac:dyDescent="0.2">
      <c r="A165" s="883">
        <v>42917</v>
      </c>
      <c r="B165" s="412">
        <v>120.54739512556449</v>
      </c>
      <c r="C165" s="412">
        <v>121.408327929094</v>
      </c>
    </row>
    <row r="166" spans="1:3" x14ac:dyDescent="0.2">
      <c r="A166" s="883">
        <v>42948</v>
      </c>
      <c r="B166" s="412">
        <v>121.7296169018185</v>
      </c>
      <c r="C166" s="412">
        <v>122.189001148705</v>
      </c>
    </row>
    <row r="167" spans="1:3" x14ac:dyDescent="0.2">
      <c r="A167" s="883">
        <v>42979</v>
      </c>
      <c r="B167" s="412">
        <v>122.1223150515665</v>
      </c>
      <c r="C167" s="412">
        <v>122.263628675669</v>
      </c>
    </row>
    <row r="168" spans="1:3" x14ac:dyDescent="0.2">
      <c r="A168" s="883">
        <v>43009</v>
      </c>
      <c r="B168" s="412">
        <v>120.55858860756101</v>
      </c>
      <c r="C168" s="412">
        <v>122.35780774923001</v>
      </c>
    </row>
    <row r="169" spans="1:3" x14ac:dyDescent="0.2">
      <c r="A169" s="883">
        <v>43040</v>
      </c>
      <c r="B169" s="412">
        <v>124.33159643244599</v>
      </c>
      <c r="C169" s="412">
        <v>123.515537467442</v>
      </c>
    </row>
    <row r="170" spans="1:3" x14ac:dyDescent="0.2">
      <c r="A170" s="883">
        <v>43070</v>
      </c>
      <c r="B170" s="412">
        <v>125.334210336344</v>
      </c>
      <c r="C170" s="412">
        <v>124.006115392683</v>
      </c>
    </row>
    <row r="171" spans="1:3" x14ac:dyDescent="0.2">
      <c r="A171" s="883">
        <v>43101</v>
      </c>
      <c r="B171" s="412">
        <v>125.35559964400601</v>
      </c>
      <c r="C171" s="412">
        <v>123.95866931368001</v>
      </c>
    </row>
    <row r="172" spans="1:3" x14ac:dyDescent="0.2">
      <c r="A172" s="883">
        <v>43132</v>
      </c>
      <c r="B172" s="412">
        <v>124.501683558154</v>
      </c>
      <c r="C172" s="412">
        <v>124.268786855401</v>
      </c>
    </row>
    <row r="173" spans="1:3" x14ac:dyDescent="0.2">
      <c r="A173" s="883">
        <v>43160</v>
      </c>
      <c r="B173" s="412">
        <v>123.35435219004199</v>
      </c>
      <c r="C173" s="412">
        <v>124.625938632979</v>
      </c>
    </row>
    <row r="174" spans="1:3" x14ac:dyDescent="0.2">
      <c r="A174" s="883">
        <v>43191</v>
      </c>
      <c r="B174" s="412">
        <v>124.0228024262305</v>
      </c>
      <c r="C174" s="412">
        <v>124.838340043906</v>
      </c>
    </row>
    <row r="175" spans="1:3" x14ac:dyDescent="0.2">
      <c r="A175" s="883">
        <v>43221</v>
      </c>
      <c r="B175" s="412">
        <v>124.95264880895249</v>
      </c>
      <c r="C175" s="412">
        <v>124.748551307216</v>
      </c>
    </row>
    <row r="176" spans="1:3" x14ac:dyDescent="0.2">
      <c r="A176" s="883">
        <v>43252</v>
      </c>
      <c r="B176" s="412">
        <v>125.02242692649901</v>
      </c>
      <c r="C176" s="412">
        <v>124.94635423713601</v>
      </c>
    </row>
    <row r="177" spans="1:3" x14ac:dyDescent="0.2">
      <c r="A177" s="883">
        <v>43282</v>
      </c>
      <c r="B177" s="412">
        <v>126.2132875315065</v>
      </c>
      <c r="C177" s="412">
        <v>125.134778898687</v>
      </c>
    </row>
    <row r="178" spans="1:3" x14ac:dyDescent="0.2">
      <c r="A178" s="883">
        <v>43313</v>
      </c>
      <c r="B178" s="412">
        <v>126.637814792974</v>
      </c>
      <c r="C178" s="412">
        <v>125.716975994018</v>
      </c>
    </row>
    <row r="179" spans="1:3" x14ac:dyDescent="0.2">
      <c r="A179" s="883">
        <v>43344</v>
      </c>
      <c r="B179" s="412">
        <v>125.17758177846599</v>
      </c>
      <c r="C179" s="412">
        <v>125.575476556455</v>
      </c>
    </row>
    <row r="180" spans="1:3" x14ac:dyDescent="0.2">
      <c r="A180" s="883">
        <v>43374</v>
      </c>
      <c r="B180" s="412">
        <v>127.210017166364</v>
      </c>
      <c r="C180" s="412">
        <v>126.32682150679</v>
      </c>
    </row>
    <row r="181" spans="1:3" x14ac:dyDescent="0.2">
      <c r="A181" s="883">
        <v>43405</v>
      </c>
      <c r="B181" s="412">
        <v>125.150990913234</v>
      </c>
      <c r="C181" s="412">
        <v>125.90216548394601</v>
      </c>
    </row>
    <row r="182" spans="1:3" x14ac:dyDescent="0.2">
      <c r="A182" s="883">
        <v>43435</v>
      </c>
      <c r="B182" s="412">
        <v>123.78144226988201</v>
      </c>
      <c r="C182" s="412">
        <v>125.774358220388</v>
      </c>
    </row>
    <row r="183" spans="1:3" x14ac:dyDescent="0.2">
      <c r="A183" s="883">
        <v>43466</v>
      </c>
      <c r="B183" s="412">
        <v>125.7818153415875</v>
      </c>
      <c r="C183" s="412">
        <v>125.942802799302</v>
      </c>
    </row>
    <row r="184" spans="1:3" x14ac:dyDescent="0.2">
      <c r="A184" s="883">
        <v>43497</v>
      </c>
      <c r="B184" s="412">
        <v>124.270962379521</v>
      </c>
      <c r="C184" s="412">
        <v>125.782741240915</v>
      </c>
    </row>
    <row r="185" spans="1:3" x14ac:dyDescent="0.2">
      <c r="A185" s="883">
        <v>43525</v>
      </c>
      <c r="B185" s="412">
        <v>124.98760341372051</v>
      </c>
      <c r="C185" s="412">
        <v>126.927431740323</v>
      </c>
    </row>
    <row r="186" spans="1:3" x14ac:dyDescent="0.2">
      <c r="A186" s="883">
        <v>43556</v>
      </c>
      <c r="B186" s="412">
        <v>124.1636031739325</v>
      </c>
      <c r="C186" s="412">
        <v>126.19865009972899</v>
      </c>
    </row>
    <row r="187" spans="1:3" x14ac:dyDescent="0.2">
      <c r="A187" s="883">
        <v>43586</v>
      </c>
      <c r="B187" s="412">
        <v>124.98626657345051</v>
      </c>
      <c r="C187" s="412">
        <v>126.409727420818</v>
      </c>
    </row>
    <row r="188" spans="1:3" x14ac:dyDescent="0.2">
      <c r="A188" s="883">
        <v>43617</v>
      </c>
      <c r="B188" s="412">
        <v>122.8144069343915</v>
      </c>
      <c r="C188" s="412">
        <v>125.94048674743399</v>
      </c>
    </row>
    <row r="189" spans="1:3" x14ac:dyDescent="0.2">
      <c r="A189" s="883">
        <v>43647</v>
      </c>
      <c r="B189" s="412">
        <v>124.4883679189355</v>
      </c>
      <c r="C189" s="412">
        <v>126.267839804153</v>
      </c>
    </row>
    <row r="190" spans="1:3" x14ac:dyDescent="0.2">
      <c r="A190" s="883">
        <v>43678</v>
      </c>
      <c r="B190" s="406">
        <v>125.0623899538255</v>
      </c>
      <c r="C190" s="406">
        <v>126.22180843058401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01BEE-94FB-4CDB-B33A-2DA42F98354D}">
  <dimension ref="A1:D2658"/>
  <sheetViews>
    <sheetView showGridLines="0" topLeftCell="A2" workbookViewId="0">
      <pane xSplit="1" ySplit="2" topLeftCell="B4" activePane="bottomRight" state="frozen"/>
      <selection activeCell="A2" sqref="A2"/>
      <selection pane="topRight" activeCell="B2" sqref="B2"/>
      <selection pane="bottomLeft" activeCell="A3" sqref="A3"/>
      <selection pane="bottomRight"/>
    </sheetView>
  </sheetViews>
  <sheetFormatPr defaultColWidth="9.140625" defaultRowHeight="12.75" x14ac:dyDescent="0.2"/>
  <cols>
    <col min="1" max="1" width="9.28515625" style="406" bestFit="1" customWidth="1"/>
    <col min="2" max="2" width="7.42578125" style="406" customWidth="1"/>
    <col min="3" max="3" width="8.85546875" style="406" customWidth="1"/>
    <col min="4" max="4" width="9.140625" style="407"/>
    <col min="5" max="16384" width="9.140625" style="406"/>
  </cols>
  <sheetData>
    <row r="1" spans="1:4" x14ac:dyDescent="0.2">
      <c r="A1" s="405" t="s">
        <v>533</v>
      </c>
    </row>
    <row r="2" spans="1:4" x14ac:dyDescent="0.2">
      <c r="A2" s="405" t="s">
        <v>740</v>
      </c>
    </row>
    <row r="3" spans="1:4" ht="58.7" customHeight="1" x14ac:dyDescent="0.2">
      <c r="A3" s="884"/>
      <c r="B3" s="885" t="s">
        <v>741</v>
      </c>
      <c r="C3" s="885" t="s">
        <v>742</v>
      </c>
      <c r="D3" s="410"/>
    </row>
    <row r="4" spans="1:4" ht="11.85" customHeight="1" x14ac:dyDescent="0.2">
      <c r="A4" s="886">
        <v>39968</v>
      </c>
      <c r="B4" s="887" t="s">
        <v>743</v>
      </c>
      <c r="C4" s="887">
        <v>31.515799999999999</v>
      </c>
      <c r="D4" s="413"/>
    </row>
    <row r="5" spans="1:4" ht="11.85" customHeight="1" x14ac:dyDescent="0.2">
      <c r="A5" s="886">
        <v>39969</v>
      </c>
      <c r="B5" s="887" t="s">
        <v>743</v>
      </c>
      <c r="C5" s="887">
        <v>29.7774</v>
      </c>
      <c r="D5" s="413"/>
    </row>
    <row r="6" spans="1:4" ht="11.85" customHeight="1" x14ac:dyDescent="0.2">
      <c r="A6" s="886">
        <v>39972</v>
      </c>
      <c r="B6" s="887" t="s">
        <v>743</v>
      </c>
      <c r="C6" s="887">
        <v>31.223500000000001</v>
      </c>
      <c r="D6" s="413"/>
    </row>
    <row r="7" spans="1:4" ht="11.85" customHeight="1" x14ac:dyDescent="0.2">
      <c r="A7" s="886">
        <v>39973</v>
      </c>
      <c r="B7" s="887" t="s">
        <v>743</v>
      </c>
      <c r="C7" s="887">
        <v>30.363800000000001</v>
      </c>
      <c r="D7" s="413"/>
    </row>
    <row r="8" spans="1:4" ht="11.85" customHeight="1" x14ac:dyDescent="0.2">
      <c r="A8" s="886">
        <v>39974</v>
      </c>
      <c r="B8" s="887" t="s">
        <v>743</v>
      </c>
      <c r="C8" s="887">
        <v>29.2578</v>
      </c>
      <c r="D8" s="413"/>
    </row>
    <row r="9" spans="1:4" ht="11.85" customHeight="1" x14ac:dyDescent="0.2">
      <c r="A9" s="886">
        <v>39975</v>
      </c>
      <c r="B9" s="887" t="s">
        <v>743</v>
      </c>
      <c r="C9" s="887">
        <v>27.512799999999999</v>
      </c>
      <c r="D9" s="413"/>
    </row>
    <row r="10" spans="1:4" ht="11.85" customHeight="1" x14ac:dyDescent="0.2">
      <c r="A10" s="886">
        <v>39976</v>
      </c>
      <c r="B10" s="887" t="s">
        <v>743</v>
      </c>
      <c r="C10" s="887">
        <v>28.1235</v>
      </c>
      <c r="D10" s="413"/>
    </row>
    <row r="11" spans="1:4" ht="11.85" customHeight="1" x14ac:dyDescent="0.2">
      <c r="A11" s="886">
        <v>39979</v>
      </c>
      <c r="B11" s="887" t="s">
        <v>743</v>
      </c>
      <c r="C11" s="887">
        <v>31.968499999999999</v>
      </c>
      <c r="D11" s="413"/>
    </row>
    <row r="12" spans="1:4" ht="11.85" customHeight="1" x14ac:dyDescent="0.2">
      <c r="A12" s="886">
        <v>39980</v>
      </c>
      <c r="B12" s="887" t="s">
        <v>743</v>
      </c>
      <c r="C12" s="887">
        <v>31.892099999999999</v>
      </c>
      <c r="D12" s="413"/>
    </row>
    <row r="13" spans="1:4" ht="11.85" customHeight="1" x14ac:dyDescent="0.2">
      <c r="A13" s="886">
        <v>39981</v>
      </c>
      <c r="B13" s="887" t="s">
        <v>743</v>
      </c>
      <c r="C13" s="887">
        <v>34.635899999999999</v>
      </c>
    </row>
    <row r="14" spans="1:4" ht="11.85" customHeight="1" x14ac:dyDescent="0.2">
      <c r="A14" s="886">
        <v>39982</v>
      </c>
      <c r="B14" s="887" t="s">
        <v>743</v>
      </c>
      <c r="C14" s="887">
        <v>32.438600000000001</v>
      </c>
    </row>
    <row r="15" spans="1:4" ht="11.85" customHeight="1" x14ac:dyDescent="0.2">
      <c r="A15" s="886">
        <v>39983</v>
      </c>
      <c r="B15" s="887">
        <v>113.23891448974609</v>
      </c>
      <c r="C15" s="887">
        <v>30.923200000000001</v>
      </c>
    </row>
    <row r="16" spans="1:4" ht="11.85" customHeight="1" x14ac:dyDescent="0.2">
      <c r="A16" s="886">
        <v>39986</v>
      </c>
      <c r="B16" s="887" t="s">
        <v>743</v>
      </c>
      <c r="C16" s="887">
        <v>36.049500000000002</v>
      </c>
    </row>
    <row r="17" spans="1:3" ht="11.85" customHeight="1" x14ac:dyDescent="0.2">
      <c r="A17" s="886">
        <v>39987</v>
      </c>
      <c r="B17" s="887" t="s">
        <v>743</v>
      </c>
      <c r="C17" s="887">
        <v>33.594099999999997</v>
      </c>
    </row>
    <row r="18" spans="1:3" ht="11.85" customHeight="1" x14ac:dyDescent="0.2">
      <c r="A18" s="886">
        <v>39988</v>
      </c>
      <c r="B18" s="887" t="s">
        <v>743</v>
      </c>
      <c r="C18" s="887">
        <v>30.844999999999999</v>
      </c>
    </row>
    <row r="19" spans="1:3" ht="11.85" customHeight="1" x14ac:dyDescent="0.2">
      <c r="A19" s="886">
        <v>39989</v>
      </c>
      <c r="B19" s="887" t="s">
        <v>743</v>
      </c>
      <c r="C19" s="887">
        <v>31.056899999999999</v>
      </c>
    </row>
    <row r="20" spans="1:3" ht="11.85" customHeight="1" x14ac:dyDescent="0.2">
      <c r="A20" s="886">
        <v>39990</v>
      </c>
      <c r="B20" s="887" t="s">
        <v>743</v>
      </c>
      <c r="C20" s="887">
        <v>30.8491</v>
      </c>
    </row>
    <row r="21" spans="1:3" ht="11.85" customHeight="1" x14ac:dyDescent="0.2">
      <c r="A21" s="886">
        <v>39993</v>
      </c>
      <c r="B21" s="887" t="s">
        <v>743</v>
      </c>
      <c r="C21" s="887">
        <v>29.380199999999999</v>
      </c>
    </row>
    <row r="22" spans="1:3" ht="11.85" customHeight="1" x14ac:dyDescent="0.2">
      <c r="A22" s="886">
        <v>39994</v>
      </c>
      <c r="B22" s="887" t="s">
        <v>743</v>
      </c>
      <c r="C22" s="887">
        <v>30.241299999999999</v>
      </c>
    </row>
    <row r="23" spans="1:3" ht="11.85" customHeight="1" x14ac:dyDescent="0.2">
      <c r="A23" s="886">
        <v>39995</v>
      </c>
      <c r="B23" s="887" t="s">
        <v>743</v>
      </c>
      <c r="C23" s="887">
        <v>28.844000000000001</v>
      </c>
    </row>
    <row r="24" spans="1:3" ht="11.85" customHeight="1" x14ac:dyDescent="0.2">
      <c r="A24" s="886">
        <v>39996</v>
      </c>
      <c r="B24" s="887" t="s">
        <v>743</v>
      </c>
      <c r="C24" s="887">
        <v>31.7683</v>
      </c>
    </row>
    <row r="25" spans="1:3" ht="11.85" customHeight="1" x14ac:dyDescent="0.2">
      <c r="A25" s="886">
        <v>39997</v>
      </c>
      <c r="B25" s="887" t="s">
        <v>743</v>
      </c>
      <c r="C25" s="887">
        <v>31.389700000000001</v>
      </c>
    </row>
    <row r="26" spans="1:3" ht="11.85" customHeight="1" x14ac:dyDescent="0.2">
      <c r="A26" s="886">
        <v>40000</v>
      </c>
      <c r="B26" s="887" t="s">
        <v>743</v>
      </c>
      <c r="C26" s="887">
        <v>33.5458</v>
      </c>
    </row>
    <row r="27" spans="1:3" ht="11.85" customHeight="1" x14ac:dyDescent="0.2">
      <c r="A27" s="886">
        <v>40001</v>
      </c>
      <c r="B27" s="887" t="s">
        <v>743</v>
      </c>
      <c r="C27" s="887">
        <v>34.363900000000001</v>
      </c>
    </row>
    <row r="28" spans="1:3" ht="11.85" customHeight="1" x14ac:dyDescent="0.2">
      <c r="A28" s="886">
        <v>40002</v>
      </c>
      <c r="B28" s="887" t="s">
        <v>743</v>
      </c>
      <c r="C28" s="887">
        <v>34.851700000000001</v>
      </c>
    </row>
    <row r="29" spans="1:3" ht="11.85" customHeight="1" x14ac:dyDescent="0.2">
      <c r="A29" s="886">
        <v>40003</v>
      </c>
      <c r="B29" s="887" t="s">
        <v>743</v>
      </c>
      <c r="C29" s="887">
        <v>32.573</v>
      </c>
    </row>
    <row r="30" spans="1:3" ht="11.85" customHeight="1" x14ac:dyDescent="0.2">
      <c r="A30" s="886">
        <v>40004</v>
      </c>
      <c r="B30" s="887" t="s">
        <v>743</v>
      </c>
      <c r="C30" s="887">
        <v>32.349299999999999</v>
      </c>
    </row>
    <row r="31" spans="1:3" ht="11.85" customHeight="1" x14ac:dyDescent="0.2">
      <c r="A31" s="886">
        <v>40007</v>
      </c>
      <c r="B31" s="887" t="s">
        <v>743</v>
      </c>
      <c r="C31" s="887">
        <v>30.922000000000001</v>
      </c>
    </row>
    <row r="32" spans="1:3" ht="11.85" customHeight="1" x14ac:dyDescent="0.2">
      <c r="A32" s="886">
        <v>40008</v>
      </c>
      <c r="B32" s="887" t="s">
        <v>743</v>
      </c>
      <c r="C32" s="887">
        <v>29.648499999999999</v>
      </c>
    </row>
    <row r="33" spans="1:3" ht="11.85" customHeight="1" x14ac:dyDescent="0.2">
      <c r="A33" s="886">
        <v>40009</v>
      </c>
      <c r="B33" s="887" t="s">
        <v>743</v>
      </c>
      <c r="C33" s="887">
        <v>27.776800000000001</v>
      </c>
    </row>
    <row r="34" spans="1:3" ht="11.85" customHeight="1" x14ac:dyDescent="0.2">
      <c r="A34" s="886">
        <v>40010</v>
      </c>
      <c r="B34" s="887">
        <v>95.948226928710938</v>
      </c>
      <c r="C34" s="887">
        <v>26.881499999999999</v>
      </c>
    </row>
    <row r="35" spans="1:3" ht="11.85" customHeight="1" x14ac:dyDescent="0.2">
      <c r="A35" s="886">
        <v>40011</v>
      </c>
      <c r="B35" s="887" t="s">
        <v>743</v>
      </c>
      <c r="C35" s="887">
        <v>26.0077</v>
      </c>
    </row>
    <row r="36" spans="1:3" ht="11.85" customHeight="1" x14ac:dyDescent="0.2">
      <c r="A36" s="886">
        <v>40014</v>
      </c>
      <c r="B36" s="887" t="s">
        <v>743</v>
      </c>
      <c r="C36" s="887">
        <v>27.222200000000001</v>
      </c>
    </row>
    <row r="37" spans="1:3" ht="11.85" customHeight="1" x14ac:dyDescent="0.2">
      <c r="A37" s="886">
        <v>40015</v>
      </c>
      <c r="B37" s="887" t="s">
        <v>743</v>
      </c>
      <c r="C37" s="887">
        <v>27.5213</v>
      </c>
    </row>
    <row r="38" spans="1:3" ht="11.85" customHeight="1" x14ac:dyDescent="0.2">
      <c r="A38" s="886">
        <v>40016</v>
      </c>
      <c r="B38" s="887" t="s">
        <v>743</v>
      </c>
      <c r="C38" s="887">
        <v>27.646799999999999</v>
      </c>
    </row>
    <row r="39" spans="1:3" ht="11.85" customHeight="1" x14ac:dyDescent="0.2">
      <c r="A39" s="886">
        <v>40017</v>
      </c>
      <c r="B39" s="887" t="s">
        <v>743</v>
      </c>
      <c r="C39" s="887">
        <v>26.8172</v>
      </c>
    </row>
    <row r="40" spans="1:3" ht="11.85" customHeight="1" x14ac:dyDescent="0.2">
      <c r="A40" s="886">
        <v>40018</v>
      </c>
      <c r="B40" s="887" t="s">
        <v>743</v>
      </c>
      <c r="C40" s="887">
        <v>26.705400000000001</v>
      </c>
    </row>
    <row r="41" spans="1:3" ht="11.85" customHeight="1" x14ac:dyDescent="0.2">
      <c r="A41" s="886">
        <v>40021</v>
      </c>
      <c r="B41" s="887" t="s">
        <v>743</v>
      </c>
      <c r="C41" s="887">
        <v>27.523499999999999</v>
      </c>
    </row>
    <row r="42" spans="1:3" ht="11.85" customHeight="1" x14ac:dyDescent="0.2">
      <c r="A42" s="886">
        <v>40022</v>
      </c>
      <c r="B42" s="887" t="s">
        <v>743</v>
      </c>
      <c r="C42" s="887">
        <v>28.1188</v>
      </c>
    </row>
    <row r="43" spans="1:3" ht="11.85" customHeight="1" x14ac:dyDescent="0.2">
      <c r="A43" s="886">
        <v>40023</v>
      </c>
      <c r="B43" s="887" t="s">
        <v>743</v>
      </c>
      <c r="C43" s="887">
        <v>27.7072</v>
      </c>
    </row>
    <row r="44" spans="1:3" ht="11.85" customHeight="1" x14ac:dyDescent="0.2">
      <c r="A44" s="886">
        <v>40024</v>
      </c>
      <c r="B44" s="887" t="s">
        <v>743</v>
      </c>
      <c r="C44" s="887">
        <v>27.068300000000001</v>
      </c>
    </row>
    <row r="45" spans="1:3" ht="11.85" customHeight="1" x14ac:dyDescent="0.2">
      <c r="A45" s="886">
        <v>40025</v>
      </c>
      <c r="B45" s="887" t="s">
        <v>743</v>
      </c>
      <c r="C45" s="887">
        <v>28.1252</v>
      </c>
    </row>
    <row r="46" spans="1:3" ht="11.85" customHeight="1" x14ac:dyDescent="0.2">
      <c r="A46" s="886">
        <v>40028</v>
      </c>
      <c r="B46" s="887" t="s">
        <v>743</v>
      </c>
      <c r="C46" s="887">
        <v>29.534099999999999</v>
      </c>
    </row>
    <row r="47" spans="1:3" ht="11.85" customHeight="1" x14ac:dyDescent="0.2">
      <c r="A47" s="886">
        <v>40029</v>
      </c>
      <c r="B47" s="887" t="s">
        <v>743</v>
      </c>
      <c r="C47" s="887">
        <v>28.5486</v>
      </c>
    </row>
    <row r="48" spans="1:3" ht="11.85" customHeight="1" x14ac:dyDescent="0.2">
      <c r="A48" s="886">
        <v>40030</v>
      </c>
      <c r="B48" s="887" t="s">
        <v>743</v>
      </c>
      <c r="C48" s="887">
        <v>27.5867</v>
      </c>
    </row>
    <row r="49" spans="1:3" ht="11.85" customHeight="1" x14ac:dyDescent="0.2">
      <c r="A49" s="886">
        <v>40031</v>
      </c>
      <c r="B49" s="887" t="s">
        <v>743</v>
      </c>
      <c r="C49" s="887">
        <v>26.9297</v>
      </c>
    </row>
    <row r="50" spans="1:3" ht="11.85" customHeight="1" x14ac:dyDescent="0.2">
      <c r="A50" s="886">
        <v>40032</v>
      </c>
      <c r="B50" s="887" t="s">
        <v>743</v>
      </c>
      <c r="C50" s="887">
        <v>26.0442</v>
      </c>
    </row>
    <row r="51" spans="1:3" ht="11.85" customHeight="1" x14ac:dyDescent="0.2">
      <c r="A51" s="886">
        <v>40035</v>
      </c>
      <c r="B51" s="887" t="s">
        <v>743</v>
      </c>
      <c r="C51" s="887">
        <v>26.835799999999999</v>
      </c>
    </row>
    <row r="52" spans="1:3" ht="11.85" customHeight="1" x14ac:dyDescent="0.2">
      <c r="A52" s="886">
        <v>40036</v>
      </c>
      <c r="B52" s="887" t="s">
        <v>743</v>
      </c>
      <c r="C52" s="887">
        <v>27.852</v>
      </c>
    </row>
    <row r="53" spans="1:3" ht="11.85" customHeight="1" x14ac:dyDescent="0.2">
      <c r="A53" s="886">
        <v>40037</v>
      </c>
      <c r="B53" s="887" t="s">
        <v>743</v>
      </c>
      <c r="C53" s="887">
        <v>27.017299999999999</v>
      </c>
    </row>
    <row r="54" spans="1:3" ht="11.85" customHeight="1" x14ac:dyDescent="0.2">
      <c r="A54" s="886">
        <v>40038</v>
      </c>
      <c r="B54" s="887" t="s">
        <v>743</v>
      </c>
      <c r="C54" s="887">
        <v>26.301100000000002</v>
      </c>
    </row>
    <row r="55" spans="1:3" ht="11.85" customHeight="1" x14ac:dyDescent="0.2">
      <c r="A55" s="886">
        <v>40039</v>
      </c>
      <c r="B55" s="887" t="s">
        <v>743</v>
      </c>
      <c r="C55" s="887">
        <v>27.52</v>
      </c>
    </row>
    <row r="56" spans="1:3" ht="11.85" customHeight="1" x14ac:dyDescent="0.2">
      <c r="A56" s="886">
        <v>40042</v>
      </c>
      <c r="B56" s="887" t="s">
        <v>743</v>
      </c>
      <c r="C56" s="887">
        <v>32.167099999999998</v>
      </c>
    </row>
    <row r="57" spans="1:3" ht="11.85" customHeight="1" x14ac:dyDescent="0.2">
      <c r="A57" s="886">
        <v>40043</v>
      </c>
      <c r="B57" s="887">
        <v>91.37744140625</v>
      </c>
      <c r="C57" s="887">
        <v>30.4847</v>
      </c>
    </row>
    <row r="58" spans="1:3" ht="11.85" customHeight="1" x14ac:dyDescent="0.2">
      <c r="A58" s="886">
        <v>40044</v>
      </c>
      <c r="B58" s="887" t="s">
        <v>743</v>
      </c>
      <c r="C58" s="887">
        <v>30.497199999999999</v>
      </c>
    </row>
    <row r="59" spans="1:3" ht="11.85" customHeight="1" x14ac:dyDescent="0.2">
      <c r="A59" s="886">
        <v>40045</v>
      </c>
      <c r="B59" s="887" t="s">
        <v>743</v>
      </c>
      <c r="C59" s="887">
        <v>28.472000000000001</v>
      </c>
    </row>
    <row r="60" spans="1:3" ht="11.85" customHeight="1" x14ac:dyDescent="0.2">
      <c r="A60" s="886">
        <v>40046</v>
      </c>
      <c r="B60" s="887" t="s">
        <v>743</v>
      </c>
      <c r="C60" s="887">
        <v>26.952000000000002</v>
      </c>
    </row>
    <row r="61" spans="1:3" ht="11.85" customHeight="1" x14ac:dyDescent="0.2">
      <c r="A61" s="886">
        <v>40049</v>
      </c>
      <c r="B61" s="887" t="s">
        <v>743</v>
      </c>
      <c r="C61" s="887">
        <v>28.298300000000001</v>
      </c>
    </row>
    <row r="62" spans="1:3" ht="11.85" customHeight="1" x14ac:dyDescent="0.2">
      <c r="A62" s="886">
        <v>40050</v>
      </c>
      <c r="B62" s="887" t="s">
        <v>743</v>
      </c>
      <c r="C62" s="887">
        <v>27.849699999999999</v>
      </c>
    </row>
    <row r="63" spans="1:3" ht="11.85" customHeight="1" x14ac:dyDescent="0.2">
      <c r="A63" s="886">
        <v>40051</v>
      </c>
      <c r="B63" s="887" t="s">
        <v>743</v>
      </c>
      <c r="C63" s="887">
        <v>28.367000000000001</v>
      </c>
    </row>
    <row r="64" spans="1:3" ht="11.85" customHeight="1" x14ac:dyDescent="0.2">
      <c r="A64" s="886">
        <v>40052</v>
      </c>
      <c r="B64" s="887" t="s">
        <v>743</v>
      </c>
      <c r="C64" s="887">
        <v>28.097799999999999</v>
      </c>
    </row>
    <row r="65" spans="1:3" ht="11.85" customHeight="1" x14ac:dyDescent="0.2">
      <c r="A65" s="886">
        <v>40053</v>
      </c>
      <c r="B65" s="887" t="s">
        <v>743</v>
      </c>
      <c r="C65" s="887">
        <v>27.590800000000002</v>
      </c>
    </row>
    <row r="66" spans="1:3" ht="11.85" customHeight="1" x14ac:dyDescent="0.2">
      <c r="A66" s="886">
        <v>40056</v>
      </c>
      <c r="B66" s="887" t="s">
        <v>743</v>
      </c>
      <c r="C66" s="887">
        <v>29.5215</v>
      </c>
    </row>
    <row r="67" spans="1:3" ht="11.85" customHeight="1" x14ac:dyDescent="0.2">
      <c r="A67" s="886">
        <v>40057</v>
      </c>
      <c r="B67" s="887" t="s">
        <v>743</v>
      </c>
      <c r="C67" s="887">
        <v>31.539000000000001</v>
      </c>
    </row>
    <row r="68" spans="1:3" ht="11.85" customHeight="1" x14ac:dyDescent="0.2">
      <c r="A68" s="886">
        <v>40058</v>
      </c>
      <c r="B68" s="887" t="s">
        <v>743</v>
      </c>
      <c r="C68" s="887">
        <v>31.123999999999999</v>
      </c>
    </row>
    <row r="69" spans="1:3" ht="11.85" customHeight="1" x14ac:dyDescent="0.2">
      <c r="A69" s="886">
        <v>40059</v>
      </c>
      <c r="B69" s="887" t="s">
        <v>743</v>
      </c>
      <c r="C69" s="887">
        <v>30.308499999999999</v>
      </c>
    </row>
    <row r="70" spans="1:3" ht="11.85" customHeight="1" x14ac:dyDescent="0.2">
      <c r="A70" s="886">
        <v>40060</v>
      </c>
      <c r="B70" s="887" t="s">
        <v>743</v>
      </c>
      <c r="C70" s="887">
        <v>28.116900000000001</v>
      </c>
    </row>
    <row r="71" spans="1:3" ht="11.85" customHeight="1" x14ac:dyDescent="0.2">
      <c r="A71" s="886">
        <v>40063</v>
      </c>
      <c r="B71" s="887" t="s">
        <v>743</v>
      </c>
      <c r="C71" s="887">
        <v>27.843</v>
      </c>
    </row>
    <row r="72" spans="1:3" ht="11.85" customHeight="1" x14ac:dyDescent="0.2">
      <c r="A72" s="886">
        <v>40064</v>
      </c>
      <c r="B72" s="887" t="s">
        <v>743</v>
      </c>
      <c r="C72" s="887">
        <v>27.422699999999999</v>
      </c>
    </row>
    <row r="73" spans="1:3" ht="11.85" customHeight="1" x14ac:dyDescent="0.2">
      <c r="A73" s="886">
        <v>40065</v>
      </c>
      <c r="B73" s="887" t="s">
        <v>743</v>
      </c>
      <c r="C73" s="887">
        <v>26.314599999999999</v>
      </c>
    </row>
    <row r="74" spans="1:3" ht="11.85" customHeight="1" x14ac:dyDescent="0.2">
      <c r="A74" s="886">
        <v>40066</v>
      </c>
      <c r="B74" s="887" t="s">
        <v>743</v>
      </c>
      <c r="C74" s="887">
        <v>25.934000000000001</v>
      </c>
    </row>
    <row r="75" spans="1:3" ht="11.85" customHeight="1" x14ac:dyDescent="0.2">
      <c r="A75" s="886">
        <v>40067</v>
      </c>
      <c r="B75" s="887" t="s">
        <v>743</v>
      </c>
      <c r="C75" s="887">
        <v>25.715199999999999</v>
      </c>
    </row>
    <row r="76" spans="1:3" ht="11.85" customHeight="1" x14ac:dyDescent="0.2">
      <c r="A76" s="886">
        <v>40070</v>
      </c>
      <c r="B76" s="887" t="s">
        <v>743</v>
      </c>
      <c r="C76" s="887">
        <v>26.867999999999999</v>
      </c>
    </row>
    <row r="77" spans="1:3" ht="11.85" customHeight="1" x14ac:dyDescent="0.2">
      <c r="A77" s="886">
        <v>40071</v>
      </c>
      <c r="B77" s="887" t="s">
        <v>743</v>
      </c>
      <c r="C77" s="887">
        <v>26.497599999999998</v>
      </c>
    </row>
    <row r="78" spans="1:3" ht="11.85" customHeight="1" x14ac:dyDescent="0.2">
      <c r="A78" s="886">
        <v>40072</v>
      </c>
      <c r="B78" s="887">
        <v>104.32360076904297</v>
      </c>
      <c r="C78" s="887">
        <v>25.982900000000001</v>
      </c>
    </row>
    <row r="79" spans="1:3" ht="11.85" customHeight="1" x14ac:dyDescent="0.2">
      <c r="A79" s="886">
        <v>40073</v>
      </c>
      <c r="B79" s="887" t="s">
        <v>743</v>
      </c>
      <c r="C79" s="887">
        <v>25.909700000000001</v>
      </c>
    </row>
    <row r="80" spans="1:3" ht="11.85" customHeight="1" x14ac:dyDescent="0.2">
      <c r="A80" s="886">
        <v>40074</v>
      </c>
      <c r="B80" s="887" t="s">
        <v>743</v>
      </c>
      <c r="C80" s="887">
        <v>25.689599999999999</v>
      </c>
    </row>
    <row r="81" spans="1:3" ht="11.85" customHeight="1" x14ac:dyDescent="0.2">
      <c r="A81" s="886">
        <v>40077</v>
      </c>
      <c r="B81" s="887" t="s">
        <v>743</v>
      </c>
      <c r="C81" s="887">
        <v>26.035299999999999</v>
      </c>
    </row>
    <row r="82" spans="1:3" ht="11.85" customHeight="1" x14ac:dyDescent="0.2">
      <c r="A82" s="886">
        <v>40078</v>
      </c>
      <c r="B82" s="887" t="s">
        <v>743</v>
      </c>
      <c r="C82" s="887">
        <v>25.5304</v>
      </c>
    </row>
    <row r="83" spans="1:3" ht="11.85" customHeight="1" x14ac:dyDescent="0.2">
      <c r="A83" s="886">
        <v>40079</v>
      </c>
      <c r="B83" s="887" t="s">
        <v>743</v>
      </c>
      <c r="C83" s="887">
        <v>25.597300000000001</v>
      </c>
    </row>
    <row r="84" spans="1:3" ht="11.85" customHeight="1" x14ac:dyDescent="0.2">
      <c r="A84" s="886">
        <v>40080</v>
      </c>
      <c r="B84" s="887" t="s">
        <v>743</v>
      </c>
      <c r="C84" s="887">
        <v>27.105699999999999</v>
      </c>
    </row>
    <row r="85" spans="1:3" ht="11.85" customHeight="1" x14ac:dyDescent="0.2">
      <c r="A85" s="886">
        <v>40081</v>
      </c>
      <c r="B85" s="887" t="s">
        <v>743</v>
      </c>
      <c r="C85" s="887">
        <v>27.101700000000001</v>
      </c>
    </row>
    <row r="86" spans="1:3" ht="11.85" customHeight="1" x14ac:dyDescent="0.2">
      <c r="A86" s="886">
        <v>40084</v>
      </c>
      <c r="B86" s="887" t="s">
        <v>743</v>
      </c>
      <c r="C86" s="887">
        <v>26.484400000000001</v>
      </c>
    </row>
    <row r="87" spans="1:3" ht="11.85" customHeight="1" x14ac:dyDescent="0.2">
      <c r="A87" s="886">
        <v>40085</v>
      </c>
      <c r="B87" s="887" t="s">
        <v>743</v>
      </c>
      <c r="C87" s="887">
        <v>26.243600000000001</v>
      </c>
    </row>
    <row r="88" spans="1:3" ht="11.85" customHeight="1" x14ac:dyDescent="0.2">
      <c r="A88" s="886">
        <v>40086</v>
      </c>
      <c r="B88" s="887" t="s">
        <v>743</v>
      </c>
      <c r="C88" s="887">
        <v>26.818100000000001</v>
      </c>
    </row>
    <row r="89" spans="1:3" ht="11.85" customHeight="1" x14ac:dyDescent="0.2">
      <c r="A89" s="886">
        <v>40087</v>
      </c>
      <c r="B89" s="887" t="s">
        <v>743</v>
      </c>
      <c r="C89" s="887">
        <v>29.224</v>
      </c>
    </row>
    <row r="90" spans="1:3" ht="11.85" customHeight="1" x14ac:dyDescent="0.2">
      <c r="A90" s="886">
        <v>40088</v>
      </c>
      <c r="B90" s="887" t="s">
        <v>743</v>
      </c>
      <c r="C90" s="887">
        <v>30.177600000000002</v>
      </c>
    </row>
    <row r="91" spans="1:3" ht="11.85" customHeight="1" x14ac:dyDescent="0.2">
      <c r="A91" s="886">
        <v>40091</v>
      </c>
      <c r="B91" s="887" t="s">
        <v>743</v>
      </c>
      <c r="C91" s="887">
        <v>29.3201</v>
      </c>
    </row>
    <row r="92" spans="1:3" ht="11.85" customHeight="1" x14ac:dyDescent="0.2">
      <c r="A92" s="886">
        <v>40092</v>
      </c>
      <c r="B92" s="887" t="s">
        <v>743</v>
      </c>
      <c r="C92" s="887">
        <v>27.516400000000001</v>
      </c>
    </row>
    <row r="93" spans="1:3" ht="11.85" customHeight="1" x14ac:dyDescent="0.2">
      <c r="A93" s="886">
        <v>40093</v>
      </c>
      <c r="B93" s="887" t="s">
        <v>743</v>
      </c>
      <c r="C93" s="887">
        <v>27.293399999999998</v>
      </c>
    </row>
    <row r="94" spans="1:3" ht="11.85" customHeight="1" x14ac:dyDescent="0.2">
      <c r="A94" s="886">
        <v>40094</v>
      </c>
      <c r="B94" s="887" t="s">
        <v>743</v>
      </c>
      <c r="C94" s="887">
        <v>26.049299999999999</v>
      </c>
    </row>
    <row r="95" spans="1:3" ht="11.85" customHeight="1" x14ac:dyDescent="0.2">
      <c r="A95" s="886">
        <v>40095</v>
      </c>
      <c r="B95" s="887" t="s">
        <v>743</v>
      </c>
      <c r="C95" s="887">
        <v>26.271699999999999</v>
      </c>
    </row>
    <row r="96" spans="1:3" ht="11.85" customHeight="1" x14ac:dyDescent="0.2">
      <c r="A96" s="886">
        <v>40098</v>
      </c>
      <c r="B96" s="887" t="s">
        <v>743</v>
      </c>
      <c r="C96" s="887">
        <v>25.8123</v>
      </c>
    </row>
    <row r="97" spans="1:3" ht="11.85" customHeight="1" x14ac:dyDescent="0.2">
      <c r="A97" s="886">
        <v>40099</v>
      </c>
      <c r="B97" s="887" t="s">
        <v>743</v>
      </c>
      <c r="C97" s="887">
        <v>27.042899999999999</v>
      </c>
    </row>
    <row r="98" spans="1:3" ht="11.85" customHeight="1" x14ac:dyDescent="0.2">
      <c r="A98" s="886">
        <v>40100</v>
      </c>
      <c r="B98" s="887" t="s">
        <v>743</v>
      </c>
      <c r="C98" s="887">
        <v>25.38</v>
      </c>
    </row>
    <row r="99" spans="1:3" ht="11.85" customHeight="1" x14ac:dyDescent="0.2">
      <c r="A99" s="886">
        <v>40101</v>
      </c>
      <c r="B99" s="887" t="s">
        <v>743</v>
      </c>
      <c r="C99" s="887">
        <v>24.776900000000001</v>
      </c>
    </row>
    <row r="100" spans="1:3" ht="11.85" customHeight="1" x14ac:dyDescent="0.2">
      <c r="A100" s="886">
        <v>40102</v>
      </c>
      <c r="B100" s="887">
        <v>105.04013824462891</v>
      </c>
      <c r="C100" s="887">
        <v>25.199000000000002</v>
      </c>
    </row>
    <row r="101" spans="1:3" ht="11.85" customHeight="1" x14ac:dyDescent="0.2">
      <c r="A101" s="886">
        <v>40105</v>
      </c>
      <c r="B101" s="887" t="s">
        <v>743</v>
      </c>
      <c r="C101" s="887">
        <v>25.267199999999999</v>
      </c>
    </row>
    <row r="102" spans="1:3" ht="11.85" customHeight="1" x14ac:dyDescent="0.2">
      <c r="A102" s="886">
        <v>40106</v>
      </c>
      <c r="B102" s="887" t="s">
        <v>743</v>
      </c>
      <c r="C102" s="887">
        <v>24.557600000000001</v>
      </c>
    </row>
    <row r="103" spans="1:3" ht="11.85" customHeight="1" x14ac:dyDescent="0.2">
      <c r="A103" s="886">
        <v>40107</v>
      </c>
      <c r="B103" s="887" t="s">
        <v>743</v>
      </c>
      <c r="C103" s="887">
        <v>23.841999999999999</v>
      </c>
    </row>
    <row r="104" spans="1:3" ht="11.85" customHeight="1" x14ac:dyDescent="0.2">
      <c r="A104" s="886">
        <v>40108</v>
      </c>
      <c r="B104" s="887" t="s">
        <v>743</v>
      </c>
      <c r="C104" s="887">
        <v>24.387499999999999</v>
      </c>
    </row>
    <row r="105" spans="1:3" ht="11.85" customHeight="1" x14ac:dyDescent="0.2">
      <c r="A105" s="886">
        <v>40109</v>
      </c>
      <c r="B105" s="887" t="s">
        <v>743</v>
      </c>
      <c r="C105" s="887">
        <v>24.429600000000001</v>
      </c>
    </row>
    <row r="106" spans="1:3" ht="11.85" customHeight="1" x14ac:dyDescent="0.2">
      <c r="A106" s="886">
        <v>40112</v>
      </c>
      <c r="B106" s="887" t="s">
        <v>743</v>
      </c>
      <c r="C106" s="887">
        <v>27.279800000000002</v>
      </c>
    </row>
    <row r="107" spans="1:3" ht="11.85" customHeight="1" x14ac:dyDescent="0.2">
      <c r="A107" s="886">
        <v>40113</v>
      </c>
      <c r="B107" s="887" t="s">
        <v>743</v>
      </c>
      <c r="C107" s="887">
        <v>27.433800000000002</v>
      </c>
    </row>
    <row r="108" spans="1:3" ht="11.85" customHeight="1" x14ac:dyDescent="0.2">
      <c r="A108" s="886">
        <v>40114</v>
      </c>
      <c r="B108" s="887" t="s">
        <v>743</v>
      </c>
      <c r="C108" s="887">
        <v>28.8978</v>
      </c>
    </row>
    <row r="109" spans="1:3" ht="11.85" customHeight="1" x14ac:dyDescent="0.2">
      <c r="A109" s="886">
        <v>40115</v>
      </c>
      <c r="B109" s="887" t="s">
        <v>743</v>
      </c>
      <c r="C109" s="887">
        <v>27.434799999999999</v>
      </c>
    </row>
    <row r="110" spans="1:3" ht="11.85" customHeight="1" x14ac:dyDescent="0.2">
      <c r="A110" s="886">
        <v>40116</v>
      </c>
      <c r="B110" s="887" t="s">
        <v>743</v>
      </c>
      <c r="C110" s="887">
        <v>31.325700000000001</v>
      </c>
    </row>
    <row r="111" spans="1:3" ht="11.85" customHeight="1" x14ac:dyDescent="0.2">
      <c r="A111" s="886">
        <v>40119</v>
      </c>
      <c r="B111" s="887" t="s">
        <v>743</v>
      </c>
      <c r="C111" s="887">
        <v>30.975899999999999</v>
      </c>
    </row>
    <row r="112" spans="1:3" ht="11.85" customHeight="1" x14ac:dyDescent="0.2">
      <c r="A112" s="886">
        <v>40120</v>
      </c>
      <c r="B112" s="887" t="s">
        <v>743</v>
      </c>
      <c r="C112" s="887">
        <v>31.769100000000002</v>
      </c>
    </row>
    <row r="113" spans="1:3" ht="11.85" customHeight="1" x14ac:dyDescent="0.2">
      <c r="A113" s="886">
        <v>40121</v>
      </c>
      <c r="B113" s="887" t="s">
        <v>743</v>
      </c>
      <c r="C113" s="887">
        <v>29.5213</v>
      </c>
    </row>
    <row r="114" spans="1:3" ht="11.85" customHeight="1" x14ac:dyDescent="0.2">
      <c r="A114" s="886">
        <v>40122</v>
      </c>
      <c r="B114" s="887" t="s">
        <v>743</v>
      </c>
      <c r="C114" s="887">
        <v>28.266999999999999</v>
      </c>
    </row>
    <row r="115" spans="1:3" ht="11.85" customHeight="1" x14ac:dyDescent="0.2">
      <c r="A115" s="886">
        <v>40123</v>
      </c>
      <c r="B115" s="887" t="s">
        <v>743</v>
      </c>
      <c r="C115" s="887">
        <v>27.482099999999999</v>
      </c>
    </row>
    <row r="116" spans="1:3" ht="11.85" customHeight="1" x14ac:dyDescent="0.2">
      <c r="A116" s="886">
        <v>40126</v>
      </c>
      <c r="B116" s="887" t="s">
        <v>743</v>
      </c>
      <c r="C116" s="887">
        <v>26.3446</v>
      </c>
    </row>
    <row r="117" spans="1:3" ht="11.85" customHeight="1" x14ac:dyDescent="0.2">
      <c r="A117" s="886">
        <v>40127</v>
      </c>
      <c r="B117" s="887" t="s">
        <v>743</v>
      </c>
      <c r="C117" s="887">
        <v>26.3612</v>
      </c>
    </row>
    <row r="118" spans="1:3" ht="11.85" customHeight="1" x14ac:dyDescent="0.2">
      <c r="A118" s="886">
        <v>40128</v>
      </c>
      <c r="B118" s="887" t="s">
        <v>743</v>
      </c>
      <c r="C118" s="887">
        <v>26.525200000000002</v>
      </c>
    </row>
    <row r="119" spans="1:3" ht="11.85" customHeight="1" x14ac:dyDescent="0.2">
      <c r="A119" s="886">
        <v>40129</v>
      </c>
      <c r="B119" s="887" t="s">
        <v>743</v>
      </c>
      <c r="C119" s="887">
        <v>26.541899999999998</v>
      </c>
    </row>
    <row r="120" spans="1:3" ht="11.85" customHeight="1" x14ac:dyDescent="0.2">
      <c r="A120" s="886">
        <v>40130</v>
      </c>
      <c r="B120" s="887" t="s">
        <v>743</v>
      </c>
      <c r="C120" s="887">
        <v>25.794899999999998</v>
      </c>
    </row>
    <row r="121" spans="1:3" ht="11.85" customHeight="1" x14ac:dyDescent="0.2">
      <c r="A121" s="886">
        <v>40133</v>
      </c>
      <c r="B121" s="887" t="s">
        <v>743</v>
      </c>
      <c r="C121" s="887">
        <v>26.0885</v>
      </c>
    </row>
    <row r="122" spans="1:3" ht="11.85" customHeight="1" x14ac:dyDescent="0.2">
      <c r="A122" s="886">
        <v>40134</v>
      </c>
      <c r="B122" s="887">
        <v>133.00749206542969</v>
      </c>
      <c r="C122" s="887">
        <v>26.658300000000001</v>
      </c>
    </row>
    <row r="123" spans="1:3" ht="11.85" customHeight="1" x14ac:dyDescent="0.2">
      <c r="A123" s="886">
        <v>40135</v>
      </c>
      <c r="B123" s="887" t="s">
        <v>743</v>
      </c>
      <c r="C123" s="887">
        <v>25.395800000000001</v>
      </c>
    </row>
    <row r="124" spans="1:3" ht="11.85" customHeight="1" x14ac:dyDescent="0.2">
      <c r="A124" s="886">
        <v>40136</v>
      </c>
      <c r="B124" s="887" t="s">
        <v>743</v>
      </c>
      <c r="C124" s="887">
        <v>26.5245</v>
      </c>
    </row>
    <row r="125" spans="1:3" ht="11.85" customHeight="1" x14ac:dyDescent="0.2">
      <c r="A125" s="886">
        <v>40137</v>
      </c>
      <c r="B125" s="887" t="s">
        <v>743</v>
      </c>
      <c r="C125" s="887">
        <v>26.533799999999999</v>
      </c>
    </row>
    <row r="126" spans="1:3" ht="11.85" customHeight="1" x14ac:dyDescent="0.2">
      <c r="A126" s="886">
        <v>40140</v>
      </c>
      <c r="B126" s="887" t="s">
        <v>743</v>
      </c>
      <c r="C126" s="887">
        <v>24.971</v>
      </c>
    </row>
    <row r="127" spans="1:3" ht="11.85" customHeight="1" x14ac:dyDescent="0.2">
      <c r="A127" s="886">
        <v>40141</v>
      </c>
      <c r="B127" s="887" t="s">
        <v>743</v>
      </c>
      <c r="C127" s="887">
        <v>24.9072</v>
      </c>
    </row>
    <row r="128" spans="1:3" ht="11.85" customHeight="1" x14ac:dyDescent="0.2">
      <c r="A128" s="886">
        <v>40142</v>
      </c>
      <c r="B128" s="887" t="s">
        <v>743</v>
      </c>
      <c r="C128" s="887">
        <v>23.680199999999999</v>
      </c>
    </row>
    <row r="129" spans="1:3" ht="11.85" customHeight="1" x14ac:dyDescent="0.2">
      <c r="A129" s="886">
        <v>40143</v>
      </c>
      <c r="B129" s="887" t="s">
        <v>743</v>
      </c>
      <c r="C129" s="887">
        <v>30.348199999999999</v>
      </c>
    </row>
    <row r="130" spans="1:3" ht="11.85" customHeight="1" x14ac:dyDescent="0.2">
      <c r="A130" s="886">
        <v>40144</v>
      </c>
      <c r="B130" s="887" t="s">
        <v>743</v>
      </c>
      <c r="C130" s="887">
        <v>28.3598</v>
      </c>
    </row>
    <row r="131" spans="1:3" ht="11.85" customHeight="1" x14ac:dyDescent="0.2">
      <c r="A131" s="886">
        <v>40147</v>
      </c>
      <c r="B131" s="887" t="s">
        <v>743</v>
      </c>
      <c r="C131" s="887">
        <v>30.281300000000002</v>
      </c>
    </row>
    <row r="132" spans="1:3" ht="11.85" customHeight="1" x14ac:dyDescent="0.2">
      <c r="A132" s="886">
        <v>40148</v>
      </c>
      <c r="B132" s="887" t="s">
        <v>743</v>
      </c>
      <c r="C132" s="887">
        <v>26.9483</v>
      </c>
    </row>
    <row r="133" spans="1:3" ht="11.85" customHeight="1" x14ac:dyDescent="0.2">
      <c r="A133" s="886">
        <v>40149</v>
      </c>
      <c r="B133" s="887" t="s">
        <v>743</v>
      </c>
      <c r="C133" s="887">
        <v>26.385400000000001</v>
      </c>
    </row>
    <row r="134" spans="1:3" ht="11.85" customHeight="1" x14ac:dyDescent="0.2">
      <c r="A134" s="886">
        <v>40150</v>
      </c>
      <c r="B134" s="887" t="s">
        <v>743</v>
      </c>
      <c r="C134" s="887">
        <v>26.129300000000001</v>
      </c>
    </row>
    <row r="135" spans="1:3" ht="11.85" customHeight="1" x14ac:dyDescent="0.2">
      <c r="A135" s="886">
        <v>40151</v>
      </c>
      <c r="B135" s="887" t="s">
        <v>743</v>
      </c>
      <c r="C135" s="887">
        <v>24.883199999999999</v>
      </c>
    </row>
    <row r="136" spans="1:3" ht="11.85" customHeight="1" x14ac:dyDescent="0.2">
      <c r="A136" s="886">
        <v>40154</v>
      </c>
      <c r="B136" s="887" t="s">
        <v>743</v>
      </c>
      <c r="C136" s="887">
        <v>24.8858</v>
      </c>
    </row>
    <row r="137" spans="1:3" ht="11.85" customHeight="1" x14ac:dyDescent="0.2">
      <c r="A137" s="886">
        <v>40155</v>
      </c>
      <c r="B137" s="887" t="s">
        <v>743</v>
      </c>
      <c r="C137" s="887">
        <v>26.674099999999999</v>
      </c>
    </row>
    <row r="138" spans="1:3" ht="11.85" customHeight="1" x14ac:dyDescent="0.2">
      <c r="A138" s="886">
        <v>40156</v>
      </c>
      <c r="B138" s="887" t="s">
        <v>743</v>
      </c>
      <c r="C138" s="887">
        <v>28.323499999999999</v>
      </c>
    </row>
    <row r="139" spans="1:3" ht="11.85" customHeight="1" x14ac:dyDescent="0.2">
      <c r="A139" s="886">
        <v>40157</v>
      </c>
      <c r="B139" s="887" t="s">
        <v>743</v>
      </c>
      <c r="C139" s="887">
        <v>26.963000000000001</v>
      </c>
    </row>
    <row r="140" spans="1:3" ht="11.85" customHeight="1" x14ac:dyDescent="0.2">
      <c r="A140" s="886">
        <v>40158</v>
      </c>
      <c r="B140" s="887" t="s">
        <v>743</v>
      </c>
      <c r="C140" s="887">
        <v>25.209399999999999</v>
      </c>
    </row>
    <row r="141" spans="1:3" ht="11.85" customHeight="1" x14ac:dyDescent="0.2">
      <c r="A141" s="886">
        <v>40161</v>
      </c>
      <c r="B141" s="887" t="s">
        <v>743</v>
      </c>
      <c r="C141" s="887">
        <v>24.4541</v>
      </c>
    </row>
    <row r="142" spans="1:3" ht="11.85" customHeight="1" x14ac:dyDescent="0.2">
      <c r="A142" s="886">
        <v>40162</v>
      </c>
      <c r="B142" s="887" t="s">
        <v>743</v>
      </c>
      <c r="C142" s="887">
        <v>23.901499999999999</v>
      </c>
    </row>
    <row r="143" spans="1:3" ht="11.85" customHeight="1" x14ac:dyDescent="0.2">
      <c r="A143" s="886">
        <v>40163</v>
      </c>
      <c r="B143" s="887">
        <v>115.26261138916016</v>
      </c>
      <c r="C143" s="887">
        <v>23.255099999999999</v>
      </c>
    </row>
    <row r="144" spans="1:3" ht="11.85" customHeight="1" x14ac:dyDescent="0.2">
      <c r="A144" s="886">
        <v>40164</v>
      </c>
      <c r="B144" s="887" t="s">
        <v>743</v>
      </c>
      <c r="C144" s="887">
        <v>24.100999999999999</v>
      </c>
    </row>
    <row r="145" spans="1:3" ht="11.85" customHeight="1" x14ac:dyDescent="0.2">
      <c r="A145" s="886">
        <v>40165</v>
      </c>
      <c r="B145" s="887" t="s">
        <v>743</v>
      </c>
      <c r="C145" s="887">
        <v>25.104399999999998</v>
      </c>
    </row>
    <row r="146" spans="1:3" ht="11.85" customHeight="1" x14ac:dyDescent="0.2">
      <c r="A146" s="886">
        <v>40168</v>
      </c>
      <c r="B146" s="887" t="s">
        <v>743</v>
      </c>
      <c r="C146" s="887">
        <v>23.380700000000001</v>
      </c>
    </row>
    <row r="147" spans="1:3" ht="11.85" customHeight="1" x14ac:dyDescent="0.2">
      <c r="A147" s="886">
        <v>40169</v>
      </c>
      <c r="B147" s="887" t="s">
        <v>743</v>
      </c>
      <c r="C147" s="887">
        <v>23.263400000000001</v>
      </c>
    </row>
    <row r="148" spans="1:3" ht="11.85" customHeight="1" x14ac:dyDescent="0.2">
      <c r="A148" s="886">
        <v>40170</v>
      </c>
      <c r="B148" s="887" t="s">
        <v>743</v>
      </c>
      <c r="C148" s="887">
        <v>22.849799999999998</v>
      </c>
    </row>
    <row r="149" spans="1:3" ht="11.85" customHeight="1" x14ac:dyDescent="0.2">
      <c r="A149" s="886">
        <v>40175</v>
      </c>
      <c r="B149" s="887" t="s">
        <v>743</v>
      </c>
      <c r="C149" s="887">
        <v>23.516400000000001</v>
      </c>
    </row>
    <row r="150" spans="1:3" ht="11.85" customHeight="1" x14ac:dyDescent="0.2">
      <c r="A150" s="886">
        <v>40176</v>
      </c>
      <c r="B150" s="887" t="s">
        <v>743</v>
      </c>
      <c r="C150" s="887">
        <v>23.356400000000001</v>
      </c>
    </row>
    <row r="151" spans="1:3" ht="11.85" customHeight="1" x14ac:dyDescent="0.2">
      <c r="A151" s="886">
        <v>40177</v>
      </c>
      <c r="B151" s="887" t="s">
        <v>743</v>
      </c>
      <c r="C151" s="887">
        <v>24.057700000000001</v>
      </c>
    </row>
    <row r="152" spans="1:3" ht="11.85" customHeight="1" x14ac:dyDescent="0.2">
      <c r="A152" s="886">
        <v>40182</v>
      </c>
      <c r="B152" s="887" t="s">
        <v>743</v>
      </c>
      <c r="C152" s="887">
        <v>23.5136</v>
      </c>
    </row>
    <row r="153" spans="1:3" ht="11.85" customHeight="1" x14ac:dyDescent="0.2">
      <c r="A153" s="886">
        <v>40183</v>
      </c>
      <c r="B153" s="887" t="s">
        <v>743</v>
      </c>
      <c r="C153" s="887">
        <v>23.1342</v>
      </c>
    </row>
    <row r="154" spans="1:3" ht="11.85" customHeight="1" x14ac:dyDescent="0.2">
      <c r="A154" s="886">
        <v>40184</v>
      </c>
      <c r="B154" s="887" t="s">
        <v>743</v>
      </c>
      <c r="C154" s="887">
        <v>22.975300000000001</v>
      </c>
    </row>
    <row r="155" spans="1:3" ht="11.85" customHeight="1" x14ac:dyDescent="0.2">
      <c r="A155" s="886">
        <v>40185</v>
      </c>
      <c r="B155" s="887" t="s">
        <v>743</v>
      </c>
      <c r="C155" s="887">
        <v>22.694700000000001</v>
      </c>
    </row>
    <row r="156" spans="1:3" ht="11.85" customHeight="1" x14ac:dyDescent="0.2">
      <c r="A156" s="886">
        <v>40186</v>
      </c>
      <c r="B156" s="887" t="s">
        <v>743</v>
      </c>
      <c r="C156" s="887">
        <v>21.9757</v>
      </c>
    </row>
    <row r="157" spans="1:3" ht="11.85" customHeight="1" x14ac:dyDescent="0.2">
      <c r="A157" s="886">
        <v>40189</v>
      </c>
      <c r="B157" s="887" t="s">
        <v>743</v>
      </c>
      <c r="C157" s="887">
        <v>22.729199999999999</v>
      </c>
    </row>
    <row r="158" spans="1:3" ht="11.85" customHeight="1" x14ac:dyDescent="0.2">
      <c r="A158" s="886">
        <v>40190</v>
      </c>
      <c r="B158" s="887" t="s">
        <v>743</v>
      </c>
      <c r="C158" s="887">
        <v>22.922899999999998</v>
      </c>
    </row>
    <row r="159" spans="1:3" ht="11.85" customHeight="1" x14ac:dyDescent="0.2">
      <c r="A159" s="886">
        <v>40191</v>
      </c>
      <c r="B159" s="887" t="s">
        <v>743</v>
      </c>
      <c r="C159" s="887">
        <v>22.606999999999999</v>
      </c>
    </row>
    <row r="160" spans="1:3" ht="11.85" customHeight="1" x14ac:dyDescent="0.2">
      <c r="A160" s="886">
        <v>40192</v>
      </c>
      <c r="B160" s="887" t="s">
        <v>743</v>
      </c>
      <c r="C160" s="887">
        <v>20.549099999999999</v>
      </c>
    </row>
    <row r="161" spans="1:3" ht="11.85" customHeight="1" x14ac:dyDescent="0.2">
      <c r="A161" s="886">
        <v>40193</v>
      </c>
      <c r="B161" s="887" t="s">
        <v>743</v>
      </c>
      <c r="C161" s="887">
        <v>22.275400000000001</v>
      </c>
    </row>
    <row r="162" spans="1:3" ht="11.85" customHeight="1" x14ac:dyDescent="0.2">
      <c r="A162" s="886">
        <v>40196</v>
      </c>
      <c r="B162" s="887" t="s">
        <v>743</v>
      </c>
      <c r="C162" s="887">
        <v>20.9832</v>
      </c>
    </row>
    <row r="163" spans="1:3" ht="11.85" customHeight="1" x14ac:dyDescent="0.2">
      <c r="A163" s="886">
        <v>40197</v>
      </c>
      <c r="B163" s="887">
        <v>142.00355529785156</v>
      </c>
      <c r="C163" s="887">
        <v>20.3124</v>
      </c>
    </row>
    <row r="164" spans="1:3" ht="11.85" customHeight="1" x14ac:dyDescent="0.2">
      <c r="A164" s="886">
        <v>40198</v>
      </c>
      <c r="B164" s="887" t="s">
        <v>743</v>
      </c>
      <c r="C164" s="887">
        <v>23.405799999999999</v>
      </c>
    </row>
    <row r="165" spans="1:3" ht="11.85" customHeight="1" x14ac:dyDescent="0.2">
      <c r="A165" s="886">
        <v>40199</v>
      </c>
      <c r="B165" s="887" t="s">
        <v>743</v>
      </c>
      <c r="C165" s="887">
        <v>26.414999999999999</v>
      </c>
    </row>
    <row r="166" spans="1:3" ht="11.85" customHeight="1" x14ac:dyDescent="0.2">
      <c r="A166" s="886">
        <v>40200</v>
      </c>
      <c r="B166" s="887" t="s">
        <v>743</v>
      </c>
      <c r="C166" s="887">
        <v>27.092300000000002</v>
      </c>
    </row>
    <row r="167" spans="1:3" ht="11.85" customHeight="1" x14ac:dyDescent="0.2">
      <c r="A167" s="886">
        <v>40203</v>
      </c>
      <c r="B167" s="887" t="s">
        <v>743</v>
      </c>
      <c r="C167" s="887">
        <v>27.073799999999999</v>
      </c>
    </row>
    <row r="168" spans="1:3" ht="11.85" customHeight="1" x14ac:dyDescent="0.2">
      <c r="A168" s="886">
        <v>40204</v>
      </c>
      <c r="B168" s="887" t="s">
        <v>743</v>
      </c>
      <c r="C168" s="887">
        <v>25.68</v>
      </c>
    </row>
    <row r="169" spans="1:3" ht="11.85" customHeight="1" x14ac:dyDescent="0.2">
      <c r="A169" s="886">
        <v>40205</v>
      </c>
      <c r="B169" s="887" t="s">
        <v>743</v>
      </c>
      <c r="C169" s="887">
        <v>27.452500000000001</v>
      </c>
    </row>
    <row r="170" spans="1:3" ht="11.85" customHeight="1" x14ac:dyDescent="0.2">
      <c r="A170" s="886">
        <v>40206</v>
      </c>
      <c r="B170" s="887" t="s">
        <v>743</v>
      </c>
      <c r="C170" s="887">
        <v>28.1495</v>
      </c>
    </row>
    <row r="171" spans="1:3" ht="11.85" customHeight="1" x14ac:dyDescent="0.2">
      <c r="A171" s="886">
        <v>40207</v>
      </c>
      <c r="B171" s="887" t="s">
        <v>743</v>
      </c>
      <c r="C171" s="887">
        <v>26.723800000000001</v>
      </c>
    </row>
    <row r="172" spans="1:3" ht="11.85" customHeight="1" x14ac:dyDescent="0.2">
      <c r="A172" s="886">
        <v>40210</v>
      </c>
      <c r="B172" s="887" t="s">
        <v>743</v>
      </c>
      <c r="C172" s="887">
        <v>26.366499999999998</v>
      </c>
    </row>
    <row r="173" spans="1:3" ht="11.85" customHeight="1" x14ac:dyDescent="0.2">
      <c r="A173" s="886">
        <v>40211</v>
      </c>
      <c r="B173" s="887" t="s">
        <v>743</v>
      </c>
      <c r="C173" s="887">
        <v>24.870999999999999</v>
      </c>
    </row>
    <row r="174" spans="1:3" ht="11.85" customHeight="1" x14ac:dyDescent="0.2">
      <c r="A174" s="886">
        <v>40212</v>
      </c>
      <c r="B174" s="887" t="s">
        <v>743</v>
      </c>
      <c r="C174" s="887">
        <v>25.407399999999999</v>
      </c>
    </row>
    <row r="175" spans="1:3" ht="11.85" customHeight="1" x14ac:dyDescent="0.2">
      <c r="A175" s="886">
        <v>40213</v>
      </c>
      <c r="B175" s="887" t="s">
        <v>743</v>
      </c>
      <c r="C175" s="887">
        <v>29.2653</v>
      </c>
    </row>
    <row r="176" spans="1:3" ht="11.85" customHeight="1" x14ac:dyDescent="0.2">
      <c r="A176" s="886">
        <v>40214</v>
      </c>
      <c r="B176" s="887" t="s">
        <v>743</v>
      </c>
      <c r="C176" s="887">
        <v>30.551100000000002</v>
      </c>
    </row>
    <row r="177" spans="1:3" ht="11.85" customHeight="1" x14ac:dyDescent="0.2">
      <c r="A177" s="886">
        <v>40217</v>
      </c>
      <c r="B177" s="887" t="s">
        <v>743</v>
      </c>
      <c r="C177" s="887">
        <v>29.9954</v>
      </c>
    </row>
    <row r="178" spans="1:3" ht="11.85" customHeight="1" x14ac:dyDescent="0.2">
      <c r="A178" s="886">
        <v>40218</v>
      </c>
      <c r="B178" s="887" t="s">
        <v>743</v>
      </c>
      <c r="C178" s="887">
        <v>29.599799999999998</v>
      </c>
    </row>
    <row r="179" spans="1:3" ht="11.85" customHeight="1" x14ac:dyDescent="0.2">
      <c r="A179" s="886">
        <v>40219</v>
      </c>
      <c r="B179" s="887" t="s">
        <v>743</v>
      </c>
      <c r="C179" s="887">
        <v>29.252700000000001</v>
      </c>
    </row>
    <row r="180" spans="1:3" ht="11.85" customHeight="1" x14ac:dyDescent="0.2">
      <c r="A180" s="886">
        <v>40220</v>
      </c>
      <c r="B180" s="887" t="s">
        <v>743</v>
      </c>
      <c r="C180" s="887">
        <v>29.107299999999999</v>
      </c>
    </row>
    <row r="181" spans="1:3" ht="11.85" customHeight="1" x14ac:dyDescent="0.2">
      <c r="A181" s="886">
        <v>40221</v>
      </c>
      <c r="B181" s="887" t="s">
        <v>743</v>
      </c>
      <c r="C181" s="887">
        <v>28.450700000000001</v>
      </c>
    </row>
    <row r="182" spans="1:3" ht="11.85" customHeight="1" x14ac:dyDescent="0.2">
      <c r="A182" s="886">
        <v>40224</v>
      </c>
      <c r="B182" s="887" t="s">
        <v>743</v>
      </c>
      <c r="C182" s="887">
        <v>28.326899999999998</v>
      </c>
    </row>
    <row r="183" spans="1:3" ht="11.85" customHeight="1" x14ac:dyDescent="0.2">
      <c r="A183" s="886">
        <v>40225</v>
      </c>
      <c r="B183" s="887">
        <v>136.73905944824219</v>
      </c>
      <c r="C183" s="887">
        <v>26.782499999999999</v>
      </c>
    </row>
    <row r="184" spans="1:3" ht="11.85" customHeight="1" x14ac:dyDescent="0.2">
      <c r="A184" s="886">
        <v>40226</v>
      </c>
      <c r="B184" s="887" t="s">
        <v>743</v>
      </c>
      <c r="C184" s="887">
        <v>25.6233</v>
      </c>
    </row>
    <row r="185" spans="1:3" ht="11.85" customHeight="1" x14ac:dyDescent="0.2">
      <c r="A185" s="886">
        <v>40227</v>
      </c>
      <c r="B185" s="887" t="s">
        <v>743</v>
      </c>
      <c r="C185" s="887">
        <v>24.5976</v>
      </c>
    </row>
    <row r="186" spans="1:3" ht="11.85" customHeight="1" x14ac:dyDescent="0.2">
      <c r="A186" s="886">
        <v>40228</v>
      </c>
      <c r="B186" s="887" t="s">
        <v>743</v>
      </c>
      <c r="C186" s="887">
        <v>23.813400000000001</v>
      </c>
    </row>
    <row r="187" spans="1:3" ht="11.85" customHeight="1" x14ac:dyDescent="0.2">
      <c r="A187" s="886">
        <v>40231</v>
      </c>
      <c r="B187" s="887" t="s">
        <v>743</v>
      </c>
      <c r="C187" s="887">
        <v>23.885899999999999</v>
      </c>
    </row>
    <row r="188" spans="1:3" ht="11.85" customHeight="1" x14ac:dyDescent="0.2">
      <c r="A188" s="886">
        <v>40232</v>
      </c>
      <c r="B188" s="887" t="s">
        <v>743</v>
      </c>
      <c r="C188" s="887">
        <v>25.258099999999999</v>
      </c>
    </row>
    <row r="189" spans="1:3" ht="11.85" customHeight="1" x14ac:dyDescent="0.2">
      <c r="A189" s="886">
        <v>40233</v>
      </c>
      <c r="B189" s="887" t="s">
        <v>743</v>
      </c>
      <c r="C189" s="887">
        <v>25.055700000000002</v>
      </c>
    </row>
    <row r="190" spans="1:3" ht="11.85" customHeight="1" x14ac:dyDescent="0.2">
      <c r="A190" s="886">
        <v>40234</v>
      </c>
      <c r="B190" s="887" t="s">
        <v>743</v>
      </c>
      <c r="C190" s="887">
        <v>25.775200000000002</v>
      </c>
    </row>
    <row r="191" spans="1:3" ht="11.85" customHeight="1" x14ac:dyDescent="0.2">
      <c r="A191" s="886">
        <v>40235</v>
      </c>
      <c r="B191" s="887" t="s">
        <v>743</v>
      </c>
      <c r="C191" s="887">
        <v>24.365400000000001</v>
      </c>
    </row>
    <row r="192" spans="1:3" ht="11.85" customHeight="1" x14ac:dyDescent="0.2">
      <c r="A192" s="886">
        <v>40238</v>
      </c>
      <c r="B192" s="887" t="s">
        <v>743</v>
      </c>
      <c r="C192" s="887">
        <v>24.2057</v>
      </c>
    </row>
    <row r="193" spans="1:3" ht="11.85" customHeight="1" x14ac:dyDescent="0.2">
      <c r="A193" s="886">
        <v>40239</v>
      </c>
      <c r="B193" s="887" t="s">
        <v>743</v>
      </c>
      <c r="C193" s="887">
        <v>23.0869</v>
      </c>
    </row>
    <row r="194" spans="1:3" ht="11.85" customHeight="1" x14ac:dyDescent="0.2">
      <c r="A194" s="886">
        <v>40240</v>
      </c>
      <c r="B194" s="887" t="s">
        <v>743</v>
      </c>
      <c r="C194" s="887">
        <v>22.564699999999998</v>
      </c>
    </row>
    <row r="195" spans="1:3" ht="11.85" customHeight="1" x14ac:dyDescent="0.2">
      <c r="A195" s="886">
        <v>40241</v>
      </c>
      <c r="B195" s="887" t="s">
        <v>743</v>
      </c>
      <c r="C195" s="887">
        <v>22.509</v>
      </c>
    </row>
    <row r="196" spans="1:3" ht="11.85" customHeight="1" x14ac:dyDescent="0.2">
      <c r="A196" s="886">
        <v>40242</v>
      </c>
      <c r="B196" s="887" t="s">
        <v>743</v>
      </c>
      <c r="C196" s="887">
        <v>20.8733</v>
      </c>
    </row>
    <row r="197" spans="1:3" ht="11.85" customHeight="1" x14ac:dyDescent="0.2">
      <c r="A197" s="886">
        <v>40245</v>
      </c>
      <c r="B197" s="887" t="s">
        <v>743</v>
      </c>
      <c r="C197" s="887">
        <v>22.1037</v>
      </c>
    </row>
    <row r="198" spans="1:3" ht="11.85" customHeight="1" x14ac:dyDescent="0.2">
      <c r="A198" s="886">
        <v>40246</v>
      </c>
      <c r="B198" s="887" t="s">
        <v>743</v>
      </c>
      <c r="C198" s="887">
        <v>21.908899999999999</v>
      </c>
    </row>
    <row r="199" spans="1:3" ht="11.85" customHeight="1" x14ac:dyDescent="0.2">
      <c r="A199" s="886">
        <v>40247</v>
      </c>
      <c r="B199" s="887" t="s">
        <v>743</v>
      </c>
      <c r="C199" s="887">
        <v>21.823399999999999</v>
      </c>
    </row>
    <row r="200" spans="1:3" ht="11.85" customHeight="1" x14ac:dyDescent="0.2">
      <c r="A200" s="886">
        <v>40248</v>
      </c>
      <c r="B200" s="887" t="s">
        <v>743</v>
      </c>
      <c r="C200" s="887">
        <v>21.606400000000001</v>
      </c>
    </row>
    <row r="201" spans="1:3" ht="11.85" customHeight="1" x14ac:dyDescent="0.2">
      <c r="A201" s="886">
        <v>40249</v>
      </c>
      <c r="B201" s="887" t="s">
        <v>743</v>
      </c>
      <c r="C201" s="887">
        <v>21.933700000000002</v>
      </c>
    </row>
    <row r="202" spans="1:3" ht="11.85" customHeight="1" x14ac:dyDescent="0.2">
      <c r="A202" s="886">
        <v>40252</v>
      </c>
      <c r="B202" s="887" t="s">
        <v>743</v>
      </c>
      <c r="C202" s="887">
        <v>22.551200000000001</v>
      </c>
    </row>
    <row r="203" spans="1:3" ht="11.85" customHeight="1" x14ac:dyDescent="0.2">
      <c r="A203" s="886">
        <v>40253</v>
      </c>
      <c r="B203" s="887">
        <v>137.83830261230469</v>
      </c>
      <c r="C203" s="887">
        <v>21.508199999999999</v>
      </c>
    </row>
    <row r="204" spans="1:3" ht="11.85" customHeight="1" x14ac:dyDescent="0.2">
      <c r="A204" s="886">
        <v>40254</v>
      </c>
      <c r="B204" s="887" t="s">
        <v>743</v>
      </c>
      <c r="C204" s="887">
        <v>20.459599999999998</v>
      </c>
    </row>
    <row r="205" spans="1:3" ht="11.85" customHeight="1" x14ac:dyDescent="0.2">
      <c r="A205" s="886">
        <v>40255</v>
      </c>
      <c r="B205" s="887" t="s">
        <v>743</v>
      </c>
      <c r="C205" s="887">
        <v>20.7944</v>
      </c>
    </row>
    <row r="206" spans="1:3" ht="11.85" customHeight="1" x14ac:dyDescent="0.2">
      <c r="A206" s="886">
        <v>40256</v>
      </c>
      <c r="B206" s="887" t="s">
        <v>743</v>
      </c>
      <c r="C206" s="887">
        <v>20.496300000000002</v>
      </c>
    </row>
    <row r="207" spans="1:3" ht="11.85" customHeight="1" x14ac:dyDescent="0.2">
      <c r="A207" s="886">
        <v>40259</v>
      </c>
      <c r="B207" s="887" t="s">
        <v>743</v>
      </c>
      <c r="C207" s="887">
        <v>21.0976</v>
      </c>
    </row>
    <row r="208" spans="1:3" ht="11.85" customHeight="1" x14ac:dyDescent="0.2">
      <c r="A208" s="886">
        <v>40260</v>
      </c>
      <c r="B208" s="887" t="s">
        <v>743</v>
      </c>
      <c r="C208" s="887">
        <v>19.934999999999999</v>
      </c>
    </row>
    <row r="209" spans="1:3" ht="11.85" customHeight="1" x14ac:dyDescent="0.2">
      <c r="A209" s="886">
        <v>40261</v>
      </c>
      <c r="B209" s="887" t="s">
        <v>743</v>
      </c>
      <c r="C209" s="887">
        <v>20.605899999999998</v>
      </c>
    </row>
    <row r="210" spans="1:3" ht="11.85" customHeight="1" x14ac:dyDescent="0.2">
      <c r="A210" s="886">
        <v>40262</v>
      </c>
      <c r="B210" s="887" t="s">
        <v>743</v>
      </c>
      <c r="C210" s="887">
        <v>19.887699999999999</v>
      </c>
    </row>
    <row r="211" spans="1:3" ht="11.85" customHeight="1" x14ac:dyDescent="0.2">
      <c r="A211" s="886">
        <v>40263</v>
      </c>
      <c r="B211" s="887" t="s">
        <v>743</v>
      </c>
      <c r="C211" s="887">
        <v>19.795100000000001</v>
      </c>
    </row>
    <row r="212" spans="1:3" ht="11.85" customHeight="1" x14ac:dyDescent="0.2">
      <c r="A212" s="886">
        <v>40266</v>
      </c>
      <c r="B212" s="887" t="s">
        <v>743</v>
      </c>
      <c r="C212" s="887">
        <v>20.350899999999999</v>
      </c>
    </row>
    <row r="213" spans="1:3" ht="11.85" customHeight="1" x14ac:dyDescent="0.2">
      <c r="A213" s="886">
        <v>40267</v>
      </c>
      <c r="B213" s="887" t="s">
        <v>743</v>
      </c>
      <c r="C213" s="887">
        <v>20.4679</v>
      </c>
    </row>
    <row r="214" spans="1:3" ht="11.85" customHeight="1" x14ac:dyDescent="0.2">
      <c r="A214" s="886">
        <v>40268</v>
      </c>
      <c r="B214" s="887" t="s">
        <v>743</v>
      </c>
      <c r="C214" s="887">
        <v>20.598800000000001</v>
      </c>
    </row>
    <row r="215" spans="1:3" ht="11.85" customHeight="1" x14ac:dyDescent="0.2">
      <c r="A215" s="886">
        <v>40269</v>
      </c>
      <c r="B215" s="887" t="s">
        <v>743</v>
      </c>
      <c r="C215" s="887">
        <v>19.998699999999999</v>
      </c>
    </row>
    <row r="216" spans="1:3" ht="11.85" customHeight="1" x14ac:dyDescent="0.2">
      <c r="A216" s="886">
        <v>40274</v>
      </c>
      <c r="B216" s="887" t="s">
        <v>743</v>
      </c>
      <c r="C216" s="887">
        <v>20.6297</v>
      </c>
    </row>
    <row r="217" spans="1:3" ht="11.85" customHeight="1" x14ac:dyDescent="0.2">
      <c r="A217" s="886">
        <v>40275</v>
      </c>
      <c r="B217" s="887" t="s">
        <v>743</v>
      </c>
      <c r="C217" s="887">
        <v>21.151</v>
      </c>
    </row>
    <row r="218" spans="1:3" ht="11.85" customHeight="1" x14ac:dyDescent="0.2">
      <c r="A218" s="886">
        <v>40276</v>
      </c>
      <c r="B218" s="887" t="s">
        <v>743</v>
      </c>
      <c r="C218" s="887">
        <v>22.4955</v>
      </c>
    </row>
    <row r="219" spans="1:3" ht="11.85" customHeight="1" x14ac:dyDescent="0.2">
      <c r="A219" s="886">
        <v>40277</v>
      </c>
      <c r="B219" s="887" t="s">
        <v>743</v>
      </c>
      <c r="C219" s="887">
        <v>20.5366</v>
      </c>
    </row>
    <row r="220" spans="1:3" ht="11.85" customHeight="1" x14ac:dyDescent="0.2">
      <c r="A220" s="886">
        <v>40280</v>
      </c>
      <c r="B220" s="887" t="s">
        <v>743</v>
      </c>
      <c r="C220" s="887">
        <v>20.726800000000001</v>
      </c>
    </row>
    <row r="221" spans="1:3" ht="11.85" customHeight="1" x14ac:dyDescent="0.2">
      <c r="A221" s="886">
        <v>40281</v>
      </c>
      <c r="B221" s="887" t="s">
        <v>743</v>
      </c>
      <c r="C221" s="887">
        <v>21.078099999999999</v>
      </c>
    </row>
    <row r="222" spans="1:3" ht="11.85" customHeight="1" x14ac:dyDescent="0.2">
      <c r="A222" s="886">
        <v>40282</v>
      </c>
      <c r="B222" s="887" t="s">
        <v>743</v>
      </c>
      <c r="C222" s="887">
        <v>20.7926</v>
      </c>
    </row>
    <row r="223" spans="1:3" ht="11.85" customHeight="1" x14ac:dyDescent="0.2">
      <c r="A223" s="886">
        <v>40283</v>
      </c>
      <c r="B223" s="887" t="s">
        <v>743</v>
      </c>
      <c r="C223" s="887">
        <v>20.2712</v>
      </c>
    </row>
    <row r="224" spans="1:3" ht="11.85" customHeight="1" x14ac:dyDescent="0.2">
      <c r="A224" s="886">
        <v>40284</v>
      </c>
      <c r="B224" s="887" t="s">
        <v>743</v>
      </c>
      <c r="C224" s="887">
        <v>22.436199999999999</v>
      </c>
    </row>
    <row r="225" spans="1:3" ht="11.85" customHeight="1" x14ac:dyDescent="0.2">
      <c r="A225" s="886">
        <v>40287</v>
      </c>
      <c r="B225" s="887" t="s">
        <v>743</v>
      </c>
      <c r="C225" s="887">
        <v>23.222799999999999</v>
      </c>
    </row>
    <row r="226" spans="1:3" ht="11.85" customHeight="1" x14ac:dyDescent="0.2">
      <c r="A226" s="886">
        <v>40288</v>
      </c>
      <c r="B226" s="887">
        <v>152.78446960449219</v>
      </c>
      <c r="C226" s="887">
        <v>21.051100000000002</v>
      </c>
    </row>
    <row r="227" spans="1:3" ht="11.85" customHeight="1" x14ac:dyDescent="0.2">
      <c r="A227" s="886">
        <v>40289</v>
      </c>
      <c r="B227" s="887" t="s">
        <v>743</v>
      </c>
      <c r="C227" s="887">
        <v>22.499500000000001</v>
      </c>
    </row>
    <row r="228" spans="1:3" ht="11.85" customHeight="1" x14ac:dyDescent="0.2">
      <c r="A228" s="886">
        <v>40290</v>
      </c>
      <c r="B228" s="887" t="s">
        <v>743</v>
      </c>
      <c r="C228" s="887">
        <v>24.795300000000001</v>
      </c>
    </row>
    <row r="229" spans="1:3" ht="11.85" customHeight="1" x14ac:dyDescent="0.2">
      <c r="A229" s="886">
        <v>40291</v>
      </c>
      <c r="B229" s="887" t="s">
        <v>743</v>
      </c>
      <c r="C229" s="887">
        <v>24.004000000000001</v>
      </c>
    </row>
    <row r="230" spans="1:3" ht="11.85" customHeight="1" x14ac:dyDescent="0.2">
      <c r="A230" s="886">
        <v>40294</v>
      </c>
      <c r="B230" s="887" t="s">
        <v>743</v>
      </c>
      <c r="C230" s="887">
        <v>24.370100000000001</v>
      </c>
    </row>
    <row r="231" spans="1:3" ht="11.85" customHeight="1" x14ac:dyDescent="0.2">
      <c r="A231" s="886">
        <v>40295</v>
      </c>
      <c r="B231" s="887" t="s">
        <v>743</v>
      </c>
      <c r="C231" s="887">
        <v>28.556000000000001</v>
      </c>
    </row>
    <row r="232" spans="1:3" ht="11.85" customHeight="1" x14ac:dyDescent="0.2">
      <c r="A232" s="886">
        <v>40296</v>
      </c>
      <c r="B232" s="887" t="s">
        <v>743</v>
      </c>
      <c r="C232" s="887">
        <v>31.453199999999999</v>
      </c>
    </row>
    <row r="233" spans="1:3" ht="11.85" customHeight="1" x14ac:dyDescent="0.2">
      <c r="A233" s="886">
        <v>40297</v>
      </c>
      <c r="B233" s="887" t="s">
        <v>743</v>
      </c>
      <c r="C233" s="887">
        <v>29.5246</v>
      </c>
    </row>
    <row r="234" spans="1:3" ht="11.85" customHeight="1" x14ac:dyDescent="0.2">
      <c r="A234" s="886">
        <v>40298</v>
      </c>
      <c r="B234" s="887" t="s">
        <v>743</v>
      </c>
      <c r="C234" s="887">
        <v>28.89</v>
      </c>
    </row>
    <row r="235" spans="1:3" ht="11.85" customHeight="1" x14ac:dyDescent="0.2">
      <c r="A235" s="886">
        <v>40301</v>
      </c>
      <c r="B235" s="887" t="s">
        <v>743</v>
      </c>
      <c r="C235" s="887">
        <v>28.723600000000001</v>
      </c>
    </row>
    <row r="236" spans="1:3" ht="11.85" customHeight="1" x14ac:dyDescent="0.2">
      <c r="A236" s="886">
        <v>40302</v>
      </c>
      <c r="B236" s="887" t="s">
        <v>743</v>
      </c>
      <c r="C236" s="887">
        <v>33.146000000000001</v>
      </c>
    </row>
    <row r="237" spans="1:3" ht="11.85" customHeight="1" x14ac:dyDescent="0.2">
      <c r="A237" s="886">
        <v>40303</v>
      </c>
      <c r="B237" s="887" t="s">
        <v>743</v>
      </c>
      <c r="C237" s="887">
        <v>33.253300000000003</v>
      </c>
    </row>
    <row r="238" spans="1:3" ht="11.85" customHeight="1" x14ac:dyDescent="0.2">
      <c r="A238" s="886">
        <v>40304</v>
      </c>
      <c r="B238" s="887" t="s">
        <v>743</v>
      </c>
      <c r="C238" s="887">
        <v>36.812800000000003</v>
      </c>
    </row>
    <row r="239" spans="1:3" ht="11.85" customHeight="1" x14ac:dyDescent="0.2">
      <c r="A239" s="886">
        <v>40305</v>
      </c>
      <c r="B239" s="887" t="s">
        <v>743</v>
      </c>
      <c r="C239" s="887">
        <v>49.595599999999997</v>
      </c>
    </row>
    <row r="240" spans="1:3" ht="11.85" customHeight="1" x14ac:dyDescent="0.2">
      <c r="A240" s="886">
        <v>40308</v>
      </c>
      <c r="B240" s="887" t="s">
        <v>743</v>
      </c>
      <c r="C240" s="887">
        <v>38.6586</v>
      </c>
    </row>
    <row r="241" spans="1:3" ht="11.85" customHeight="1" x14ac:dyDescent="0.2">
      <c r="A241" s="886">
        <v>40309</v>
      </c>
      <c r="B241" s="887" t="s">
        <v>743</v>
      </c>
      <c r="C241" s="887">
        <v>39.152999999999999</v>
      </c>
    </row>
    <row r="242" spans="1:3" ht="11.85" customHeight="1" x14ac:dyDescent="0.2">
      <c r="A242" s="886">
        <v>40310</v>
      </c>
      <c r="B242" s="887" t="s">
        <v>743</v>
      </c>
      <c r="C242" s="887">
        <v>34.283299999999997</v>
      </c>
    </row>
    <row r="243" spans="1:3" ht="11.85" customHeight="1" x14ac:dyDescent="0.2">
      <c r="A243" s="886">
        <v>40311</v>
      </c>
      <c r="B243" s="887" t="s">
        <v>743</v>
      </c>
      <c r="C243" s="887">
        <v>31.653400000000001</v>
      </c>
    </row>
    <row r="244" spans="1:3" ht="11.85" customHeight="1" x14ac:dyDescent="0.2">
      <c r="A244" s="886">
        <v>40312</v>
      </c>
      <c r="B244" s="887" t="s">
        <v>743</v>
      </c>
      <c r="C244" s="887">
        <v>42.5944</v>
      </c>
    </row>
    <row r="245" spans="1:3" ht="11.85" customHeight="1" x14ac:dyDescent="0.2">
      <c r="A245" s="886">
        <v>40315</v>
      </c>
      <c r="B245" s="887" t="s">
        <v>743</v>
      </c>
      <c r="C245" s="887">
        <v>41.870399999999997</v>
      </c>
    </row>
    <row r="246" spans="1:3" ht="11.85" customHeight="1" x14ac:dyDescent="0.2">
      <c r="A246" s="886">
        <v>40316</v>
      </c>
      <c r="B246" s="887">
        <v>203.30525207519531</v>
      </c>
      <c r="C246" s="887">
        <v>37.206800000000001</v>
      </c>
    </row>
    <row r="247" spans="1:3" ht="11.85" customHeight="1" x14ac:dyDescent="0.2">
      <c r="A247" s="886">
        <v>40317</v>
      </c>
      <c r="B247" s="887" t="s">
        <v>743</v>
      </c>
      <c r="C247" s="887">
        <v>44.735199999999999</v>
      </c>
    </row>
    <row r="248" spans="1:3" ht="11.85" customHeight="1" x14ac:dyDescent="0.2">
      <c r="A248" s="886">
        <v>40318</v>
      </c>
      <c r="B248" s="887" t="s">
        <v>743</v>
      </c>
      <c r="C248" s="887">
        <v>49.8735</v>
      </c>
    </row>
    <row r="249" spans="1:3" ht="11.85" customHeight="1" x14ac:dyDescent="0.2">
      <c r="A249" s="886">
        <v>40319</v>
      </c>
      <c r="B249" s="887" t="s">
        <v>743</v>
      </c>
      <c r="C249" s="887">
        <v>46.174199999999999</v>
      </c>
    </row>
    <row r="250" spans="1:3" ht="11.85" customHeight="1" x14ac:dyDescent="0.2">
      <c r="A250" s="886">
        <v>40322</v>
      </c>
      <c r="B250" s="887" t="s">
        <v>743</v>
      </c>
      <c r="C250" s="887">
        <v>42.616799999999998</v>
      </c>
    </row>
    <row r="251" spans="1:3" ht="11.85" customHeight="1" x14ac:dyDescent="0.2">
      <c r="A251" s="886">
        <v>40323</v>
      </c>
      <c r="B251" s="887" t="s">
        <v>743</v>
      </c>
      <c r="C251" s="887">
        <v>45.180100000000003</v>
      </c>
    </row>
    <row r="252" spans="1:3" ht="11.85" customHeight="1" x14ac:dyDescent="0.2">
      <c r="A252" s="886">
        <v>40324</v>
      </c>
      <c r="B252" s="887" t="s">
        <v>743</v>
      </c>
      <c r="C252" s="887">
        <v>40.006799999999998</v>
      </c>
    </row>
    <row r="253" spans="1:3" ht="11.85" customHeight="1" x14ac:dyDescent="0.2">
      <c r="A253" s="886">
        <v>40325</v>
      </c>
      <c r="B253" s="887" t="s">
        <v>743</v>
      </c>
      <c r="C253" s="887">
        <v>34.914700000000003</v>
      </c>
    </row>
    <row r="254" spans="1:3" ht="11.85" customHeight="1" x14ac:dyDescent="0.2">
      <c r="A254" s="886">
        <v>40326</v>
      </c>
      <c r="B254" s="887" t="s">
        <v>743</v>
      </c>
      <c r="C254" s="887">
        <v>33.875700000000002</v>
      </c>
    </row>
    <row r="255" spans="1:3" ht="11.85" customHeight="1" x14ac:dyDescent="0.2">
      <c r="A255" s="886">
        <v>40329</v>
      </c>
      <c r="B255" s="887" t="s">
        <v>743</v>
      </c>
      <c r="C255" s="887">
        <v>34.397599999999997</v>
      </c>
    </row>
    <row r="256" spans="1:3" ht="11.85" customHeight="1" x14ac:dyDescent="0.2">
      <c r="A256" s="886">
        <v>40330</v>
      </c>
      <c r="B256" s="887" t="s">
        <v>743</v>
      </c>
      <c r="C256" s="887">
        <v>35.270000000000003</v>
      </c>
    </row>
    <row r="257" spans="1:3" ht="11.85" customHeight="1" x14ac:dyDescent="0.2">
      <c r="A257" s="886">
        <v>40331</v>
      </c>
      <c r="B257" s="887" t="s">
        <v>743</v>
      </c>
      <c r="C257" s="887">
        <v>35.425800000000002</v>
      </c>
    </row>
    <row r="258" spans="1:3" ht="11.85" customHeight="1" x14ac:dyDescent="0.2">
      <c r="A258" s="886">
        <v>40332</v>
      </c>
      <c r="B258" s="887" t="s">
        <v>743</v>
      </c>
      <c r="C258" s="887">
        <v>33.335900000000002</v>
      </c>
    </row>
    <row r="259" spans="1:3" ht="11.85" customHeight="1" x14ac:dyDescent="0.2">
      <c r="A259" s="886">
        <v>40333</v>
      </c>
      <c r="B259" s="887" t="s">
        <v>743</v>
      </c>
      <c r="C259" s="887">
        <v>37.691400000000002</v>
      </c>
    </row>
    <row r="260" spans="1:3" ht="11.85" customHeight="1" x14ac:dyDescent="0.2">
      <c r="A260" s="886">
        <v>40336</v>
      </c>
      <c r="B260" s="887" t="s">
        <v>743</v>
      </c>
      <c r="C260" s="887">
        <v>40.822099999999999</v>
      </c>
    </row>
    <row r="261" spans="1:3" ht="11.85" customHeight="1" x14ac:dyDescent="0.2">
      <c r="A261" s="886">
        <v>40337</v>
      </c>
      <c r="B261" s="887" t="s">
        <v>743</v>
      </c>
      <c r="C261" s="887">
        <v>41.616300000000003</v>
      </c>
    </row>
    <row r="262" spans="1:3" ht="11.85" customHeight="1" x14ac:dyDescent="0.2">
      <c r="A262" s="886">
        <v>40338</v>
      </c>
      <c r="B262" s="887" t="s">
        <v>743</v>
      </c>
      <c r="C262" s="887">
        <v>36.319800000000001</v>
      </c>
    </row>
    <row r="263" spans="1:3" ht="11.85" customHeight="1" x14ac:dyDescent="0.2">
      <c r="A263" s="886">
        <v>40339</v>
      </c>
      <c r="B263" s="887" t="s">
        <v>743</v>
      </c>
      <c r="C263" s="887">
        <v>33.069899999999997</v>
      </c>
    </row>
    <row r="264" spans="1:3" ht="11.85" customHeight="1" x14ac:dyDescent="0.2">
      <c r="A264" s="886">
        <v>40340</v>
      </c>
      <c r="B264" s="887" t="s">
        <v>743</v>
      </c>
      <c r="C264" s="887">
        <v>31.3614</v>
      </c>
    </row>
    <row r="265" spans="1:3" ht="11.85" customHeight="1" x14ac:dyDescent="0.2">
      <c r="A265" s="886">
        <v>40343</v>
      </c>
      <c r="B265" s="887" t="s">
        <v>743</v>
      </c>
      <c r="C265" s="887">
        <v>29.638000000000002</v>
      </c>
    </row>
    <row r="266" spans="1:3" ht="11.85" customHeight="1" x14ac:dyDescent="0.2">
      <c r="A266" s="886">
        <v>40344</v>
      </c>
      <c r="B266" s="887" t="s">
        <v>743</v>
      </c>
      <c r="C266" s="887">
        <v>28.277100000000001</v>
      </c>
    </row>
    <row r="267" spans="1:3" ht="11.85" customHeight="1" x14ac:dyDescent="0.2">
      <c r="A267" s="886">
        <v>40345</v>
      </c>
      <c r="B267" s="887">
        <v>171.40266418457031</v>
      </c>
      <c r="C267" s="887">
        <v>28.996500000000001</v>
      </c>
    </row>
    <row r="268" spans="1:3" ht="11.85" customHeight="1" x14ac:dyDescent="0.2">
      <c r="A268" s="886">
        <v>40346</v>
      </c>
      <c r="B268" s="887" t="s">
        <v>743</v>
      </c>
      <c r="C268" s="887">
        <v>29.176300000000001</v>
      </c>
    </row>
    <row r="269" spans="1:3" ht="11.85" customHeight="1" x14ac:dyDescent="0.2">
      <c r="A269" s="886">
        <v>40347</v>
      </c>
      <c r="B269" s="887" t="s">
        <v>743</v>
      </c>
      <c r="C269" s="887">
        <v>26.9603</v>
      </c>
    </row>
    <row r="270" spans="1:3" ht="11.85" customHeight="1" x14ac:dyDescent="0.2">
      <c r="A270" s="886">
        <v>40350</v>
      </c>
      <c r="B270" s="887" t="s">
        <v>743</v>
      </c>
      <c r="C270" s="887">
        <v>26.620699999999999</v>
      </c>
    </row>
    <row r="271" spans="1:3" ht="11.85" customHeight="1" x14ac:dyDescent="0.2">
      <c r="A271" s="886">
        <v>40351</v>
      </c>
      <c r="B271" s="887" t="s">
        <v>743</v>
      </c>
      <c r="C271" s="887">
        <v>26.419</v>
      </c>
    </row>
    <row r="272" spans="1:3" ht="11.85" customHeight="1" x14ac:dyDescent="0.2">
      <c r="A272" s="886">
        <v>40352</v>
      </c>
      <c r="B272" s="887" t="s">
        <v>743</v>
      </c>
      <c r="C272" s="887">
        <v>28.673300000000001</v>
      </c>
    </row>
    <row r="273" spans="1:3" ht="11.85" customHeight="1" x14ac:dyDescent="0.2">
      <c r="A273" s="886">
        <v>40353</v>
      </c>
      <c r="B273" s="887" t="s">
        <v>743</v>
      </c>
      <c r="C273" s="887">
        <v>31.390699999999999</v>
      </c>
    </row>
    <row r="274" spans="1:3" ht="11.85" customHeight="1" x14ac:dyDescent="0.2">
      <c r="A274" s="886">
        <v>40354</v>
      </c>
      <c r="B274" s="887" t="s">
        <v>743</v>
      </c>
      <c r="C274" s="887">
        <v>32.102800000000002</v>
      </c>
    </row>
    <row r="275" spans="1:3" ht="11.85" customHeight="1" x14ac:dyDescent="0.2">
      <c r="A275" s="886">
        <v>40357</v>
      </c>
      <c r="B275" s="887" t="s">
        <v>743</v>
      </c>
      <c r="C275" s="887">
        <v>30.097000000000001</v>
      </c>
    </row>
    <row r="276" spans="1:3" ht="11.85" customHeight="1" x14ac:dyDescent="0.2">
      <c r="A276" s="886">
        <v>40358</v>
      </c>
      <c r="B276" s="887" t="s">
        <v>743</v>
      </c>
      <c r="C276" s="887">
        <v>35.043300000000002</v>
      </c>
    </row>
    <row r="277" spans="1:3" ht="11.85" customHeight="1" x14ac:dyDescent="0.2">
      <c r="A277" s="886">
        <v>40359</v>
      </c>
      <c r="B277" s="887" t="s">
        <v>743</v>
      </c>
      <c r="C277" s="887">
        <v>34.316099999999999</v>
      </c>
    </row>
    <row r="278" spans="1:3" ht="11.85" customHeight="1" x14ac:dyDescent="0.2">
      <c r="A278" s="886">
        <v>40360</v>
      </c>
      <c r="B278" s="887" t="s">
        <v>743</v>
      </c>
      <c r="C278" s="887">
        <v>36.252699999999997</v>
      </c>
    </row>
    <row r="279" spans="1:3" ht="11.85" customHeight="1" x14ac:dyDescent="0.2">
      <c r="A279" s="886">
        <v>40361</v>
      </c>
      <c r="B279" s="887" t="s">
        <v>743</v>
      </c>
      <c r="C279" s="887">
        <v>33.592500000000001</v>
      </c>
    </row>
    <row r="280" spans="1:3" ht="11.85" customHeight="1" x14ac:dyDescent="0.2">
      <c r="A280" s="886">
        <v>40364</v>
      </c>
      <c r="B280" s="887" t="s">
        <v>743</v>
      </c>
      <c r="C280" s="887">
        <v>32.595300000000002</v>
      </c>
    </row>
    <row r="281" spans="1:3" ht="11.85" customHeight="1" x14ac:dyDescent="0.2">
      <c r="A281" s="886">
        <v>40365</v>
      </c>
      <c r="B281" s="887" t="s">
        <v>743</v>
      </c>
      <c r="C281" s="887">
        <v>31.0215</v>
      </c>
    </row>
    <row r="282" spans="1:3" ht="11.85" customHeight="1" x14ac:dyDescent="0.2">
      <c r="A282" s="886">
        <v>40366</v>
      </c>
      <c r="B282" s="887" t="s">
        <v>743</v>
      </c>
      <c r="C282" s="887">
        <v>30.261600000000001</v>
      </c>
    </row>
    <row r="283" spans="1:3" ht="11.85" customHeight="1" x14ac:dyDescent="0.2">
      <c r="A283" s="886">
        <v>40367</v>
      </c>
      <c r="B283" s="887" t="s">
        <v>743</v>
      </c>
      <c r="C283" s="887">
        <v>29.0105</v>
      </c>
    </row>
    <row r="284" spans="1:3" ht="11.85" customHeight="1" x14ac:dyDescent="0.2">
      <c r="A284" s="886">
        <v>40368</v>
      </c>
      <c r="B284" s="887" t="s">
        <v>743</v>
      </c>
      <c r="C284" s="887">
        <v>27.9513</v>
      </c>
    </row>
    <row r="285" spans="1:3" ht="11.85" customHeight="1" x14ac:dyDescent="0.2">
      <c r="A285" s="886">
        <v>40371</v>
      </c>
      <c r="B285" s="887" t="s">
        <v>743</v>
      </c>
      <c r="C285" s="887">
        <v>28.2624</v>
      </c>
    </row>
    <row r="286" spans="1:3" ht="11.85" customHeight="1" x14ac:dyDescent="0.2">
      <c r="A286" s="886">
        <v>40372</v>
      </c>
      <c r="B286" s="887" t="s">
        <v>743</v>
      </c>
      <c r="C286" s="887">
        <v>26.8765</v>
      </c>
    </row>
    <row r="287" spans="1:3" ht="11.85" customHeight="1" x14ac:dyDescent="0.2">
      <c r="A287" s="886">
        <v>40373</v>
      </c>
      <c r="B287" s="887" t="s">
        <v>743</v>
      </c>
      <c r="C287" s="887">
        <v>27.721800000000002</v>
      </c>
    </row>
    <row r="288" spans="1:3" ht="11.85" customHeight="1" x14ac:dyDescent="0.2">
      <c r="A288" s="886">
        <v>40374</v>
      </c>
      <c r="B288" s="887" t="s">
        <v>743</v>
      </c>
      <c r="C288" s="887">
        <v>27.299399999999999</v>
      </c>
    </row>
    <row r="289" spans="1:3" ht="11.85" customHeight="1" x14ac:dyDescent="0.2">
      <c r="A289" s="886">
        <v>40375</v>
      </c>
      <c r="B289" s="887">
        <v>186.55523681640625</v>
      </c>
      <c r="C289" s="887">
        <v>27.0579</v>
      </c>
    </row>
    <row r="290" spans="1:3" ht="11.85" customHeight="1" x14ac:dyDescent="0.2">
      <c r="A290" s="886">
        <v>40378</v>
      </c>
      <c r="B290" s="887" t="s">
        <v>743</v>
      </c>
      <c r="C290" s="887">
        <v>28.529199999999999</v>
      </c>
    </row>
    <row r="291" spans="1:3" ht="11.85" customHeight="1" x14ac:dyDescent="0.2">
      <c r="A291" s="886">
        <v>40379</v>
      </c>
      <c r="B291" s="887" t="s">
        <v>743</v>
      </c>
      <c r="C291" s="887">
        <v>28.216899999999999</v>
      </c>
    </row>
    <row r="292" spans="1:3" ht="11.85" customHeight="1" x14ac:dyDescent="0.2">
      <c r="A292" s="886">
        <v>40380</v>
      </c>
      <c r="B292" s="887" t="s">
        <v>743</v>
      </c>
      <c r="C292" s="887">
        <v>28.429500000000001</v>
      </c>
    </row>
    <row r="293" spans="1:3" ht="11.85" customHeight="1" x14ac:dyDescent="0.2">
      <c r="A293" s="886">
        <v>40381</v>
      </c>
      <c r="B293" s="887" t="s">
        <v>743</v>
      </c>
      <c r="C293" s="887">
        <v>27.2761</v>
      </c>
    </row>
    <row r="294" spans="1:3" ht="11.85" customHeight="1" x14ac:dyDescent="0.2">
      <c r="A294" s="886">
        <v>40382</v>
      </c>
      <c r="B294" s="887" t="s">
        <v>743</v>
      </c>
      <c r="C294" s="887">
        <v>28.072500000000002</v>
      </c>
    </row>
    <row r="295" spans="1:3" ht="11.85" customHeight="1" x14ac:dyDescent="0.2">
      <c r="A295" s="886">
        <v>40385</v>
      </c>
      <c r="B295" s="887" t="s">
        <v>743</v>
      </c>
      <c r="C295" s="887">
        <v>26.7958</v>
      </c>
    </row>
    <row r="296" spans="1:3" ht="11.85" customHeight="1" x14ac:dyDescent="0.2">
      <c r="A296" s="886">
        <v>40386</v>
      </c>
      <c r="B296" s="887" t="s">
        <v>743</v>
      </c>
      <c r="C296" s="887">
        <v>26.406099999999999</v>
      </c>
    </row>
    <row r="297" spans="1:3" ht="11.85" customHeight="1" x14ac:dyDescent="0.2">
      <c r="A297" s="886">
        <v>40387</v>
      </c>
      <c r="B297" s="887" t="s">
        <v>743</v>
      </c>
      <c r="C297" s="887">
        <v>26.613600000000002</v>
      </c>
    </row>
    <row r="298" spans="1:3" ht="11.85" customHeight="1" x14ac:dyDescent="0.2">
      <c r="A298" s="886">
        <v>40388</v>
      </c>
      <c r="B298" s="887" t="s">
        <v>743</v>
      </c>
      <c r="C298" s="887">
        <v>27.120699999999999</v>
      </c>
    </row>
    <row r="299" spans="1:3" ht="11.85" customHeight="1" x14ac:dyDescent="0.2">
      <c r="A299" s="886">
        <v>40389</v>
      </c>
      <c r="B299" s="887" t="s">
        <v>743</v>
      </c>
      <c r="C299" s="887">
        <v>27.161100000000001</v>
      </c>
    </row>
    <row r="300" spans="1:3" ht="11.85" customHeight="1" x14ac:dyDescent="0.2">
      <c r="A300" s="886">
        <v>40392</v>
      </c>
      <c r="B300" s="887" t="s">
        <v>743</v>
      </c>
      <c r="C300" s="887">
        <v>26.3127</v>
      </c>
    </row>
    <row r="301" spans="1:3" ht="11.85" customHeight="1" x14ac:dyDescent="0.2">
      <c r="A301" s="886">
        <v>40393</v>
      </c>
      <c r="B301" s="887" t="s">
        <v>743</v>
      </c>
      <c r="C301" s="887">
        <v>26.166599999999999</v>
      </c>
    </row>
    <row r="302" spans="1:3" ht="11.85" customHeight="1" x14ac:dyDescent="0.2">
      <c r="A302" s="886">
        <v>40394</v>
      </c>
      <c r="B302" s="887" t="s">
        <v>743</v>
      </c>
      <c r="C302" s="887">
        <v>25.471900000000002</v>
      </c>
    </row>
    <row r="303" spans="1:3" ht="11.85" customHeight="1" x14ac:dyDescent="0.2">
      <c r="A303" s="886">
        <v>40395</v>
      </c>
      <c r="B303" s="887" t="s">
        <v>743</v>
      </c>
      <c r="C303" s="887">
        <v>25.1036</v>
      </c>
    </row>
    <row r="304" spans="1:3" ht="11.85" customHeight="1" x14ac:dyDescent="0.2">
      <c r="A304" s="886">
        <v>40396</v>
      </c>
      <c r="B304" s="887" t="s">
        <v>743</v>
      </c>
      <c r="C304" s="887">
        <v>27.105399999999999</v>
      </c>
    </row>
    <row r="305" spans="1:3" ht="11.85" customHeight="1" x14ac:dyDescent="0.2">
      <c r="A305" s="886">
        <v>40399</v>
      </c>
      <c r="B305" s="887" t="s">
        <v>743</v>
      </c>
      <c r="C305" s="887">
        <v>25.831499999999998</v>
      </c>
    </row>
    <row r="306" spans="1:3" ht="11.85" customHeight="1" x14ac:dyDescent="0.2">
      <c r="A306" s="886">
        <v>40400</v>
      </c>
      <c r="B306" s="887" t="s">
        <v>743</v>
      </c>
      <c r="C306" s="887">
        <v>27.094200000000001</v>
      </c>
    </row>
    <row r="307" spans="1:3" ht="11.85" customHeight="1" x14ac:dyDescent="0.2">
      <c r="A307" s="886">
        <v>40401</v>
      </c>
      <c r="B307" s="887" t="s">
        <v>743</v>
      </c>
      <c r="C307" s="887">
        <v>30.014399999999998</v>
      </c>
    </row>
    <row r="308" spans="1:3" ht="11.85" customHeight="1" x14ac:dyDescent="0.2">
      <c r="A308" s="886">
        <v>40402</v>
      </c>
      <c r="B308" s="887" t="s">
        <v>743</v>
      </c>
      <c r="C308" s="887">
        <v>29.367799999999999</v>
      </c>
    </row>
    <row r="309" spans="1:3" ht="11.85" customHeight="1" x14ac:dyDescent="0.2">
      <c r="A309" s="886">
        <v>40403</v>
      </c>
      <c r="B309" s="887" t="s">
        <v>743</v>
      </c>
      <c r="C309" s="887">
        <v>29.1965</v>
      </c>
    </row>
    <row r="310" spans="1:3" ht="11.85" customHeight="1" x14ac:dyDescent="0.2">
      <c r="A310" s="886">
        <v>40406</v>
      </c>
      <c r="B310" s="887" t="s">
        <v>743</v>
      </c>
      <c r="C310" s="887">
        <v>29.996700000000001</v>
      </c>
    </row>
    <row r="311" spans="1:3" ht="11.85" customHeight="1" x14ac:dyDescent="0.2">
      <c r="A311" s="886">
        <v>40407</v>
      </c>
      <c r="B311" s="887">
        <v>172.81605529785156</v>
      </c>
      <c r="C311" s="887">
        <v>27.767800000000001</v>
      </c>
    </row>
    <row r="312" spans="1:3" ht="11.85" customHeight="1" x14ac:dyDescent="0.2">
      <c r="A312" s="886">
        <v>40408</v>
      </c>
      <c r="B312" s="887" t="s">
        <v>743</v>
      </c>
      <c r="C312" s="887">
        <v>26.737100000000002</v>
      </c>
    </row>
    <row r="313" spans="1:3" ht="11.85" customHeight="1" x14ac:dyDescent="0.2">
      <c r="A313" s="886">
        <v>40409</v>
      </c>
      <c r="B313" s="887" t="s">
        <v>743</v>
      </c>
      <c r="C313" s="887">
        <v>29.33</v>
      </c>
    </row>
    <row r="314" spans="1:3" ht="11.85" customHeight="1" x14ac:dyDescent="0.2">
      <c r="A314" s="886">
        <v>40410</v>
      </c>
      <c r="B314" s="887" t="s">
        <v>743</v>
      </c>
      <c r="C314" s="887">
        <v>29.049099999999999</v>
      </c>
    </row>
    <row r="315" spans="1:3" ht="11.85" customHeight="1" x14ac:dyDescent="0.2">
      <c r="A315" s="886">
        <v>40413</v>
      </c>
      <c r="B315" s="887" t="s">
        <v>743</v>
      </c>
      <c r="C315" s="887">
        <v>28.290700000000001</v>
      </c>
    </row>
    <row r="316" spans="1:3" ht="11.85" customHeight="1" x14ac:dyDescent="0.2">
      <c r="A316" s="886">
        <v>40414</v>
      </c>
      <c r="B316" s="887" t="s">
        <v>743</v>
      </c>
      <c r="C316" s="887">
        <v>30.034300000000002</v>
      </c>
    </row>
    <row r="317" spans="1:3" ht="11.85" customHeight="1" x14ac:dyDescent="0.2">
      <c r="A317" s="886">
        <v>40415</v>
      </c>
      <c r="B317" s="887" t="s">
        <v>743</v>
      </c>
      <c r="C317" s="887">
        <v>30.837299999999999</v>
      </c>
    </row>
    <row r="318" spans="1:3" ht="11.85" customHeight="1" x14ac:dyDescent="0.2">
      <c r="A318" s="886">
        <v>40416</v>
      </c>
      <c r="B318" s="887" t="s">
        <v>743</v>
      </c>
      <c r="C318" s="887">
        <v>29.982800000000001</v>
      </c>
    </row>
    <row r="319" spans="1:3" ht="11.85" customHeight="1" x14ac:dyDescent="0.2">
      <c r="A319" s="886">
        <v>40417</v>
      </c>
      <c r="B319" s="887" t="s">
        <v>743</v>
      </c>
      <c r="C319" s="887">
        <v>28.3184</v>
      </c>
    </row>
    <row r="320" spans="1:3" ht="11.85" customHeight="1" x14ac:dyDescent="0.2">
      <c r="A320" s="886">
        <v>40420</v>
      </c>
      <c r="B320" s="887" t="s">
        <v>743</v>
      </c>
      <c r="C320" s="887">
        <v>29.089600000000001</v>
      </c>
    </row>
    <row r="321" spans="1:3" ht="11.85" customHeight="1" x14ac:dyDescent="0.2">
      <c r="A321" s="886">
        <v>40421</v>
      </c>
      <c r="B321" s="887" t="s">
        <v>743</v>
      </c>
      <c r="C321" s="887">
        <v>29.3735</v>
      </c>
    </row>
    <row r="322" spans="1:3" ht="11.85" customHeight="1" x14ac:dyDescent="0.2">
      <c r="A322" s="886">
        <v>40422</v>
      </c>
      <c r="B322" s="887" t="s">
        <v>743</v>
      </c>
      <c r="C322" s="887">
        <v>26.2515</v>
      </c>
    </row>
    <row r="323" spans="1:3" ht="11.85" customHeight="1" x14ac:dyDescent="0.2">
      <c r="A323" s="886">
        <v>40423</v>
      </c>
      <c r="B323" s="887" t="s">
        <v>743</v>
      </c>
      <c r="C323" s="887">
        <v>25.912099999999999</v>
      </c>
    </row>
    <row r="324" spans="1:3" ht="11.85" customHeight="1" x14ac:dyDescent="0.2">
      <c r="A324" s="886">
        <v>40424</v>
      </c>
      <c r="B324" s="887" t="s">
        <v>743</v>
      </c>
      <c r="C324" s="887">
        <v>24.559699999999999</v>
      </c>
    </row>
    <row r="325" spans="1:3" ht="11.85" customHeight="1" x14ac:dyDescent="0.2">
      <c r="A325" s="886">
        <v>40427</v>
      </c>
      <c r="B325" s="887" t="s">
        <v>743</v>
      </c>
      <c r="C325" s="887">
        <v>24.470400000000001</v>
      </c>
    </row>
    <row r="326" spans="1:3" ht="11.85" customHeight="1" x14ac:dyDescent="0.2">
      <c r="A326" s="886">
        <v>40428</v>
      </c>
      <c r="B326" s="887" t="s">
        <v>743</v>
      </c>
      <c r="C326" s="887">
        <v>25.257200000000001</v>
      </c>
    </row>
    <row r="327" spans="1:3" ht="11.85" customHeight="1" x14ac:dyDescent="0.2">
      <c r="A327" s="886">
        <v>40429</v>
      </c>
      <c r="B327" s="887" t="s">
        <v>743</v>
      </c>
      <c r="C327" s="887">
        <v>24.858000000000001</v>
      </c>
    </row>
    <row r="328" spans="1:3" ht="11.85" customHeight="1" x14ac:dyDescent="0.2">
      <c r="A328" s="886">
        <v>40430</v>
      </c>
      <c r="B328" s="887" t="s">
        <v>743</v>
      </c>
      <c r="C328" s="887">
        <v>24.2136</v>
      </c>
    </row>
    <row r="329" spans="1:3" ht="11.85" customHeight="1" x14ac:dyDescent="0.2">
      <c r="A329" s="886">
        <v>40431</v>
      </c>
      <c r="B329" s="887" t="s">
        <v>743</v>
      </c>
      <c r="C329" s="887">
        <v>24.619900000000001</v>
      </c>
    </row>
    <row r="330" spans="1:3" ht="11.85" customHeight="1" x14ac:dyDescent="0.2">
      <c r="A330" s="886">
        <v>40434</v>
      </c>
      <c r="B330" s="887" t="s">
        <v>743</v>
      </c>
      <c r="C330" s="887">
        <v>23.772500000000001</v>
      </c>
    </row>
    <row r="331" spans="1:3" ht="11.85" customHeight="1" x14ac:dyDescent="0.2">
      <c r="A331" s="886">
        <v>40435</v>
      </c>
      <c r="B331" s="887" t="s">
        <v>743</v>
      </c>
      <c r="C331" s="887">
        <v>23.266200000000001</v>
      </c>
    </row>
    <row r="332" spans="1:3" ht="11.85" customHeight="1" x14ac:dyDescent="0.2">
      <c r="A332" s="886">
        <v>40436</v>
      </c>
      <c r="B332" s="887" t="s">
        <v>743</v>
      </c>
      <c r="C332" s="887">
        <v>23.573499999999999</v>
      </c>
    </row>
    <row r="333" spans="1:3" ht="11.85" customHeight="1" x14ac:dyDescent="0.2">
      <c r="A333" s="886">
        <v>40437</v>
      </c>
      <c r="B333" s="887">
        <v>161.69013977050781</v>
      </c>
      <c r="C333" s="887">
        <v>24.0703</v>
      </c>
    </row>
    <row r="334" spans="1:3" ht="11.85" customHeight="1" x14ac:dyDescent="0.2">
      <c r="A334" s="886">
        <v>40438</v>
      </c>
      <c r="B334" s="887" t="s">
        <v>743</v>
      </c>
      <c r="C334" s="887">
        <v>24.538799999999998</v>
      </c>
    </row>
    <row r="335" spans="1:3" ht="11.85" customHeight="1" x14ac:dyDescent="0.2">
      <c r="A335" s="886">
        <v>40441</v>
      </c>
      <c r="B335" s="887" t="s">
        <v>743</v>
      </c>
      <c r="C335" s="887">
        <v>24.146799999999999</v>
      </c>
    </row>
    <row r="336" spans="1:3" ht="11.85" customHeight="1" x14ac:dyDescent="0.2">
      <c r="A336" s="886">
        <v>40442</v>
      </c>
      <c r="B336" s="887" t="s">
        <v>743</v>
      </c>
      <c r="C336" s="887">
        <v>25.076899999999998</v>
      </c>
    </row>
    <row r="337" spans="1:3" ht="11.85" customHeight="1" x14ac:dyDescent="0.2">
      <c r="A337" s="886">
        <v>40443</v>
      </c>
      <c r="B337" s="887" t="s">
        <v>743</v>
      </c>
      <c r="C337" s="887">
        <v>25.421800000000001</v>
      </c>
    </row>
    <row r="338" spans="1:3" ht="11.85" customHeight="1" x14ac:dyDescent="0.2">
      <c r="A338" s="886">
        <v>40444</v>
      </c>
      <c r="B338" s="887" t="s">
        <v>743</v>
      </c>
      <c r="C338" s="887">
        <v>25.562999999999999</v>
      </c>
    </row>
    <row r="339" spans="1:3" ht="11.85" customHeight="1" x14ac:dyDescent="0.2">
      <c r="A339" s="886">
        <v>40445</v>
      </c>
      <c r="B339" s="887" t="s">
        <v>743</v>
      </c>
      <c r="C339" s="887">
        <v>23.660399999999999</v>
      </c>
    </row>
    <row r="340" spans="1:3" ht="11.85" customHeight="1" x14ac:dyDescent="0.2">
      <c r="A340" s="886">
        <v>40448</v>
      </c>
      <c r="B340" s="887" t="s">
        <v>743</v>
      </c>
      <c r="C340" s="887">
        <v>24.559000000000001</v>
      </c>
    </row>
    <row r="341" spans="1:3" ht="11.85" customHeight="1" x14ac:dyDescent="0.2">
      <c r="A341" s="886">
        <v>40449</v>
      </c>
      <c r="B341" s="887" t="s">
        <v>743</v>
      </c>
      <c r="C341" s="887">
        <v>24.761600000000001</v>
      </c>
    </row>
    <row r="342" spans="1:3" ht="11.85" customHeight="1" x14ac:dyDescent="0.2">
      <c r="A342" s="886">
        <v>40450</v>
      </c>
      <c r="B342" s="887" t="s">
        <v>743</v>
      </c>
      <c r="C342" s="887">
        <v>25.061800000000002</v>
      </c>
    </row>
    <row r="343" spans="1:3" ht="11.85" customHeight="1" x14ac:dyDescent="0.2">
      <c r="A343" s="886">
        <v>40451</v>
      </c>
      <c r="B343" s="887" t="s">
        <v>743</v>
      </c>
      <c r="C343" s="887">
        <v>26.112400000000001</v>
      </c>
    </row>
    <row r="344" spans="1:3" ht="11.85" customHeight="1" x14ac:dyDescent="0.2">
      <c r="A344" s="886">
        <v>40452</v>
      </c>
      <c r="B344" s="887" t="s">
        <v>743</v>
      </c>
      <c r="C344" s="887">
        <v>26.365100000000002</v>
      </c>
    </row>
    <row r="345" spans="1:3" ht="11.85" customHeight="1" x14ac:dyDescent="0.2">
      <c r="A345" s="886">
        <v>40455</v>
      </c>
      <c r="B345" s="887" t="s">
        <v>743</v>
      </c>
      <c r="C345" s="887">
        <v>27.048400000000001</v>
      </c>
    </row>
    <row r="346" spans="1:3" ht="11.85" customHeight="1" x14ac:dyDescent="0.2">
      <c r="A346" s="886">
        <v>40456</v>
      </c>
      <c r="B346" s="887" t="s">
        <v>743</v>
      </c>
      <c r="C346" s="887">
        <v>25.113</v>
      </c>
    </row>
    <row r="347" spans="1:3" ht="11.85" customHeight="1" x14ac:dyDescent="0.2">
      <c r="A347" s="886">
        <v>40457</v>
      </c>
      <c r="B347" s="887" t="s">
        <v>743</v>
      </c>
      <c r="C347" s="887">
        <v>24.647099999999998</v>
      </c>
    </row>
    <row r="348" spans="1:3" ht="11.85" customHeight="1" x14ac:dyDescent="0.2">
      <c r="A348" s="886">
        <v>40458</v>
      </c>
      <c r="B348" s="887" t="s">
        <v>743</v>
      </c>
      <c r="C348" s="887">
        <v>23.985199999999999</v>
      </c>
    </row>
    <row r="349" spans="1:3" ht="11.85" customHeight="1" x14ac:dyDescent="0.2">
      <c r="A349" s="886">
        <v>40459</v>
      </c>
      <c r="B349" s="887" t="s">
        <v>743</v>
      </c>
      <c r="C349" s="887">
        <v>22.817399999999999</v>
      </c>
    </row>
    <row r="350" spans="1:3" ht="11.85" customHeight="1" x14ac:dyDescent="0.2">
      <c r="A350" s="886">
        <v>40462</v>
      </c>
      <c r="B350" s="887" t="s">
        <v>743</v>
      </c>
      <c r="C350" s="887">
        <v>22.537700000000001</v>
      </c>
    </row>
    <row r="351" spans="1:3" ht="11.85" customHeight="1" x14ac:dyDescent="0.2">
      <c r="A351" s="886">
        <v>40463</v>
      </c>
      <c r="B351" s="887" t="s">
        <v>743</v>
      </c>
      <c r="C351" s="887">
        <v>22.751000000000001</v>
      </c>
    </row>
    <row r="352" spans="1:3" ht="11.85" customHeight="1" x14ac:dyDescent="0.2">
      <c r="A352" s="886">
        <v>40464</v>
      </c>
      <c r="B352" s="887" t="s">
        <v>743</v>
      </c>
      <c r="C352" s="887">
        <v>21.770199999999999</v>
      </c>
    </row>
    <row r="353" spans="1:3" ht="11.85" customHeight="1" x14ac:dyDescent="0.2">
      <c r="A353" s="886">
        <v>40465</v>
      </c>
      <c r="B353" s="887" t="s">
        <v>743</v>
      </c>
      <c r="C353" s="887">
        <v>21.477799999999998</v>
      </c>
    </row>
    <row r="354" spans="1:3" ht="11.85" customHeight="1" x14ac:dyDescent="0.2">
      <c r="A354" s="886">
        <v>40466</v>
      </c>
      <c r="B354" s="887" t="s">
        <v>743</v>
      </c>
      <c r="C354" s="887">
        <v>21.581600000000002</v>
      </c>
    </row>
    <row r="355" spans="1:3" ht="11.85" customHeight="1" x14ac:dyDescent="0.2">
      <c r="A355" s="886">
        <v>40469</v>
      </c>
      <c r="B355" s="887">
        <v>186.14111328125</v>
      </c>
      <c r="C355" s="887">
        <v>21.390899999999998</v>
      </c>
    </row>
    <row r="356" spans="1:3" ht="11.85" customHeight="1" x14ac:dyDescent="0.2">
      <c r="A356" s="886">
        <v>40470</v>
      </c>
      <c r="B356" s="887" t="s">
        <v>743</v>
      </c>
      <c r="C356" s="887">
        <v>22.064499999999999</v>
      </c>
    </row>
    <row r="357" spans="1:3" ht="11.85" customHeight="1" x14ac:dyDescent="0.2">
      <c r="A357" s="886">
        <v>40471</v>
      </c>
      <c r="B357" s="887" t="s">
        <v>743</v>
      </c>
      <c r="C357" s="887">
        <v>21.7151</v>
      </c>
    </row>
    <row r="358" spans="1:3" ht="11.85" customHeight="1" x14ac:dyDescent="0.2">
      <c r="A358" s="886">
        <v>40472</v>
      </c>
      <c r="B358" s="887" t="s">
        <v>743</v>
      </c>
      <c r="C358" s="887">
        <v>22.043500000000002</v>
      </c>
    </row>
    <row r="359" spans="1:3" ht="11.85" customHeight="1" x14ac:dyDescent="0.2">
      <c r="A359" s="886">
        <v>40473</v>
      </c>
      <c r="B359" s="887" t="s">
        <v>743</v>
      </c>
      <c r="C359" s="887">
        <v>21.7654</v>
      </c>
    </row>
    <row r="360" spans="1:3" ht="11.85" customHeight="1" x14ac:dyDescent="0.2">
      <c r="A360" s="886">
        <v>40476</v>
      </c>
      <c r="B360" s="887" t="s">
        <v>743</v>
      </c>
      <c r="C360" s="887">
        <v>22.042899999999999</v>
      </c>
    </row>
    <row r="361" spans="1:3" ht="11.85" customHeight="1" x14ac:dyDescent="0.2">
      <c r="A361" s="886">
        <v>40477</v>
      </c>
      <c r="B361" s="887" t="s">
        <v>743</v>
      </c>
      <c r="C361" s="887">
        <v>22.147500000000001</v>
      </c>
    </row>
    <row r="362" spans="1:3" ht="11.85" customHeight="1" x14ac:dyDescent="0.2">
      <c r="A362" s="886">
        <v>40478</v>
      </c>
      <c r="B362" s="887" t="s">
        <v>743</v>
      </c>
      <c r="C362" s="887">
        <v>23.914200000000001</v>
      </c>
    </row>
    <row r="363" spans="1:3" ht="11.85" customHeight="1" x14ac:dyDescent="0.2">
      <c r="A363" s="886">
        <v>40479</v>
      </c>
      <c r="B363" s="887" t="s">
        <v>743</v>
      </c>
      <c r="C363" s="887">
        <v>22.81</v>
      </c>
    </row>
    <row r="364" spans="1:3" ht="11.85" customHeight="1" x14ac:dyDescent="0.2">
      <c r="A364" s="886">
        <v>40480</v>
      </c>
      <c r="B364" s="887" t="s">
        <v>743</v>
      </c>
      <c r="C364" s="887">
        <v>23.388400000000001</v>
      </c>
    </row>
    <row r="365" spans="1:3" ht="11.85" customHeight="1" x14ac:dyDescent="0.2">
      <c r="A365" s="886">
        <v>40483</v>
      </c>
      <c r="B365" s="887" t="s">
        <v>743</v>
      </c>
      <c r="C365" s="887">
        <v>24.618600000000001</v>
      </c>
    </row>
    <row r="366" spans="1:3" ht="11.85" customHeight="1" x14ac:dyDescent="0.2">
      <c r="A366" s="886">
        <v>40484</v>
      </c>
      <c r="B366" s="887" t="s">
        <v>743</v>
      </c>
      <c r="C366" s="887">
        <v>23.885899999999999</v>
      </c>
    </row>
    <row r="367" spans="1:3" ht="11.85" customHeight="1" x14ac:dyDescent="0.2">
      <c r="A367" s="886">
        <v>40485</v>
      </c>
      <c r="B367" s="887" t="s">
        <v>743</v>
      </c>
      <c r="C367" s="887">
        <v>25.435300000000002</v>
      </c>
    </row>
    <row r="368" spans="1:3" ht="11.85" customHeight="1" x14ac:dyDescent="0.2">
      <c r="A368" s="886">
        <v>40486</v>
      </c>
      <c r="B368" s="887" t="s">
        <v>743</v>
      </c>
      <c r="C368" s="887">
        <v>21.516500000000001</v>
      </c>
    </row>
    <row r="369" spans="1:3" ht="11.85" customHeight="1" x14ac:dyDescent="0.2">
      <c r="A369" s="886">
        <v>40487</v>
      </c>
      <c r="B369" s="887" t="s">
        <v>743</v>
      </c>
      <c r="C369" s="887">
        <v>21.848500000000001</v>
      </c>
    </row>
    <row r="370" spans="1:3" ht="11.85" customHeight="1" x14ac:dyDescent="0.2">
      <c r="A370" s="886">
        <v>40490</v>
      </c>
      <c r="B370" s="887" t="s">
        <v>743</v>
      </c>
      <c r="C370" s="887">
        <v>21.767199999999999</v>
      </c>
    </row>
    <row r="371" spans="1:3" ht="11.85" customHeight="1" x14ac:dyDescent="0.2">
      <c r="A371" s="886">
        <v>40491</v>
      </c>
      <c r="B371" s="887" t="s">
        <v>743</v>
      </c>
      <c r="C371" s="887">
        <v>20.631699999999999</v>
      </c>
    </row>
    <row r="372" spans="1:3" ht="11.85" customHeight="1" x14ac:dyDescent="0.2">
      <c r="A372" s="886">
        <v>40492</v>
      </c>
      <c r="B372" s="887" t="s">
        <v>743</v>
      </c>
      <c r="C372" s="887">
        <v>22.616700000000002</v>
      </c>
    </row>
    <row r="373" spans="1:3" ht="11.85" customHeight="1" x14ac:dyDescent="0.2">
      <c r="A373" s="886">
        <v>40493</v>
      </c>
      <c r="B373" s="887" t="s">
        <v>743</v>
      </c>
      <c r="C373" s="887">
        <v>23.4862</v>
      </c>
    </row>
    <row r="374" spans="1:3" ht="11.85" customHeight="1" x14ac:dyDescent="0.2">
      <c r="A374" s="886">
        <v>40494</v>
      </c>
      <c r="B374" s="887" t="s">
        <v>743</v>
      </c>
      <c r="C374" s="887">
        <v>24.615500000000001</v>
      </c>
    </row>
    <row r="375" spans="1:3" ht="11.85" customHeight="1" x14ac:dyDescent="0.2">
      <c r="A375" s="886">
        <v>40497</v>
      </c>
      <c r="B375" s="887" t="s">
        <v>743</v>
      </c>
      <c r="C375" s="887">
        <v>23.622900000000001</v>
      </c>
    </row>
    <row r="376" spans="1:3" ht="11.85" customHeight="1" x14ac:dyDescent="0.2">
      <c r="A376" s="886">
        <v>40498</v>
      </c>
      <c r="B376" s="887">
        <v>172.68817138671875</v>
      </c>
      <c r="C376" s="887">
        <v>26.3614</v>
      </c>
    </row>
    <row r="377" spans="1:3" ht="11.85" customHeight="1" x14ac:dyDescent="0.2">
      <c r="A377" s="886">
        <v>40499</v>
      </c>
      <c r="B377" s="887" t="s">
        <v>743</v>
      </c>
      <c r="C377" s="887">
        <v>24.776399999999999</v>
      </c>
    </row>
    <row r="378" spans="1:3" ht="11.85" customHeight="1" x14ac:dyDescent="0.2">
      <c r="A378" s="886">
        <v>40500</v>
      </c>
      <c r="B378" s="887" t="s">
        <v>743</v>
      </c>
      <c r="C378" s="887">
        <v>22.918500000000002</v>
      </c>
    </row>
    <row r="379" spans="1:3" ht="11.85" customHeight="1" x14ac:dyDescent="0.2">
      <c r="A379" s="886">
        <v>40501</v>
      </c>
      <c r="B379" s="887" t="s">
        <v>743</v>
      </c>
      <c r="C379" s="887">
        <v>22.058800000000002</v>
      </c>
    </row>
    <row r="380" spans="1:3" ht="11.85" customHeight="1" x14ac:dyDescent="0.2">
      <c r="A380" s="886">
        <v>40504</v>
      </c>
      <c r="B380" s="887" t="s">
        <v>743</v>
      </c>
      <c r="C380" s="887">
        <v>23.3719</v>
      </c>
    </row>
    <row r="381" spans="1:3" ht="11.85" customHeight="1" x14ac:dyDescent="0.2">
      <c r="A381" s="886">
        <v>40505</v>
      </c>
      <c r="B381" s="887" t="s">
        <v>743</v>
      </c>
      <c r="C381" s="887">
        <v>27.629000000000001</v>
      </c>
    </row>
    <row r="382" spans="1:3" ht="11.85" customHeight="1" x14ac:dyDescent="0.2">
      <c r="A382" s="886">
        <v>40506</v>
      </c>
      <c r="B382" s="887" t="s">
        <v>743</v>
      </c>
      <c r="C382" s="887">
        <v>26.378</v>
      </c>
    </row>
    <row r="383" spans="1:3" ht="11.85" customHeight="1" x14ac:dyDescent="0.2">
      <c r="A383" s="886">
        <v>40507</v>
      </c>
      <c r="B383" s="887" t="s">
        <v>743</v>
      </c>
      <c r="C383" s="887">
        <v>25.415700000000001</v>
      </c>
    </row>
    <row r="384" spans="1:3" ht="11.85" customHeight="1" x14ac:dyDescent="0.2">
      <c r="A384" s="886">
        <v>40508</v>
      </c>
      <c r="B384" s="887" t="s">
        <v>743</v>
      </c>
      <c r="C384" s="887">
        <v>28.438400000000001</v>
      </c>
    </row>
    <row r="385" spans="1:3" ht="11.85" customHeight="1" x14ac:dyDescent="0.2">
      <c r="A385" s="886">
        <v>40511</v>
      </c>
      <c r="B385" s="887" t="s">
        <v>743</v>
      </c>
      <c r="C385" s="887">
        <v>30.668500000000002</v>
      </c>
    </row>
    <row r="386" spans="1:3" ht="11.85" customHeight="1" x14ac:dyDescent="0.2">
      <c r="A386" s="886">
        <v>40512</v>
      </c>
      <c r="B386" s="887" t="s">
        <v>743</v>
      </c>
      <c r="C386" s="887">
        <v>31.072800000000001</v>
      </c>
    </row>
    <row r="387" spans="1:3" ht="11.85" customHeight="1" x14ac:dyDescent="0.2">
      <c r="A387" s="886">
        <v>40513</v>
      </c>
      <c r="B387" s="887" t="s">
        <v>743</v>
      </c>
      <c r="C387" s="887">
        <v>28.133800000000001</v>
      </c>
    </row>
    <row r="388" spans="1:3" ht="11.85" customHeight="1" x14ac:dyDescent="0.2">
      <c r="A388" s="886">
        <v>40514</v>
      </c>
      <c r="B388" s="887" t="s">
        <v>743</v>
      </c>
      <c r="C388" s="887">
        <v>25.357199999999999</v>
      </c>
    </row>
    <row r="389" spans="1:3" ht="11.85" customHeight="1" x14ac:dyDescent="0.2">
      <c r="A389" s="886">
        <v>40515</v>
      </c>
      <c r="B389" s="887" t="s">
        <v>743</v>
      </c>
      <c r="C389" s="887">
        <v>23.8826</v>
      </c>
    </row>
    <row r="390" spans="1:3" ht="11.85" customHeight="1" x14ac:dyDescent="0.2">
      <c r="A390" s="886">
        <v>40518</v>
      </c>
      <c r="B390" s="887" t="s">
        <v>743</v>
      </c>
      <c r="C390" s="887">
        <v>24.722799999999999</v>
      </c>
    </row>
    <row r="391" spans="1:3" ht="11.85" customHeight="1" x14ac:dyDescent="0.2">
      <c r="A391" s="886">
        <v>40519</v>
      </c>
      <c r="B391" s="887" t="s">
        <v>743</v>
      </c>
      <c r="C391" s="887">
        <v>23.335100000000001</v>
      </c>
    </row>
    <row r="392" spans="1:3" ht="11.85" customHeight="1" x14ac:dyDescent="0.2">
      <c r="A392" s="886">
        <v>40520</v>
      </c>
      <c r="B392" s="887" t="s">
        <v>743</v>
      </c>
      <c r="C392" s="887">
        <v>22.488199999999999</v>
      </c>
    </row>
    <row r="393" spans="1:3" ht="11.85" customHeight="1" x14ac:dyDescent="0.2">
      <c r="A393" s="886">
        <v>40521</v>
      </c>
      <c r="B393" s="887" t="s">
        <v>743</v>
      </c>
      <c r="C393" s="887">
        <v>21.652799999999999</v>
      </c>
    </row>
    <row r="394" spans="1:3" ht="11.85" customHeight="1" x14ac:dyDescent="0.2">
      <c r="A394" s="886">
        <v>40522</v>
      </c>
      <c r="B394" s="887" t="s">
        <v>743</v>
      </c>
      <c r="C394" s="887">
        <v>21.148299999999999</v>
      </c>
    </row>
    <row r="395" spans="1:3" ht="11.85" customHeight="1" x14ac:dyDescent="0.2">
      <c r="A395" s="886">
        <v>40525</v>
      </c>
      <c r="B395" s="887" t="s">
        <v>743</v>
      </c>
      <c r="C395" s="887">
        <v>20.424099999999999</v>
      </c>
    </row>
    <row r="396" spans="1:3" ht="11.85" customHeight="1" x14ac:dyDescent="0.2">
      <c r="A396" s="886">
        <v>40526</v>
      </c>
      <c r="B396" s="887" t="s">
        <v>743</v>
      </c>
      <c r="C396" s="887">
        <v>19.7225</v>
      </c>
    </row>
    <row r="397" spans="1:3" ht="11.85" customHeight="1" x14ac:dyDescent="0.2">
      <c r="A397" s="886">
        <v>40527</v>
      </c>
      <c r="B397" s="887" t="s">
        <v>743</v>
      </c>
      <c r="C397" s="887">
        <v>19.8565</v>
      </c>
    </row>
    <row r="398" spans="1:3" ht="11.85" customHeight="1" x14ac:dyDescent="0.2">
      <c r="A398" s="886">
        <v>40528</v>
      </c>
      <c r="B398" s="887">
        <v>183.07598876953125</v>
      </c>
      <c r="C398" s="887">
        <v>18.358799999999999</v>
      </c>
    </row>
    <row r="399" spans="1:3" ht="11.85" customHeight="1" x14ac:dyDescent="0.2">
      <c r="A399" s="886">
        <v>40529</v>
      </c>
      <c r="B399" s="887" t="s">
        <v>743</v>
      </c>
      <c r="C399" s="887">
        <v>19.252199999999998</v>
      </c>
    </row>
    <row r="400" spans="1:3" ht="11.85" customHeight="1" x14ac:dyDescent="0.2">
      <c r="A400" s="886">
        <v>40532</v>
      </c>
      <c r="B400" s="887" t="s">
        <v>743</v>
      </c>
      <c r="C400" s="887">
        <v>18.68</v>
      </c>
    </row>
    <row r="401" spans="1:3" ht="11.85" customHeight="1" x14ac:dyDescent="0.2">
      <c r="A401" s="886">
        <v>40533</v>
      </c>
      <c r="B401" s="887" t="s">
        <v>743</v>
      </c>
      <c r="C401" s="887">
        <v>18.471900000000002</v>
      </c>
    </row>
    <row r="402" spans="1:3" ht="11.85" customHeight="1" x14ac:dyDescent="0.2">
      <c r="A402" s="886">
        <v>40534</v>
      </c>
      <c r="B402" s="887" t="s">
        <v>743</v>
      </c>
      <c r="C402" s="887">
        <v>18.5947</v>
      </c>
    </row>
    <row r="403" spans="1:3" ht="11.85" customHeight="1" x14ac:dyDescent="0.2">
      <c r="A403" s="886">
        <v>40535</v>
      </c>
      <c r="B403" s="887" t="s">
        <v>743</v>
      </c>
      <c r="C403" s="887">
        <v>19.569299999999998</v>
      </c>
    </row>
    <row r="404" spans="1:3" ht="11.85" customHeight="1" x14ac:dyDescent="0.2">
      <c r="A404" s="886">
        <v>40539</v>
      </c>
      <c r="B404" s="887" t="s">
        <v>743</v>
      </c>
      <c r="C404" s="887">
        <v>22.577300000000001</v>
      </c>
    </row>
    <row r="405" spans="1:3" ht="11.85" customHeight="1" x14ac:dyDescent="0.2">
      <c r="A405" s="886">
        <v>40540</v>
      </c>
      <c r="B405" s="887" t="s">
        <v>743</v>
      </c>
      <c r="C405" s="887">
        <v>22.570900000000002</v>
      </c>
    </row>
    <row r="406" spans="1:3" ht="11.85" customHeight="1" x14ac:dyDescent="0.2">
      <c r="A406" s="886">
        <v>40541</v>
      </c>
      <c r="B406" s="887" t="s">
        <v>743</v>
      </c>
      <c r="C406" s="887">
        <v>22.009</v>
      </c>
    </row>
    <row r="407" spans="1:3" ht="11.85" customHeight="1" x14ac:dyDescent="0.2">
      <c r="A407" s="886">
        <v>40542</v>
      </c>
      <c r="B407" s="887" t="s">
        <v>743</v>
      </c>
      <c r="C407" s="887">
        <v>23.916499999999999</v>
      </c>
    </row>
    <row r="408" spans="1:3" ht="11.85" customHeight="1" x14ac:dyDescent="0.2">
      <c r="A408" s="886">
        <v>40546</v>
      </c>
      <c r="B408" s="887" t="s">
        <v>743</v>
      </c>
      <c r="C408" s="887">
        <v>23.623899999999999</v>
      </c>
    </row>
    <row r="409" spans="1:3" ht="11.85" customHeight="1" x14ac:dyDescent="0.2">
      <c r="A409" s="886">
        <v>40547</v>
      </c>
      <c r="B409" s="887" t="s">
        <v>743</v>
      </c>
      <c r="C409" s="887">
        <v>23.155999999999999</v>
      </c>
    </row>
    <row r="410" spans="1:3" ht="11.85" customHeight="1" x14ac:dyDescent="0.2">
      <c r="A410" s="886">
        <v>40548</v>
      </c>
      <c r="B410" s="887" t="s">
        <v>743</v>
      </c>
      <c r="C410" s="887">
        <v>23.079599999999999</v>
      </c>
    </row>
    <row r="411" spans="1:3" ht="11.85" customHeight="1" x14ac:dyDescent="0.2">
      <c r="A411" s="886">
        <v>40549</v>
      </c>
      <c r="B411" s="887" t="s">
        <v>743</v>
      </c>
      <c r="C411" s="887">
        <v>23.3018</v>
      </c>
    </row>
    <row r="412" spans="1:3" ht="11.85" customHeight="1" x14ac:dyDescent="0.2">
      <c r="A412" s="886">
        <v>40550</v>
      </c>
      <c r="B412" s="887" t="s">
        <v>743</v>
      </c>
      <c r="C412" s="887">
        <v>23.950099999999999</v>
      </c>
    </row>
    <row r="413" spans="1:3" ht="11.85" customHeight="1" x14ac:dyDescent="0.2">
      <c r="A413" s="886">
        <v>40553</v>
      </c>
      <c r="B413" s="887" t="s">
        <v>743</v>
      </c>
      <c r="C413" s="887">
        <v>25.7194</v>
      </c>
    </row>
    <row r="414" spans="1:3" ht="11.85" customHeight="1" x14ac:dyDescent="0.2">
      <c r="A414" s="886">
        <v>40554</v>
      </c>
      <c r="B414" s="887" t="s">
        <v>743</v>
      </c>
      <c r="C414" s="887">
        <v>23.859500000000001</v>
      </c>
    </row>
    <row r="415" spans="1:3" ht="11.85" customHeight="1" x14ac:dyDescent="0.2">
      <c r="A415" s="886">
        <v>40555</v>
      </c>
      <c r="B415" s="887" t="s">
        <v>743</v>
      </c>
      <c r="C415" s="887">
        <v>22.2715</v>
      </c>
    </row>
    <row r="416" spans="1:3" ht="11.85" customHeight="1" x14ac:dyDescent="0.2">
      <c r="A416" s="886">
        <v>40556</v>
      </c>
      <c r="B416" s="887" t="s">
        <v>743</v>
      </c>
      <c r="C416" s="887">
        <v>21.4741</v>
      </c>
    </row>
    <row r="417" spans="1:3" ht="11.85" customHeight="1" x14ac:dyDescent="0.2">
      <c r="A417" s="886">
        <v>40557</v>
      </c>
      <c r="B417" s="887" t="s">
        <v>743</v>
      </c>
      <c r="C417" s="887">
        <v>20.444600000000001</v>
      </c>
    </row>
    <row r="418" spans="1:3" ht="11.85" customHeight="1" x14ac:dyDescent="0.2">
      <c r="A418" s="886">
        <v>40560</v>
      </c>
      <c r="B418" s="887" t="s">
        <v>743</v>
      </c>
      <c r="C418" s="887">
        <v>21.173100000000002</v>
      </c>
    </row>
    <row r="419" spans="1:3" ht="11.85" customHeight="1" x14ac:dyDescent="0.2">
      <c r="A419" s="886">
        <v>40561</v>
      </c>
      <c r="B419" s="887">
        <v>143.03173828125</v>
      </c>
      <c r="C419" s="887">
        <v>20.191800000000001</v>
      </c>
    </row>
    <row r="420" spans="1:3" ht="11.85" customHeight="1" x14ac:dyDescent="0.2">
      <c r="A420" s="886">
        <v>40562</v>
      </c>
      <c r="B420" s="887" t="s">
        <v>743</v>
      </c>
      <c r="C420" s="887">
        <v>21.2715</v>
      </c>
    </row>
    <row r="421" spans="1:3" ht="11.85" customHeight="1" x14ac:dyDescent="0.2">
      <c r="A421" s="886">
        <v>40563</v>
      </c>
      <c r="B421" s="887" t="s">
        <v>743</v>
      </c>
      <c r="C421" s="887">
        <v>21.107399999999998</v>
      </c>
    </row>
    <row r="422" spans="1:3" ht="11.85" customHeight="1" x14ac:dyDescent="0.2">
      <c r="A422" s="886">
        <v>40564</v>
      </c>
      <c r="B422" s="887" t="s">
        <v>743</v>
      </c>
      <c r="C422" s="887">
        <v>19.802700000000002</v>
      </c>
    </row>
    <row r="423" spans="1:3" ht="11.85" customHeight="1" x14ac:dyDescent="0.2">
      <c r="A423" s="886">
        <v>40567</v>
      </c>
      <c r="B423" s="887" t="s">
        <v>743</v>
      </c>
      <c r="C423" s="887">
        <v>20.384499999999999</v>
      </c>
    </row>
    <row r="424" spans="1:3" ht="11.85" customHeight="1" x14ac:dyDescent="0.2">
      <c r="A424" s="886">
        <v>40568</v>
      </c>
      <c r="B424" s="887" t="s">
        <v>743</v>
      </c>
      <c r="C424" s="887">
        <v>21.5594</v>
      </c>
    </row>
    <row r="425" spans="1:3" ht="11.85" customHeight="1" x14ac:dyDescent="0.2">
      <c r="A425" s="886">
        <v>40569</v>
      </c>
      <c r="B425" s="887" t="s">
        <v>743</v>
      </c>
      <c r="C425" s="887">
        <v>21.526900000000001</v>
      </c>
    </row>
    <row r="426" spans="1:3" ht="11.85" customHeight="1" x14ac:dyDescent="0.2">
      <c r="A426" s="886">
        <v>40570</v>
      </c>
      <c r="B426" s="887" t="s">
        <v>743</v>
      </c>
      <c r="C426" s="887">
        <v>21.108699999999999</v>
      </c>
    </row>
    <row r="427" spans="1:3" ht="11.85" customHeight="1" x14ac:dyDescent="0.2">
      <c r="A427" s="886">
        <v>40571</v>
      </c>
      <c r="B427" s="887" t="s">
        <v>743</v>
      </c>
      <c r="C427" s="887">
        <v>22.132200000000001</v>
      </c>
    </row>
    <row r="428" spans="1:3" ht="11.85" customHeight="1" x14ac:dyDescent="0.2">
      <c r="A428" s="886">
        <v>40574</v>
      </c>
      <c r="B428" s="887" t="s">
        <v>743</v>
      </c>
      <c r="C428" s="887">
        <v>22.733899999999998</v>
      </c>
    </row>
    <row r="429" spans="1:3" ht="11.85" customHeight="1" x14ac:dyDescent="0.2">
      <c r="A429" s="886">
        <v>40575</v>
      </c>
      <c r="B429" s="887" t="s">
        <v>743</v>
      </c>
      <c r="C429" s="887">
        <v>22.152100000000001</v>
      </c>
    </row>
    <row r="430" spans="1:3" ht="11.85" customHeight="1" x14ac:dyDescent="0.2">
      <c r="A430" s="886">
        <v>40576</v>
      </c>
      <c r="B430" s="887" t="s">
        <v>743</v>
      </c>
      <c r="C430" s="887">
        <v>21.6554</v>
      </c>
    </row>
    <row r="431" spans="1:3" ht="11.85" customHeight="1" x14ac:dyDescent="0.2">
      <c r="A431" s="886">
        <v>40577</v>
      </c>
      <c r="B431" s="887" t="s">
        <v>743</v>
      </c>
      <c r="C431" s="887">
        <v>22.091899999999999</v>
      </c>
    </row>
    <row r="432" spans="1:3" ht="11.85" customHeight="1" x14ac:dyDescent="0.2">
      <c r="A432" s="886">
        <v>40578</v>
      </c>
      <c r="B432" s="887" t="s">
        <v>743</v>
      </c>
      <c r="C432" s="887">
        <v>20.898199999999999</v>
      </c>
    </row>
    <row r="433" spans="1:3" ht="11.85" customHeight="1" x14ac:dyDescent="0.2">
      <c r="A433" s="886">
        <v>40581</v>
      </c>
      <c r="B433" s="887" t="s">
        <v>743</v>
      </c>
      <c r="C433" s="887">
        <v>20.370200000000001</v>
      </c>
    </row>
    <row r="434" spans="1:3" ht="11.85" customHeight="1" x14ac:dyDescent="0.2">
      <c r="A434" s="886">
        <v>40582</v>
      </c>
      <c r="B434" s="887" t="s">
        <v>743</v>
      </c>
      <c r="C434" s="887">
        <v>20.206</v>
      </c>
    </row>
    <row r="435" spans="1:3" ht="11.85" customHeight="1" x14ac:dyDescent="0.2">
      <c r="A435" s="886">
        <v>40583</v>
      </c>
      <c r="B435" s="887" t="s">
        <v>743</v>
      </c>
      <c r="C435" s="887">
        <v>19.749300000000002</v>
      </c>
    </row>
    <row r="436" spans="1:3" ht="11.85" customHeight="1" x14ac:dyDescent="0.2">
      <c r="A436" s="886">
        <v>40584</v>
      </c>
      <c r="B436" s="887" t="s">
        <v>743</v>
      </c>
      <c r="C436" s="887">
        <v>19.752199999999998</v>
      </c>
    </row>
    <row r="437" spans="1:3" ht="11.85" customHeight="1" x14ac:dyDescent="0.2">
      <c r="A437" s="886">
        <v>40585</v>
      </c>
      <c r="B437" s="887" t="s">
        <v>743</v>
      </c>
      <c r="C437" s="887">
        <v>19.946000000000002</v>
      </c>
    </row>
    <row r="438" spans="1:3" ht="11.85" customHeight="1" x14ac:dyDescent="0.2">
      <c r="A438" s="886">
        <v>40588</v>
      </c>
      <c r="B438" s="887" t="s">
        <v>743</v>
      </c>
      <c r="C438" s="887">
        <v>20.7408</v>
      </c>
    </row>
    <row r="439" spans="1:3" ht="11.85" customHeight="1" x14ac:dyDescent="0.2">
      <c r="A439" s="886">
        <v>40589</v>
      </c>
      <c r="B439" s="887" t="s">
        <v>743</v>
      </c>
      <c r="C439" s="887">
        <v>20.438600000000001</v>
      </c>
    </row>
    <row r="440" spans="1:3" ht="11.85" customHeight="1" x14ac:dyDescent="0.2">
      <c r="A440" s="886">
        <v>40590</v>
      </c>
      <c r="B440" s="887">
        <v>122.44578552246094</v>
      </c>
      <c r="C440" s="887">
        <v>19.188500000000001</v>
      </c>
    </row>
    <row r="441" spans="1:3" ht="11.85" customHeight="1" x14ac:dyDescent="0.2">
      <c r="A441" s="886">
        <v>40591</v>
      </c>
      <c r="B441" s="887" t="s">
        <v>743</v>
      </c>
      <c r="C441" s="887">
        <v>19.995699999999999</v>
      </c>
    </row>
    <row r="442" spans="1:3" ht="11.85" customHeight="1" x14ac:dyDescent="0.2">
      <c r="A442" s="886">
        <v>40592</v>
      </c>
      <c r="B442" s="887" t="s">
        <v>743</v>
      </c>
      <c r="C442" s="887">
        <v>19.6952</v>
      </c>
    </row>
    <row r="443" spans="1:3" ht="11.85" customHeight="1" x14ac:dyDescent="0.2">
      <c r="A443" s="886">
        <v>40595</v>
      </c>
      <c r="B443" s="887" t="s">
        <v>743</v>
      </c>
      <c r="C443" s="887">
        <v>22.144600000000001</v>
      </c>
    </row>
    <row r="444" spans="1:3" ht="11.85" customHeight="1" x14ac:dyDescent="0.2">
      <c r="A444" s="886">
        <v>40596</v>
      </c>
      <c r="B444" s="887" t="s">
        <v>743</v>
      </c>
      <c r="C444" s="887">
        <v>23.932099999999998</v>
      </c>
    </row>
    <row r="445" spans="1:3" ht="11.85" customHeight="1" x14ac:dyDescent="0.2">
      <c r="A445" s="886">
        <v>40597</v>
      </c>
      <c r="B445" s="887" t="s">
        <v>743</v>
      </c>
      <c r="C445" s="887">
        <v>24.989100000000001</v>
      </c>
    </row>
    <row r="446" spans="1:3" ht="11.85" customHeight="1" x14ac:dyDescent="0.2">
      <c r="A446" s="886">
        <v>40598</v>
      </c>
      <c r="B446" s="887" t="s">
        <v>743</v>
      </c>
      <c r="C446" s="887">
        <v>24.988499999999998</v>
      </c>
    </row>
    <row r="447" spans="1:3" ht="11.85" customHeight="1" x14ac:dyDescent="0.2">
      <c r="A447" s="886">
        <v>40599</v>
      </c>
      <c r="B447" s="887" t="s">
        <v>743</v>
      </c>
      <c r="C447" s="887">
        <v>23.103200000000001</v>
      </c>
    </row>
    <row r="448" spans="1:3" ht="11.85" customHeight="1" x14ac:dyDescent="0.2">
      <c r="A448" s="886">
        <v>40602</v>
      </c>
      <c r="B448" s="887" t="s">
        <v>743</v>
      </c>
      <c r="C448" s="887">
        <v>22.714099999999998</v>
      </c>
    </row>
    <row r="449" spans="1:3" ht="11.85" customHeight="1" x14ac:dyDescent="0.2">
      <c r="A449" s="886">
        <v>40603</v>
      </c>
      <c r="B449" s="887" t="s">
        <v>743</v>
      </c>
      <c r="C449" s="887">
        <v>23.82</v>
      </c>
    </row>
    <row r="450" spans="1:3" ht="11.85" customHeight="1" x14ac:dyDescent="0.2">
      <c r="A450" s="886">
        <v>40604</v>
      </c>
      <c r="B450" s="887" t="s">
        <v>743</v>
      </c>
      <c r="C450" s="887">
        <v>24.596499999999999</v>
      </c>
    </row>
    <row r="451" spans="1:3" ht="11.85" customHeight="1" x14ac:dyDescent="0.2">
      <c r="A451" s="886">
        <v>40605</v>
      </c>
      <c r="B451" s="887" t="s">
        <v>743</v>
      </c>
      <c r="C451" s="887">
        <v>23.9314</v>
      </c>
    </row>
    <row r="452" spans="1:3" ht="11.85" customHeight="1" x14ac:dyDescent="0.2">
      <c r="A452" s="886">
        <v>40606</v>
      </c>
      <c r="B452" s="887" t="s">
        <v>743</v>
      </c>
      <c r="C452" s="887">
        <v>23.6358</v>
      </c>
    </row>
    <row r="453" spans="1:3" ht="11.85" customHeight="1" x14ac:dyDescent="0.2">
      <c r="A453" s="886">
        <v>40609</v>
      </c>
      <c r="B453" s="887" t="s">
        <v>743</v>
      </c>
      <c r="C453" s="887">
        <v>24.413499999999999</v>
      </c>
    </row>
    <row r="454" spans="1:3" ht="11.85" customHeight="1" x14ac:dyDescent="0.2">
      <c r="A454" s="886">
        <v>40610</v>
      </c>
      <c r="B454" s="887" t="s">
        <v>743</v>
      </c>
      <c r="C454" s="887">
        <v>23.453499999999998</v>
      </c>
    </row>
    <row r="455" spans="1:3" ht="11.85" customHeight="1" x14ac:dyDescent="0.2">
      <c r="A455" s="886">
        <v>40611</v>
      </c>
      <c r="B455" s="887" t="s">
        <v>743</v>
      </c>
      <c r="C455" s="887">
        <v>23.477499999999999</v>
      </c>
    </row>
    <row r="456" spans="1:3" ht="11.85" customHeight="1" x14ac:dyDescent="0.2">
      <c r="A456" s="886">
        <v>40612</v>
      </c>
      <c r="B456" s="887" t="s">
        <v>743</v>
      </c>
      <c r="C456" s="887">
        <v>24.136900000000001</v>
      </c>
    </row>
    <row r="457" spans="1:3" ht="11.85" customHeight="1" x14ac:dyDescent="0.2">
      <c r="A457" s="886">
        <v>40613</v>
      </c>
      <c r="B457" s="887" t="s">
        <v>743</v>
      </c>
      <c r="C457" s="887">
        <v>24.708600000000001</v>
      </c>
    </row>
    <row r="458" spans="1:3" ht="11.85" customHeight="1" x14ac:dyDescent="0.2">
      <c r="A458" s="886">
        <v>40616</v>
      </c>
      <c r="B458" s="887" t="s">
        <v>743</v>
      </c>
      <c r="C458" s="887">
        <v>26.743099999999998</v>
      </c>
    </row>
    <row r="459" spans="1:3" ht="11.85" customHeight="1" x14ac:dyDescent="0.2">
      <c r="A459" s="886">
        <v>40617</v>
      </c>
      <c r="B459" s="887" t="s">
        <v>743</v>
      </c>
      <c r="C459" s="887">
        <v>31.010400000000001</v>
      </c>
    </row>
    <row r="460" spans="1:3" ht="11.85" customHeight="1" x14ac:dyDescent="0.2">
      <c r="A460" s="886">
        <v>40618</v>
      </c>
      <c r="B460" s="887">
        <v>154.40151977539063</v>
      </c>
      <c r="C460" s="887">
        <v>35.229300000000002</v>
      </c>
    </row>
    <row r="461" spans="1:3" ht="11.85" customHeight="1" x14ac:dyDescent="0.2">
      <c r="A461" s="886">
        <v>40619</v>
      </c>
      <c r="B461" s="887" t="s">
        <v>743</v>
      </c>
      <c r="C461" s="887">
        <v>30.613299999999999</v>
      </c>
    </row>
    <row r="462" spans="1:3" ht="11.85" customHeight="1" x14ac:dyDescent="0.2">
      <c r="A462" s="886">
        <v>40620</v>
      </c>
      <c r="B462" s="887" t="s">
        <v>743</v>
      </c>
      <c r="C462" s="887">
        <v>28.5337</v>
      </c>
    </row>
    <row r="463" spans="1:3" ht="11.85" customHeight="1" x14ac:dyDescent="0.2">
      <c r="A463" s="886">
        <v>40623</v>
      </c>
      <c r="B463" s="887" t="s">
        <v>743</v>
      </c>
      <c r="C463" s="887">
        <v>25.235499999999998</v>
      </c>
    </row>
    <row r="464" spans="1:3" ht="11.85" customHeight="1" x14ac:dyDescent="0.2">
      <c r="A464" s="886">
        <v>40624</v>
      </c>
      <c r="B464" s="887" t="s">
        <v>743</v>
      </c>
      <c r="C464" s="887">
        <v>24.391400000000001</v>
      </c>
    </row>
    <row r="465" spans="1:3" ht="11.85" customHeight="1" x14ac:dyDescent="0.2">
      <c r="A465" s="886">
        <v>40625</v>
      </c>
      <c r="B465" s="887" t="s">
        <v>743</v>
      </c>
      <c r="C465" s="887">
        <v>23.922599999999999</v>
      </c>
    </row>
    <row r="466" spans="1:3" ht="11.85" customHeight="1" x14ac:dyDescent="0.2">
      <c r="A466" s="886">
        <v>40626</v>
      </c>
      <c r="B466" s="887" t="s">
        <v>743</v>
      </c>
      <c r="C466" s="887">
        <v>22.1</v>
      </c>
    </row>
    <row r="467" spans="1:3" ht="11.85" customHeight="1" x14ac:dyDescent="0.2">
      <c r="A467" s="886">
        <v>40627</v>
      </c>
      <c r="B467" s="887" t="s">
        <v>743</v>
      </c>
      <c r="C467" s="887">
        <v>22.0837</v>
      </c>
    </row>
    <row r="468" spans="1:3" ht="11.85" customHeight="1" x14ac:dyDescent="0.2">
      <c r="A468" s="886">
        <v>40630</v>
      </c>
      <c r="B468" s="887" t="s">
        <v>743</v>
      </c>
      <c r="C468" s="887">
        <v>22.479900000000001</v>
      </c>
    </row>
    <row r="469" spans="1:3" ht="11.85" customHeight="1" x14ac:dyDescent="0.2">
      <c r="A469" s="886">
        <v>40631</v>
      </c>
      <c r="B469" s="887" t="s">
        <v>743</v>
      </c>
      <c r="C469" s="887">
        <v>22.497800000000002</v>
      </c>
    </row>
    <row r="470" spans="1:3" ht="11.85" customHeight="1" x14ac:dyDescent="0.2">
      <c r="A470" s="886">
        <v>40632</v>
      </c>
      <c r="B470" s="887" t="s">
        <v>743</v>
      </c>
      <c r="C470" s="887">
        <v>21.4727</v>
      </c>
    </row>
    <row r="471" spans="1:3" ht="11.85" customHeight="1" x14ac:dyDescent="0.2">
      <c r="A471" s="886">
        <v>40633</v>
      </c>
      <c r="B471" s="887" t="s">
        <v>743</v>
      </c>
      <c r="C471" s="887">
        <v>22.08</v>
      </c>
    </row>
    <row r="472" spans="1:3" ht="11.85" customHeight="1" x14ac:dyDescent="0.2">
      <c r="A472" s="886">
        <v>40634</v>
      </c>
      <c r="B472" s="887" t="s">
        <v>743</v>
      </c>
      <c r="C472" s="887">
        <v>20.423400000000001</v>
      </c>
    </row>
    <row r="473" spans="1:3" ht="11.85" customHeight="1" x14ac:dyDescent="0.2">
      <c r="A473" s="886">
        <v>40637</v>
      </c>
      <c r="B473" s="887" t="s">
        <v>743</v>
      </c>
      <c r="C473" s="887">
        <v>20.662099999999999</v>
      </c>
    </row>
    <row r="474" spans="1:3" ht="11.85" customHeight="1" x14ac:dyDescent="0.2">
      <c r="A474" s="886">
        <v>40638</v>
      </c>
      <c r="B474" s="887" t="s">
        <v>743</v>
      </c>
      <c r="C474" s="887">
        <v>20.5154</v>
      </c>
    </row>
    <row r="475" spans="1:3" ht="11.85" customHeight="1" x14ac:dyDescent="0.2">
      <c r="A475" s="886">
        <v>40639</v>
      </c>
      <c r="B475" s="887" t="s">
        <v>743</v>
      </c>
      <c r="C475" s="887">
        <v>20.155000000000001</v>
      </c>
    </row>
    <row r="476" spans="1:3" ht="11.85" customHeight="1" x14ac:dyDescent="0.2">
      <c r="A476" s="886">
        <v>40640</v>
      </c>
      <c r="B476" s="887" t="s">
        <v>743</v>
      </c>
      <c r="C476" s="887">
        <v>21.0214</v>
      </c>
    </row>
    <row r="477" spans="1:3" ht="11.85" customHeight="1" x14ac:dyDescent="0.2">
      <c r="A477" s="886">
        <v>40641</v>
      </c>
      <c r="B477" s="887" t="s">
        <v>743</v>
      </c>
      <c r="C477" s="887">
        <v>19.961099999999998</v>
      </c>
    </row>
    <row r="478" spans="1:3" ht="11.85" customHeight="1" x14ac:dyDescent="0.2">
      <c r="A478" s="886">
        <v>40644</v>
      </c>
      <c r="B478" s="887" t="s">
        <v>743</v>
      </c>
      <c r="C478" s="887">
        <v>19.98</v>
      </c>
    </row>
    <row r="479" spans="1:3" ht="11.85" customHeight="1" x14ac:dyDescent="0.2">
      <c r="A479" s="886">
        <v>40645</v>
      </c>
      <c r="B479" s="887" t="s">
        <v>743</v>
      </c>
      <c r="C479" s="887">
        <v>22.499099999999999</v>
      </c>
    </row>
    <row r="480" spans="1:3" ht="11.85" customHeight="1" x14ac:dyDescent="0.2">
      <c r="A480" s="886">
        <v>40646</v>
      </c>
      <c r="B480" s="887" t="s">
        <v>743</v>
      </c>
      <c r="C480" s="887">
        <v>21.197299999999998</v>
      </c>
    </row>
    <row r="481" spans="1:3" ht="11.85" customHeight="1" x14ac:dyDescent="0.2">
      <c r="A481" s="886">
        <v>40647</v>
      </c>
      <c r="B481" s="887" t="s">
        <v>743</v>
      </c>
      <c r="C481" s="887">
        <v>20.737500000000001</v>
      </c>
    </row>
    <row r="482" spans="1:3" ht="11.85" customHeight="1" x14ac:dyDescent="0.2">
      <c r="A482" s="886">
        <v>40648</v>
      </c>
      <c r="B482" s="887" t="s">
        <v>743</v>
      </c>
      <c r="C482" s="887">
        <v>18.803699999999999</v>
      </c>
    </row>
    <row r="483" spans="1:3" ht="11.85" customHeight="1" x14ac:dyDescent="0.2">
      <c r="A483" s="886">
        <v>40651</v>
      </c>
      <c r="B483" s="887">
        <v>145.50860595703125</v>
      </c>
      <c r="C483" s="887">
        <v>22.7879</v>
      </c>
    </row>
    <row r="484" spans="1:3" ht="11.85" customHeight="1" x14ac:dyDescent="0.2">
      <c r="A484" s="886">
        <v>40652</v>
      </c>
      <c r="B484" s="887" t="s">
        <v>743</v>
      </c>
      <c r="C484" s="887">
        <v>20.8171</v>
      </c>
    </row>
    <row r="485" spans="1:3" ht="11.85" customHeight="1" x14ac:dyDescent="0.2">
      <c r="A485" s="886">
        <v>40653</v>
      </c>
      <c r="B485" s="887" t="s">
        <v>743</v>
      </c>
      <c r="C485" s="887">
        <v>19.084900000000001</v>
      </c>
    </row>
    <row r="486" spans="1:3" ht="11.85" customHeight="1" x14ac:dyDescent="0.2">
      <c r="A486" s="886">
        <v>40654</v>
      </c>
      <c r="B486" s="887" t="s">
        <v>743</v>
      </c>
      <c r="C486" s="887">
        <v>18.926600000000001</v>
      </c>
    </row>
    <row r="487" spans="1:3" ht="11.85" customHeight="1" x14ac:dyDescent="0.2">
      <c r="A487" s="886">
        <v>40659</v>
      </c>
      <c r="B487" s="887" t="s">
        <v>743</v>
      </c>
      <c r="C487" s="887">
        <v>19.486599999999999</v>
      </c>
    </row>
    <row r="488" spans="1:3" ht="11.85" customHeight="1" x14ac:dyDescent="0.2">
      <c r="A488" s="886">
        <v>40660</v>
      </c>
      <c r="B488" s="887" t="s">
        <v>743</v>
      </c>
      <c r="C488" s="887">
        <v>19.833600000000001</v>
      </c>
    </row>
    <row r="489" spans="1:3" ht="11.85" customHeight="1" x14ac:dyDescent="0.2">
      <c r="A489" s="886">
        <v>40661</v>
      </c>
      <c r="B489" s="887" t="s">
        <v>743</v>
      </c>
      <c r="C489" s="887">
        <v>18.826899999999998</v>
      </c>
    </row>
    <row r="490" spans="1:3" ht="11.85" customHeight="1" x14ac:dyDescent="0.2">
      <c r="A490" s="886">
        <v>40662</v>
      </c>
      <c r="B490" s="887" t="s">
        <v>743</v>
      </c>
      <c r="C490" s="887">
        <v>18.4785</v>
      </c>
    </row>
    <row r="491" spans="1:3" ht="11.85" customHeight="1" x14ac:dyDescent="0.2">
      <c r="A491" s="886">
        <v>40665</v>
      </c>
      <c r="B491" s="887" t="s">
        <v>743</v>
      </c>
      <c r="C491" s="887">
        <v>19.621200000000002</v>
      </c>
    </row>
    <row r="492" spans="1:3" ht="11.85" customHeight="1" x14ac:dyDescent="0.2">
      <c r="A492" s="886">
        <v>40666</v>
      </c>
      <c r="B492" s="887" t="s">
        <v>743</v>
      </c>
      <c r="C492" s="887">
        <v>20.7988</v>
      </c>
    </row>
    <row r="493" spans="1:3" ht="11.85" customHeight="1" x14ac:dyDescent="0.2">
      <c r="A493" s="886">
        <v>40667</v>
      </c>
      <c r="B493" s="887" t="s">
        <v>743</v>
      </c>
      <c r="C493" s="887">
        <v>21.856400000000001</v>
      </c>
    </row>
    <row r="494" spans="1:3" ht="11.85" customHeight="1" x14ac:dyDescent="0.2">
      <c r="A494" s="886">
        <v>40668</v>
      </c>
      <c r="B494" s="887" t="s">
        <v>743</v>
      </c>
      <c r="C494" s="887">
        <v>22.546099999999999</v>
      </c>
    </row>
    <row r="495" spans="1:3" ht="11.85" customHeight="1" x14ac:dyDescent="0.2">
      <c r="A495" s="886">
        <v>40669</v>
      </c>
      <c r="B495" s="887" t="s">
        <v>743</v>
      </c>
      <c r="C495" s="887">
        <v>19.9772</v>
      </c>
    </row>
    <row r="496" spans="1:3" ht="11.85" customHeight="1" x14ac:dyDescent="0.2">
      <c r="A496" s="886">
        <v>40672</v>
      </c>
      <c r="B496" s="887" t="s">
        <v>743</v>
      </c>
      <c r="C496" s="887">
        <v>22.514099999999999</v>
      </c>
    </row>
    <row r="497" spans="1:3" ht="11.85" customHeight="1" x14ac:dyDescent="0.2">
      <c r="A497" s="886">
        <v>40673</v>
      </c>
      <c r="B497" s="887" t="s">
        <v>743</v>
      </c>
      <c r="C497" s="887">
        <v>21.502199999999998</v>
      </c>
    </row>
    <row r="498" spans="1:3" ht="11.85" customHeight="1" x14ac:dyDescent="0.2">
      <c r="A498" s="886">
        <v>40674</v>
      </c>
      <c r="B498" s="887" t="s">
        <v>743</v>
      </c>
      <c r="C498" s="887">
        <v>21.067499999999999</v>
      </c>
    </row>
    <row r="499" spans="1:3" ht="11.85" customHeight="1" x14ac:dyDescent="0.2">
      <c r="A499" s="886">
        <v>40675</v>
      </c>
      <c r="B499" s="887" t="s">
        <v>743</v>
      </c>
      <c r="C499" s="887">
        <v>21.867100000000001</v>
      </c>
    </row>
    <row r="500" spans="1:3" ht="11.85" customHeight="1" x14ac:dyDescent="0.2">
      <c r="A500" s="886">
        <v>40676</v>
      </c>
      <c r="B500" s="887" t="s">
        <v>743</v>
      </c>
      <c r="C500" s="887">
        <v>22.0822</v>
      </c>
    </row>
    <row r="501" spans="1:3" ht="11.85" customHeight="1" x14ac:dyDescent="0.2">
      <c r="A501" s="886">
        <v>40679</v>
      </c>
      <c r="B501" s="887" t="s">
        <v>743</v>
      </c>
      <c r="C501" s="887">
        <v>22.377400000000002</v>
      </c>
    </row>
    <row r="502" spans="1:3" ht="11.85" customHeight="1" x14ac:dyDescent="0.2">
      <c r="A502" s="886">
        <v>40680</v>
      </c>
      <c r="B502" s="887">
        <v>134.21507263183594</v>
      </c>
      <c r="C502" s="887">
        <v>23.103000000000002</v>
      </c>
    </row>
    <row r="503" spans="1:3" ht="11.85" customHeight="1" x14ac:dyDescent="0.2">
      <c r="A503" s="886">
        <v>40681</v>
      </c>
      <c r="B503" s="887" t="s">
        <v>743</v>
      </c>
      <c r="C503" s="887">
        <v>22.356000000000002</v>
      </c>
    </row>
    <row r="504" spans="1:3" ht="11.85" customHeight="1" x14ac:dyDescent="0.2">
      <c r="A504" s="886">
        <v>40682</v>
      </c>
      <c r="B504" s="887" t="s">
        <v>743</v>
      </c>
      <c r="C504" s="887">
        <v>21.0276</v>
      </c>
    </row>
    <row r="505" spans="1:3" ht="11.85" customHeight="1" x14ac:dyDescent="0.2">
      <c r="A505" s="886">
        <v>40683</v>
      </c>
      <c r="B505" s="887" t="s">
        <v>743</v>
      </c>
      <c r="C505" s="887">
        <v>22.383600000000001</v>
      </c>
    </row>
    <row r="506" spans="1:3" ht="11.85" customHeight="1" x14ac:dyDescent="0.2">
      <c r="A506" s="886">
        <v>40686</v>
      </c>
      <c r="B506" s="887" t="s">
        <v>743</v>
      </c>
      <c r="C506" s="887">
        <v>24.781099999999999</v>
      </c>
    </row>
    <row r="507" spans="1:3" ht="11.85" customHeight="1" x14ac:dyDescent="0.2">
      <c r="A507" s="886">
        <v>40687</v>
      </c>
      <c r="B507" s="887" t="s">
        <v>743</v>
      </c>
      <c r="C507" s="887">
        <v>23.766999999999999</v>
      </c>
    </row>
    <row r="508" spans="1:3" ht="11.85" customHeight="1" x14ac:dyDescent="0.2">
      <c r="A508" s="886">
        <v>40688</v>
      </c>
      <c r="B508" s="887" t="s">
        <v>743</v>
      </c>
      <c r="C508" s="887">
        <v>22.6511</v>
      </c>
    </row>
    <row r="509" spans="1:3" ht="11.85" customHeight="1" x14ac:dyDescent="0.2">
      <c r="A509" s="886">
        <v>40689</v>
      </c>
      <c r="B509" s="887" t="s">
        <v>743</v>
      </c>
      <c r="C509" s="887">
        <v>22.741499999999998</v>
      </c>
    </row>
    <row r="510" spans="1:3" ht="11.85" customHeight="1" x14ac:dyDescent="0.2">
      <c r="A510" s="886">
        <v>40690</v>
      </c>
      <c r="B510" s="887" t="s">
        <v>743</v>
      </c>
      <c r="C510" s="887">
        <v>21.468800000000002</v>
      </c>
    </row>
    <row r="511" spans="1:3" ht="11.85" customHeight="1" x14ac:dyDescent="0.2">
      <c r="A511" s="886">
        <v>40693</v>
      </c>
      <c r="B511" s="887" t="s">
        <v>743</v>
      </c>
      <c r="C511" s="887">
        <v>21.7424</v>
      </c>
    </row>
    <row r="512" spans="1:3" ht="11.85" customHeight="1" x14ac:dyDescent="0.2">
      <c r="A512" s="886">
        <v>40694</v>
      </c>
      <c r="B512" s="887" t="s">
        <v>743</v>
      </c>
      <c r="C512" s="887">
        <v>20.353000000000002</v>
      </c>
    </row>
    <row r="513" spans="1:3" ht="11.85" customHeight="1" x14ac:dyDescent="0.2">
      <c r="A513" s="886">
        <v>40695</v>
      </c>
      <c r="B513" s="887" t="s">
        <v>743</v>
      </c>
      <c r="C513" s="887">
        <v>20.927099999999999</v>
      </c>
    </row>
    <row r="514" spans="1:3" ht="11.85" customHeight="1" x14ac:dyDescent="0.2">
      <c r="A514" s="886">
        <v>40696</v>
      </c>
      <c r="B514" s="887" t="s">
        <v>743</v>
      </c>
      <c r="C514" s="887">
        <v>22.844100000000001</v>
      </c>
    </row>
    <row r="515" spans="1:3" ht="11.85" customHeight="1" x14ac:dyDescent="0.2">
      <c r="A515" s="886">
        <v>40697</v>
      </c>
      <c r="B515" s="887" t="s">
        <v>743</v>
      </c>
      <c r="C515" s="887">
        <v>22.654800000000002</v>
      </c>
    </row>
    <row r="516" spans="1:3" ht="11.85" customHeight="1" x14ac:dyDescent="0.2">
      <c r="A516" s="886">
        <v>40700</v>
      </c>
      <c r="B516" s="887" t="s">
        <v>743</v>
      </c>
      <c r="C516" s="887">
        <v>23.150500000000001</v>
      </c>
    </row>
    <row r="517" spans="1:3" ht="11.85" customHeight="1" x14ac:dyDescent="0.2">
      <c r="A517" s="886">
        <v>40701</v>
      </c>
      <c r="B517" s="887" t="s">
        <v>743</v>
      </c>
      <c r="C517" s="887">
        <v>22.373899999999999</v>
      </c>
    </row>
    <row r="518" spans="1:3" ht="11.85" customHeight="1" x14ac:dyDescent="0.2">
      <c r="A518" s="886">
        <v>40702</v>
      </c>
      <c r="B518" s="887" t="s">
        <v>743</v>
      </c>
      <c r="C518" s="887">
        <v>22.6861</v>
      </c>
    </row>
    <row r="519" spans="1:3" ht="11.85" customHeight="1" x14ac:dyDescent="0.2">
      <c r="A519" s="886">
        <v>40703</v>
      </c>
      <c r="B519" s="887" t="s">
        <v>743</v>
      </c>
      <c r="C519" s="887">
        <v>20.944299999999998</v>
      </c>
    </row>
    <row r="520" spans="1:3" ht="11.85" customHeight="1" x14ac:dyDescent="0.2">
      <c r="A520" s="886">
        <v>40704</v>
      </c>
      <c r="B520" s="887" t="s">
        <v>743</v>
      </c>
      <c r="C520" s="887">
        <v>22.618099999999998</v>
      </c>
    </row>
    <row r="521" spans="1:3" ht="11.85" customHeight="1" x14ac:dyDescent="0.2">
      <c r="A521" s="886">
        <v>40707</v>
      </c>
      <c r="B521" s="887" t="s">
        <v>743</v>
      </c>
      <c r="C521" s="887">
        <v>22.837499999999999</v>
      </c>
    </row>
    <row r="522" spans="1:3" ht="11.85" customHeight="1" x14ac:dyDescent="0.2">
      <c r="A522" s="886">
        <v>40708</v>
      </c>
      <c r="B522" s="887" t="s">
        <v>743</v>
      </c>
      <c r="C522" s="887">
        <v>21.322399999999998</v>
      </c>
    </row>
    <row r="523" spans="1:3" ht="11.85" customHeight="1" x14ac:dyDescent="0.2">
      <c r="A523" s="886">
        <v>40709</v>
      </c>
      <c r="B523" s="887" t="s">
        <v>743</v>
      </c>
      <c r="C523" s="887">
        <v>23.061699999999998</v>
      </c>
    </row>
    <row r="524" spans="1:3" ht="11.85" customHeight="1" x14ac:dyDescent="0.2">
      <c r="A524" s="886">
        <v>40710</v>
      </c>
      <c r="B524" s="887">
        <v>168.29588317871094</v>
      </c>
      <c r="C524" s="887">
        <v>24.429500000000001</v>
      </c>
    </row>
    <row r="525" spans="1:3" ht="11.85" customHeight="1" x14ac:dyDescent="0.2">
      <c r="A525" s="886">
        <v>40711</v>
      </c>
      <c r="B525" s="887" t="s">
        <v>743</v>
      </c>
      <c r="C525" s="887">
        <v>24.25</v>
      </c>
    </row>
    <row r="526" spans="1:3" ht="11.85" customHeight="1" x14ac:dyDescent="0.2">
      <c r="A526" s="886">
        <v>40714</v>
      </c>
      <c r="B526" s="887" t="s">
        <v>743</v>
      </c>
      <c r="C526" s="887">
        <v>25.543399999999998</v>
      </c>
    </row>
    <row r="527" spans="1:3" ht="11.85" customHeight="1" x14ac:dyDescent="0.2">
      <c r="A527" s="886">
        <v>40715</v>
      </c>
      <c r="B527" s="887" t="s">
        <v>743</v>
      </c>
      <c r="C527" s="887">
        <v>24.747699999999998</v>
      </c>
    </row>
    <row r="528" spans="1:3" ht="11.85" customHeight="1" x14ac:dyDescent="0.2">
      <c r="A528" s="886">
        <v>40716</v>
      </c>
      <c r="B528" s="887" t="s">
        <v>743</v>
      </c>
      <c r="C528" s="887">
        <v>23.342600000000001</v>
      </c>
    </row>
    <row r="529" spans="1:3" ht="11.85" customHeight="1" x14ac:dyDescent="0.2">
      <c r="A529" s="886">
        <v>40717</v>
      </c>
      <c r="B529" s="887" t="s">
        <v>743</v>
      </c>
      <c r="C529" s="887">
        <v>27.302299999999999</v>
      </c>
    </row>
    <row r="530" spans="1:3" ht="11.85" customHeight="1" x14ac:dyDescent="0.2">
      <c r="A530" s="886">
        <v>40718</v>
      </c>
      <c r="B530" s="887" t="s">
        <v>743</v>
      </c>
      <c r="C530" s="887">
        <v>27.172799999999999</v>
      </c>
    </row>
    <row r="531" spans="1:3" ht="11.85" customHeight="1" x14ac:dyDescent="0.2">
      <c r="A531" s="886">
        <v>40721</v>
      </c>
      <c r="B531" s="887" t="s">
        <v>743</v>
      </c>
      <c r="C531" s="887">
        <v>28.201599999999999</v>
      </c>
    </row>
    <row r="532" spans="1:3" ht="11.85" customHeight="1" x14ac:dyDescent="0.2">
      <c r="A532" s="886">
        <v>40722</v>
      </c>
      <c r="B532" s="887" t="s">
        <v>743</v>
      </c>
      <c r="C532" s="887">
        <v>27.688800000000001</v>
      </c>
    </row>
    <row r="533" spans="1:3" ht="11.85" customHeight="1" x14ac:dyDescent="0.2">
      <c r="A533" s="886">
        <v>40723</v>
      </c>
      <c r="B533" s="887" t="s">
        <v>743</v>
      </c>
      <c r="C533" s="887">
        <v>24.061</v>
      </c>
    </row>
    <row r="534" spans="1:3" ht="11.85" customHeight="1" x14ac:dyDescent="0.2">
      <c r="A534" s="886">
        <v>40724</v>
      </c>
      <c r="B534" s="887" t="s">
        <v>743</v>
      </c>
      <c r="C534" s="887">
        <v>21.562200000000001</v>
      </c>
    </row>
    <row r="535" spans="1:3" ht="11.85" customHeight="1" x14ac:dyDescent="0.2">
      <c r="A535" s="886">
        <v>40725</v>
      </c>
      <c r="B535" s="887" t="s">
        <v>743</v>
      </c>
      <c r="C535" s="887">
        <v>19.729399999999998</v>
      </c>
    </row>
    <row r="536" spans="1:3" ht="11.85" customHeight="1" x14ac:dyDescent="0.2">
      <c r="A536" s="886">
        <v>40728</v>
      </c>
      <c r="B536" s="887" t="s">
        <v>743</v>
      </c>
      <c r="C536" s="887">
        <v>19.726500000000001</v>
      </c>
    </row>
    <row r="537" spans="1:3" ht="11.85" customHeight="1" x14ac:dyDescent="0.2">
      <c r="A537" s="886">
        <v>40729</v>
      </c>
      <c r="B537" s="887" t="s">
        <v>743</v>
      </c>
      <c r="C537" s="887">
        <v>20.261099999999999</v>
      </c>
    </row>
    <row r="538" spans="1:3" ht="11.85" customHeight="1" x14ac:dyDescent="0.2">
      <c r="A538" s="886">
        <v>40730</v>
      </c>
      <c r="B538" s="887" t="s">
        <v>743</v>
      </c>
      <c r="C538" s="887">
        <v>20.919699999999999</v>
      </c>
    </row>
    <row r="539" spans="1:3" ht="11.85" customHeight="1" x14ac:dyDescent="0.2">
      <c r="A539" s="886">
        <v>40731</v>
      </c>
      <c r="B539" s="887" t="s">
        <v>743</v>
      </c>
      <c r="C539" s="887">
        <v>20.5946</v>
      </c>
    </row>
    <row r="540" spans="1:3" ht="11.85" customHeight="1" x14ac:dyDescent="0.2">
      <c r="A540" s="886">
        <v>40732</v>
      </c>
      <c r="B540" s="887" t="s">
        <v>743</v>
      </c>
      <c r="C540" s="887">
        <v>22.4146</v>
      </c>
    </row>
    <row r="541" spans="1:3" ht="11.85" customHeight="1" x14ac:dyDescent="0.2">
      <c r="A541" s="886">
        <v>40735</v>
      </c>
      <c r="B541" s="887" t="s">
        <v>743</v>
      </c>
      <c r="C541" s="887">
        <v>26.261299999999999</v>
      </c>
    </row>
    <row r="542" spans="1:3" ht="11.85" customHeight="1" x14ac:dyDescent="0.2">
      <c r="A542" s="886">
        <v>40736</v>
      </c>
      <c r="B542" s="887" t="s">
        <v>743</v>
      </c>
      <c r="C542" s="887">
        <v>28.254100000000001</v>
      </c>
    </row>
    <row r="543" spans="1:3" ht="11.85" customHeight="1" x14ac:dyDescent="0.2">
      <c r="A543" s="886">
        <v>40737</v>
      </c>
      <c r="B543" s="887" t="s">
        <v>743</v>
      </c>
      <c r="C543" s="887">
        <v>26.465599999999998</v>
      </c>
    </row>
    <row r="544" spans="1:3" ht="11.85" customHeight="1" x14ac:dyDescent="0.2">
      <c r="A544" s="886">
        <v>40738</v>
      </c>
      <c r="B544" s="887" t="s">
        <v>743</v>
      </c>
      <c r="C544" s="887">
        <v>27.271000000000001</v>
      </c>
    </row>
    <row r="545" spans="1:3" ht="11.85" customHeight="1" x14ac:dyDescent="0.2">
      <c r="A545" s="886">
        <v>40739</v>
      </c>
      <c r="B545" s="887" t="s">
        <v>743</v>
      </c>
      <c r="C545" s="887">
        <v>28.116800000000001</v>
      </c>
    </row>
    <row r="546" spans="1:3" ht="11.85" customHeight="1" x14ac:dyDescent="0.2">
      <c r="A546" s="886">
        <v>40742</v>
      </c>
      <c r="B546" s="887">
        <v>183.40234375</v>
      </c>
      <c r="C546" s="887">
        <v>31.000800000000002</v>
      </c>
    </row>
    <row r="547" spans="1:3" ht="11.85" customHeight="1" x14ac:dyDescent="0.2">
      <c r="A547" s="886">
        <v>40743</v>
      </c>
      <c r="B547" s="887" t="s">
        <v>743</v>
      </c>
      <c r="C547" s="887">
        <v>28.995899999999999</v>
      </c>
    </row>
    <row r="548" spans="1:3" ht="11.85" customHeight="1" x14ac:dyDescent="0.2">
      <c r="A548" s="886">
        <v>40744</v>
      </c>
      <c r="B548" s="887" t="s">
        <v>743</v>
      </c>
      <c r="C548" s="887">
        <v>27.623699999999999</v>
      </c>
    </row>
    <row r="549" spans="1:3" ht="11.85" customHeight="1" x14ac:dyDescent="0.2">
      <c r="A549" s="886">
        <v>40745</v>
      </c>
      <c r="B549" s="887" t="s">
        <v>743</v>
      </c>
      <c r="C549" s="887">
        <v>23.829599999999999</v>
      </c>
    </row>
    <row r="550" spans="1:3" ht="11.85" customHeight="1" x14ac:dyDescent="0.2">
      <c r="A550" s="886">
        <v>40746</v>
      </c>
      <c r="B550" s="887" t="s">
        <v>743</v>
      </c>
      <c r="C550" s="887">
        <v>22.4011</v>
      </c>
    </row>
    <row r="551" spans="1:3" ht="11.85" customHeight="1" x14ac:dyDescent="0.2">
      <c r="A551" s="886">
        <v>40749</v>
      </c>
      <c r="B551" s="887" t="s">
        <v>743</v>
      </c>
      <c r="C551" s="887">
        <v>24.502300000000002</v>
      </c>
    </row>
    <row r="552" spans="1:3" ht="11.85" customHeight="1" x14ac:dyDescent="0.2">
      <c r="A552" s="886">
        <v>40750</v>
      </c>
      <c r="B552" s="887" t="s">
        <v>743</v>
      </c>
      <c r="C552" s="887">
        <v>24.0382</v>
      </c>
    </row>
    <row r="553" spans="1:3" ht="11.85" customHeight="1" x14ac:dyDescent="0.2">
      <c r="A553" s="886">
        <v>40751</v>
      </c>
      <c r="B553" s="887" t="s">
        <v>743</v>
      </c>
      <c r="C553" s="887">
        <v>26.027200000000001</v>
      </c>
    </row>
    <row r="554" spans="1:3" ht="11.85" customHeight="1" x14ac:dyDescent="0.2">
      <c r="A554" s="886">
        <v>40752</v>
      </c>
      <c r="B554" s="887" t="s">
        <v>743</v>
      </c>
      <c r="C554" s="887">
        <v>26.542400000000001</v>
      </c>
    </row>
    <row r="555" spans="1:3" ht="11.85" customHeight="1" x14ac:dyDescent="0.2">
      <c r="A555" s="886">
        <v>40753</v>
      </c>
      <c r="B555" s="887" t="s">
        <v>743</v>
      </c>
      <c r="C555" s="887">
        <v>27.623799999999999</v>
      </c>
    </row>
    <row r="556" spans="1:3" ht="11.85" customHeight="1" x14ac:dyDescent="0.2">
      <c r="A556" s="886">
        <v>40756</v>
      </c>
      <c r="B556" s="887" t="s">
        <v>743</v>
      </c>
      <c r="C556" s="887">
        <v>29.0047</v>
      </c>
    </row>
    <row r="557" spans="1:3" ht="11.85" customHeight="1" x14ac:dyDescent="0.2">
      <c r="A557" s="886">
        <v>40757</v>
      </c>
      <c r="B557" s="887" t="s">
        <v>743</v>
      </c>
      <c r="C557" s="887">
        <v>29.346</v>
      </c>
    </row>
    <row r="558" spans="1:3" ht="11.85" customHeight="1" x14ac:dyDescent="0.2">
      <c r="A558" s="886">
        <v>40758</v>
      </c>
      <c r="B558" s="887" t="s">
        <v>743</v>
      </c>
      <c r="C558" s="887">
        <v>29.721499999999999</v>
      </c>
    </row>
    <row r="559" spans="1:3" ht="11.85" customHeight="1" x14ac:dyDescent="0.2">
      <c r="A559" s="886">
        <v>40759</v>
      </c>
      <c r="B559" s="887" t="s">
        <v>743</v>
      </c>
      <c r="C559" s="887">
        <v>34.628999999999998</v>
      </c>
    </row>
    <row r="560" spans="1:3" ht="11.85" customHeight="1" x14ac:dyDescent="0.2">
      <c r="A560" s="886">
        <v>40760</v>
      </c>
      <c r="B560" s="887" t="s">
        <v>743</v>
      </c>
      <c r="C560" s="887">
        <v>39.245899999999999</v>
      </c>
    </row>
    <row r="561" spans="1:3" ht="11.85" customHeight="1" x14ac:dyDescent="0.2">
      <c r="A561" s="886">
        <v>40763</v>
      </c>
      <c r="B561" s="887" t="s">
        <v>743</v>
      </c>
      <c r="C561" s="887">
        <v>45.303800000000003</v>
      </c>
    </row>
    <row r="562" spans="1:3" ht="11.85" customHeight="1" x14ac:dyDescent="0.2">
      <c r="A562" s="886">
        <v>40764</v>
      </c>
      <c r="B562" s="887" t="s">
        <v>743</v>
      </c>
      <c r="C562" s="887">
        <v>46.3979</v>
      </c>
    </row>
    <row r="563" spans="1:3" ht="11.85" customHeight="1" x14ac:dyDescent="0.2">
      <c r="A563" s="886">
        <v>40765</v>
      </c>
      <c r="B563" s="887" t="s">
        <v>743</v>
      </c>
      <c r="C563" s="887">
        <v>49.496600000000001</v>
      </c>
    </row>
    <row r="564" spans="1:3" ht="11.85" customHeight="1" x14ac:dyDescent="0.2">
      <c r="A564" s="886">
        <v>40766</v>
      </c>
      <c r="B564" s="887" t="s">
        <v>743</v>
      </c>
      <c r="C564" s="887">
        <v>48.7042</v>
      </c>
    </row>
    <row r="565" spans="1:3" ht="11.85" customHeight="1" x14ac:dyDescent="0.2">
      <c r="A565" s="886">
        <v>40767</v>
      </c>
      <c r="B565" s="887" t="s">
        <v>743</v>
      </c>
      <c r="C565" s="887">
        <v>44.848500000000001</v>
      </c>
    </row>
    <row r="566" spans="1:3" ht="11.85" customHeight="1" x14ac:dyDescent="0.2">
      <c r="A566" s="886">
        <v>40770</v>
      </c>
      <c r="B566" s="887" t="s">
        <v>743</v>
      </c>
      <c r="C566" s="887">
        <v>40.353000000000002</v>
      </c>
    </row>
    <row r="567" spans="1:3" ht="11.85" customHeight="1" x14ac:dyDescent="0.2">
      <c r="A567" s="886">
        <v>40771</v>
      </c>
      <c r="B567" s="887">
        <v>230.29893493652344</v>
      </c>
      <c r="C567" s="887">
        <v>38.048699999999997</v>
      </c>
    </row>
    <row r="568" spans="1:3" ht="11.85" customHeight="1" x14ac:dyDescent="0.2">
      <c r="A568" s="886">
        <v>40772</v>
      </c>
      <c r="B568" s="887" t="s">
        <v>743</v>
      </c>
      <c r="C568" s="887">
        <v>35.043599999999998</v>
      </c>
    </row>
    <row r="569" spans="1:3" ht="11.85" customHeight="1" x14ac:dyDescent="0.2">
      <c r="A569" s="886">
        <v>40773</v>
      </c>
      <c r="B569" s="887" t="s">
        <v>743</v>
      </c>
      <c r="C569" s="887">
        <v>47.169400000000003</v>
      </c>
    </row>
    <row r="570" spans="1:3" ht="11.85" customHeight="1" x14ac:dyDescent="0.2">
      <c r="A570" s="886">
        <v>40774</v>
      </c>
      <c r="B570" s="887" t="s">
        <v>743</v>
      </c>
      <c r="C570" s="887">
        <v>47.305999999999997</v>
      </c>
    </row>
    <row r="571" spans="1:3" ht="11.85" customHeight="1" x14ac:dyDescent="0.2">
      <c r="A571" s="886">
        <v>40777</v>
      </c>
      <c r="B571" s="887" t="s">
        <v>743</v>
      </c>
      <c r="C571" s="887">
        <v>46.589500000000001</v>
      </c>
    </row>
    <row r="572" spans="1:3" ht="11.85" customHeight="1" x14ac:dyDescent="0.2">
      <c r="A572" s="886">
        <v>40778</v>
      </c>
      <c r="B572" s="887" t="s">
        <v>743</v>
      </c>
      <c r="C572" s="887">
        <v>44.353000000000002</v>
      </c>
    </row>
    <row r="573" spans="1:3" ht="11.85" customHeight="1" x14ac:dyDescent="0.2">
      <c r="A573" s="886">
        <v>40779</v>
      </c>
      <c r="B573" s="887" t="s">
        <v>743</v>
      </c>
      <c r="C573" s="887">
        <v>42.1282</v>
      </c>
    </row>
    <row r="574" spans="1:3" ht="11.85" customHeight="1" x14ac:dyDescent="0.2">
      <c r="A574" s="886">
        <v>40780</v>
      </c>
      <c r="B574" s="887" t="s">
        <v>743</v>
      </c>
      <c r="C574" s="887">
        <v>44.380299999999998</v>
      </c>
    </row>
    <row r="575" spans="1:3" ht="11.85" customHeight="1" x14ac:dyDescent="0.2">
      <c r="A575" s="886">
        <v>40781</v>
      </c>
      <c r="B575" s="887" t="s">
        <v>743</v>
      </c>
      <c r="C575" s="887">
        <v>43.552399999999999</v>
      </c>
    </row>
    <row r="576" spans="1:3" ht="11.85" customHeight="1" x14ac:dyDescent="0.2">
      <c r="A576" s="886">
        <v>40784</v>
      </c>
      <c r="B576" s="887" t="s">
        <v>743</v>
      </c>
      <c r="C576" s="887">
        <v>39.254399999999997</v>
      </c>
    </row>
    <row r="577" spans="1:3" ht="11.85" customHeight="1" x14ac:dyDescent="0.2">
      <c r="A577" s="886">
        <v>40785</v>
      </c>
      <c r="B577" s="887" t="s">
        <v>743</v>
      </c>
      <c r="C577" s="887">
        <v>38.157200000000003</v>
      </c>
    </row>
    <row r="578" spans="1:3" ht="11.85" customHeight="1" x14ac:dyDescent="0.2">
      <c r="A578" s="886">
        <v>40786</v>
      </c>
      <c r="B578" s="887" t="s">
        <v>743</v>
      </c>
      <c r="C578" s="887">
        <v>35.649500000000003</v>
      </c>
    </row>
    <row r="579" spans="1:3" ht="11.85" customHeight="1" x14ac:dyDescent="0.2">
      <c r="A579" s="886">
        <v>40787</v>
      </c>
      <c r="B579" s="887" t="s">
        <v>743</v>
      </c>
      <c r="C579" s="887">
        <v>36.568300000000001</v>
      </c>
    </row>
    <row r="580" spans="1:3" ht="11.85" customHeight="1" x14ac:dyDescent="0.2">
      <c r="A580" s="886">
        <v>40788</v>
      </c>
      <c r="B580" s="887" t="s">
        <v>743</v>
      </c>
      <c r="C580" s="887">
        <v>40.0959</v>
      </c>
    </row>
    <row r="581" spans="1:3" ht="11.85" customHeight="1" x14ac:dyDescent="0.2">
      <c r="A581" s="886">
        <v>40791</v>
      </c>
      <c r="B581" s="887" t="s">
        <v>743</v>
      </c>
      <c r="C581" s="887">
        <v>46.8414</v>
      </c>
    </row>
    <row r="582" spans="1:3" ht="11.85" customHeight="1" x14ac:dyDescent="0.2">
      <c r="A582" s="886">
        <v>40792</v>
      </c>
      <c r="B582" s="887" t="s">
        <v>743</v>
      </c>
      <c r="C582" s="887">
        <v>47.867699999999999</v>
      </c>
    </row>
    <row r="583" spans="1:3" ht="11.85" customHeight="1" x14ac:dyDescent="0.2">
      <c r="A583" s="886">
        <v>40793</v>
      </c>
      <c r="B583" s="887" t="s">
        <v>743</v>
      </c>
      <c r="C583" s="887">
        <v>43.4696</v>
      </c>
    </row>
    <row r="584" spans="1:3" ht="11.85" customHeight="1" x14ac:dyDescent="0.2">
      <c r="A584" s="886">
        <v>40794</v>
      </c>
      <c r="B584" s="887" t="s">
        <v>743</v>
      </c>
      <c r="C584" s="887">
        <v>41.629899999999999</v>
      </c>
    </row>
    <row r="585" spans="1:3" ht="11.85" customHeight="1" x14ac:dyDescent="0.2">
      <c r="A585" s="886">
        <v>40795</v>
      </c>
      <c r="B585" s="887" t="s">
        <v>743</v>
      </c>
      <c r="C585" s="887">
        <v>49.7943</v>
      </c>
    </row>
    <row r="586" spans="1:3" ht="11.85" customHeight="1" x14ac:dyDescent="0.2">
      <c r="A586" s="886">
        <v>40798</v>
      </c>
      <c r="B586" s="887" t="s">
        <v>743</v>
      </c>
      <c r="C586" s="887">
        <v>53.547199999999997</v>
      </c>
    </row>
    <row r="587" spans="1:3" ht="11.85" customHeight="1" x14ac:dyDescent="0.2">
      <c r="A587" s="886">
        <v>40799</v>
      </c>
      <c r="B587" s="887" t="s">
        <v>743</v>
      </c>
      <c r="C587" s="887">
        <v>49.115099999999998</v>
      </c>
    </row>
    <row r="588" spans="1:3" ht="11.85" customHeight="1" x14ac:dyDescent="0.2">
      <c r="A588" s="886">
        <v>40800</v>
      </c>
      <c r="B588" s="887" t="s">
        <v>743</v>
      </c>
      <c r="C588" s="887">
        <v>46.729599999999998</v>
      </c>
    </row>
    <row r="589" spans="1:3" ht="11.85" customHeight="1" x14ac:dyDescent="0.2">
      <c r="A589" s="886">
        <v>40801</v>
      </c>
      <c r="B589" s="887" t="s">
        <v>743</v>
      </c>
      <c r="C589" s="887">
        <v>42.288600000000002</v>
      </c>
    </row>
    <row r="590" spans="1:3" ht="11.85" customHeight="1" x14ac:dyDescent="0.2">
      <c r="A590" s="886">
        <v>40802</v>
      </c>
      <c r="B590" s="887">
        <v>280.05813598632813</v>
      </c>
      <c r="C590" s="887">
        <v>42.963000000000001</v>
      </c>
    </row>
    <row r="591" spans="1:3" ht="11.85" customHeight="1" x14ac:dyDescent="0.2">
      <c r="A591" s="886">
        <v>40805</v>
      </c>
      <c r="B591" s="887" t="s">
        <v>743</v>
      </c>
      <c r="C591" s="887">
        <v>45.613199999999999</v>
      </c>
    </row>
    <row r="592" spans="1:3" ht="11.85" customHeight="1" x14ac:dyDescent="0.2">
      <c r="A592" s="886">
        <v>40806</v>
      </c>
      <c r="B592" s="887" t="s">
        <v>743</v>
      </c>
      <c r="C592" s="887">
        <v>42.785499999999999</v>
      </c>
    </row>
    <row r="593" spans="1:3" ht="11.85" customHeight="1" x14ac:dyDescent="0.2">
      <c r="A593" s="886">
        <v>40807</v>
      </c>
      <c r="B593" s="887" t="s">
        <v>743</v>
      </c>
      <c r="C593" s="887">
        <v>44.1387</v>
      </c>
    </row>
    <row r="594" spans="1:3" ht="11.85" customHeight="1" x14ac:dyDescent="0.2">
      <c r="A594" s="886">
        <v>40808</v>
      </c>
      <c r="B594" s="887" t="s">
        <v>743</v>
      </c>
      <c r="C594" s="887">
        <v>47.780999999999999</v>
      </c>
    </row>
    <row r="595" spans="1:3" ht="11.85" customHeight="1" x14ac:dyDescent="0.2">
      <c r="A595" s="886">
        <v>40809</v>
      </c>
      <c r="B595" s="887" t="s">
        <v>743</v>
      </c>
      <c r="C595" s="887">
        <v>48.540799999999997</v>
      </c>
    </row>
    <row r="596" spans="1:3" ht="11.85" customHeight="1" x14ac:dyDescent="0.2">
      <c r="A596" s="886">
        <v>40812</v>
      </c>
      <c r="B596" s="887" t="s">
        <v>743</v>
      </c>
      <c r="C596" s="887">
        <v>49.2866</v>
      </c>
    </row>
    <row r="597" spans="1:3" ht="11.85" customHeight="1" x14ac:dyDescent="0.2">
      <c r="A597" s="886">
        <v>40813</v>
      </c>
      <c r="B597" s="887" t="s">
        <v>743</v>
      </c>
      <c r="C597" s="887">
        <v>45.519599999999997</v>
      </c>
    </row>
    <row r="598" spans="1:3" ht="11.85" customHeight="1" x14ac:dyDescent="0.2">
      <c r="A598" s="886">
        <v>40814</v>
      </c>
      <c r="B598" s="887" t="s">
        <v>743</v>
      </c>
      <c r="C598" s="887">
        <v>46.386400000000002</v>
      </c>
    </row>
    <row r="599" spans="1:3" ht="11.85" customHeight="1" x14ac:dyDescent="0.2">
      <c r="A599" s="886">
        <v>40815</v>
      </c>
      <c r="B599" s="887" t="s">
        <v>743</v>
      </c>
      <c r="C599" s="887">
        <v>44.442</v>
      </c>
    </row>
    <row r="600" spans="1:3" ht="11.85" customHeight="1" x14ac:dyDescent="0.2">
      <c r="A600" s="886">
        <v>40816</v>
      </c>
      <c r="B600" s="887" t="s">
        <v>743</v>
      </c>
      <c r="C600" s="887">
        <v>46.679600000000001</v>
      </c>
    </row>
    <row r="601" spans="1:3" ht="11.85" customHeight="1" x14ac:dyDescent="0.2">
      <c r="A601" s="886">
        <v>40819</v>
      </c>
      <c r="B601" s="887" t="s">
        <v>743</v>
      </c>
      <c r="C601" s="887">
        <v>48.653399999999998</v>
      </c>
    </row>
    <row r="602" spans="1:3" ht="11.85" customHeight="1" x14ac:dyDescent="0.2">
      <c r="A602" s="886">
        <v>40820</v>
      </c>
      <c r="B602" s="887" t="s">
        <v>743</v>
      </c>
      <c r="C602" s="887">
        <v>50.4407</v>
      </c>
    </row>
    <row r="603" spans="1:3" ht="11.85" customHeight="1" x14ac:dyDescent="0.2">
      <c r="A603" s="886">
        <v>40821</v>
      </c>
      <c r="B603" s="887" t="s">
        <v>743</v>
      </c>
      <c r="C603" s="887">
        <v>45.597000000000001</v>
      </c>
    </row>
    <row r="604" spans="1:3" ht="11.85" customHeight="1" x14ac:dyDescent="0.2">
      <c r="A604" s="886">
        <v>40822</v>
      </c>
      <c r="B604" s="887" t="s">
        <v>743</v>
      </c>
      <c r="C604" s="887">
        <v>42.627699999999997</v>
      </c>
    </row>
    <row r="605" spans="1:3" ht="11.85" customHeight="1" x14ac:dyDescent="0.2">
      <c r="A605" s="886">
        <v>40823</v>
      </c>
      <c r="B605" s="887" t="s">
        <v>743</v>
      </c>
      <c r="C605" s="887">
        <v>40.563899999999997</v>
      </c>
    </row>
    <row r="606" spans="1:3" ht="11.85" customHeight="1" x14ac:dyDescent="0.2">
      <c r="A606" s="886">
        <v>40826</v>
      </c>
      <c r="B606" s="887" t="s">
        <v>743</v>
      </c>
      <c r="C606" s="887">
        <v>37.9148</v>
      </c>
    </row>
    <row r="607" spans="1:3" ht="11.85" customHeight="1" x14ac:dyDescent="0.2">
      <c r="A607" s="886">
        <v>40827</v>
      </c>
      <c r="B607" s="887" t="s">
        <v>743</v>
      </c>
      <c r="C607" s="887">
        <v>38.1751</v>
      </c>
    </row>
    <row r="608" spans="1:3" ht="11.85" customHeight="1" x14ac:dyDescent="0.2">
      <c r="A608" s="886">
        <v>40828</v>
      </c>
      <c r="B608" s="887" t="s">
        <v>743</v>
      </c>
      <c r="C608" s="887">
        <v>35.767899999999997</v>
      </c>
    </row>
    <row r="609" spans="1:3" ht="11.85" customHeight="1" x14ac:dyDescent="0.2">
      <c r="A609" s="886">
        <v>40829</v>
      </c>
      <c r="B609" s="887" t="s">
        <v>743</v>
      </c>
      <c r="C609" s="887">
        <v>38.7483</v>
      </c>
    </row>
    <row r="610" spans="1:3" ht="11.85" customHeight="1" x14ac:dyDescent="0.2">
      <c r="A610" s="886">
        <v>40830</v>
      </c>
      <c r="B610" s="887" t="s">
        <v>743</v>
      </c>
      <c r="C610" s="887">
        <v>34.939599999999999</v>
      </c>
    </row>
    <row r="611" spans="1:3" ht="11.85" customHeight="1" x14ac:dyDescent="0.2">
      <c r="A611" s="886">
        <v>40833</v>
      </c>
      <c r="B611" s="887" t="s">
        <v>743</v>
      </c>
      <c r="C611" s="887">
        <v>38.808900000000001</v>
      </c>
    </row>
    <row r="612" spans="1:3" ht="11.85" customHeight="1" x14ac:dyDescent="0.2">
      <c r="A612" s="886">
        <v>40834</v>
      </c>
      <c r="B612" s="887">
        <v>241.75184631347656</v>
      </c>
      <c r="C612" s="887">
        <v>39.664999999999999</v>
      </c>
    </row>
    <row r="613" spans="1:3" ht="11.85" customHeight="1" x14ac:dyDescent="0.2">
      <c r="A613" s="886">
        <v>40835</v>
      </c>
      <c r="B613" s="887" t="s">
        <v>743</v>
      </c>
      <c r="C613" s="887">
        <v>39.892499999999998</v>
      </c>
    </row>
    <row r="614" spans="1:3" ht="11.85" customHeight="1" x14ac:dyDescent="0.2">
      <c r="A614" s="886">
        <v>40836</v>
      </c>
      <c r="B614" s="887" t="s">
        <v>743</v>
      </c>
      <c r="C614" s="887">
        <v>44.614400000000003</v>
      </c>
    </row>
    <row r="615" spans="1:3" ht="11.85" customHeight="1" x14ac:dyDescent="0.2">
      <c r="A615" s="886">
        <v>40837</v>
      </c>
      <c r="B615" s="887" t="s">
        <v>743</v>
      </c>
      <c r="C615" s="887">
        <v>40.740200000000002</v>
      </c>
    </row>
    <row r="616" spans="1:3" ht="11.85" customHeight="1" x14ac:dyDescent="0.2">
      <c r="A616" s="886">
        <v>40840</v>
      </c>
      <c r="B616" s="887" t="s">
        <v>743</v>
      </c>
      <c r="C616" s="887">
        <v>37.308300000000003</v>
      </c>
    </row>
    <row r="617" spans="1:3" ht="11.85" customHeight="1" x14ac:dyDescent="0.2">
      <c r="A617" s="886">
        <v>40841</v>
      </c>
      <c r="B617" s="887" t="s">
        <v>743</v>
      </c>
      <c r="C617" s="887">
        <v>37.841900000000003</v>
      </c>
    </row>
    <row r="618" spans="1:3" ht="11.85" customHeight="1" x14ac:dyDescent="0.2">
      <c r="A618" s="886">
        <v>40842</v>
      </c>
      <c r="B618" s="887" t="s">
        <v>743</v>
      </c>
      <c r="C618" s="887">
        <v>37.772100000000002</v>
      </c>
    </row>
    <row r="619" spans="1:3" ht="11.85" customHeight="1" x14ac:dyDescent="0.2">
      <c r="A619" s="886">
        <v>40843</v>
      </c>
      <c r="B619" s="887" t="s">
        <v>743</v>
      </c>
      <c r="C619" s="887">
        <v>30.3371</v>
      </c>
    </row>
    <row r="620" spans="1:3" ht="11.85" customHeight="1" x14ac:dyDescent="0.2">
      <c r="A620" s="886">
        <v>40844</v>
      </c>
      <c r="B620" s="887" t="s">
        <v>743</v>
      </c>
      <c r="C620" s="887">
        <v>31.242899999999999</v>
      </c>
    </row>
    <row r="621" spans="1:3" ht="11.85" customHeight="1" x14ac:dyDescent="0.2">
      <c r="A621" s="886">
        <v>40847</v>
      </c>
      <c r="B621" s="887" t="s">
        <v>743</v>
      </c>
      <c r="C621" s="887">
        <v>35.119799999999998</v>
      </c>
    </row>
    <row r="622" spans="1:3" ht="11.85" customHeight="1" x14ac:dyDescent="0.2">
      <c r="A622" s="886">
        <v>40848</v>
      </c>
      <c r="B622" s="887" t="s">
        <v>743</v>
      </c>
      <c r="C622" s="887">
        <v>42.956200000000003</v>
      </c>
    </row>
    <row r="623" spans="1:3" ht="11.85" customHeight="1" x14ac:dyDescent="0.2">
      <c r="A623" s="886">
        <v>40849</v>
      </c>
      <c r="B623" s="887" t="s">
        <v>743</v>
      </c>
      <c r="C623" s="887">
        <v>42.142499999999998</v>
      </c>
    </row>
    <row r="624" spans="1:3" ht="11.85" customHeight="1" x14ac:dyDescent="0.2">
      <c r="A624" s="886">
        <v>40850</v>
      </c>
      <c r="B624" s="887" t="s">
        <v>743</v>
      </c>
      <c r="C624" s="887">
        <v>40.054000000000002</v>
      </c>
    </row>
    <row r="625" spans="1:3" ht="11.85" customHeight="1" x14ac:dyDescent="0.2">
      <c r="A625" s="886">
        <v>40851</v>
      </c>
      <c r="B625" s="887" t="s">
        <v>743</v>
      </c>
      <c r="C625" s="887">
        <v>41.494399999999999</v>
      </c>
    </row>
    <row r="626" spans="1:3" ht="11.85" customHeight="1" x14ac:dyDescent="0.2">
      <c r="A626" s="886">
        <v>40854</v>
      </c>
      <c r="B626" s="887" t="s">
        <v>743</v>
      </c>
      <c r="C626" s="887">
        <v>42.220500000000001</v>
      </c>
    </row>
    <row r="627" spans="1:3" ht="11.85" customHeight="1" x14ac:dyDescent="0.2">
      <c r="A627" s="886">
        <v>40855</v>
      </c>
      <c r="B627" s="887" t="s">
        <v>743</v>
      </c>
      <c r="C627" s="887">
        <v>39.668900000000001</v>
      </c>
    </row>
    <row r="628" spans="1:3" ht="11.85" customHeight="1" x14ac:dyDescent="0.2">
      <c r="A628" s="886">
        <v>40856</v>
      </c>
      <c r="B628" s="887" t="s">
        <v>743</v>
      </c>
      <c r="C628" s="887">
        <v>41.722799999999999</v>
      </c>
    </row>
    <row r="629" spans="1:3" ht="11.85" customHeight="1" x14ac:dyDescent="0.2">
      <c r="A629" s="886">
        <v>40857</v>
      </c>
      <c r="B629" s="887" t="s">
        <v>743</v>
      </c>
      <c r="C629" s="887">
        <v>43.718400000000003</v>
      </c>
    </row>
    <row r="630" spans="1:3" ht="11.85" customHeight="1" x14ac:dyDescent="0.2">
      <c r="A630" s="886">
        <v>40858</v>
      </c>
      <c r="B630" s="887" t="s">
        <v>743</v>
      </c>
      <c r="C630" s="887">
        <v>39.532299999999999</v>
      </c>
    </row>
    <row r="631" spans="1:3" ht="11.85" customHeight="1" x14ac:dyDescent="0.2">
      <c r="A631" s="886">
        <v>40861</v>
      </c>
      <c r="B631" s="887" t="s">
        <v>743</v>
      </c>
      <c r="C631" s="887">
        <v>40.151699999999998</v>
      </c>
    </row>
    <row r="632" spans="1:3" ht="11.85" customHeight="1" x14ac:dyDescent="0.2">
      <c r="A632" s="886">
        <v>40862</v>
      </c>
      <c r="B632" s="887" t="s">
        <v>743</v>
      </c>
      <c r="C632" s="887">
        <v>39.6113</v>
      </c>
    </row>
    <row r="633" spans="1:3" ht="11.85" customHeight="1" x14ac:dyDescent="0.2">
      <c r="A633" s="886">
        <v>40863</v>
      </c>
      <c r="B633" s="887">
        <v>304.6002197265625</v>
      </c>
      <c r="C633" s="887">
        <v>38.076300000000003</v>
      </c>
    </row>
    <row r="634" spans="1:3" ht="11.85" customHeight="1" x14ac:dyDescent="0.2">
      <c r="A634" s="886">
        <v>40864</v>
      </c>
      <c r="B634" s="887" t="s">
        <v>743</v>
      </c>
      <c r="C634" s="887">
        <v>39.057600000000001</v>
      </c>
    </row>
    <row r="635" spans="1:3" ht="11.85" customHeight="1" x14ac:dyDescent="0.2">
      <c r="A635" s="886">
        <v>40865</v>
      </c>
      <c r="B635" s="887" t="s">
        <v>743</v>
      </c>
      <c r="C635" s="887">
        <v>38.299700000000001</v>
      </c>
    </row>
    <row r="636" spans="1:3" ht="11.85" customHeight="1" x14ac:dyDescent="0.2">
      <c r="A636" s="886">
        <v>40868</v>
      </c>
      <c r="B636" s="887" t="s">
        <v>743</v>
      </c>
      <c r="C636" s="887">
        <v>41.208100000000002</v>
      </c>
    </row>
    <row r="637" spans="1:3" ht="11.85" customHeight="1" x14ac:dyDescent="0.2">
      <c r="A637" s="886">
        <v>40869</v>
      </c>
      <c r="B637" s="887" t="s">
        <v>743</v>
      </c>
      <c r="C637" s="887">
        <v>39.5623</v>
      </c>
    </row>
    <row r="638" spans="1:3" ht="11.85" customHeight="1" x14ac:dyDescent="0.2">
      <c r="A638" s="886">
        <v>40870</v>
      </c>
      <c r="B638" s="887" t="s">
        <v>743</v>
      </c>
      <c r="C638" s="887">
        <v>40.972799999999999</v>
      </c>
    </row>
    <row r="639" spans="1:3" ht="11.85" customHeight="1" x14ac:dyDescent="0.2">
      <c r="A639" s="886">
        <v>40871</v>
      </c>
      <c r="B639" s="887" t="s">
        <v>743</v>
      </c>
      <c r="C639" s="887">
        <v>40.324599999999997</v>
      </c>
    </row>
    <row r="640" spans="1:3" ht="11.85" customHeight="1" x14ac:dyDescent="0.2">
      <c r="A640" s="886">
        <v>40872</v>
      </c>
      <c r="B640" s="887" t="s">
        <v>743</v>
      </c>
      <c r="C640" s="887">
        <v>40.8202</v>
      </c>
    </row>
    <row r="641" spans="1:3" ht="11.85" customHeight="1" x14ac:dyDescent="0.2">
      <c r="A641" s="886">
        <v>40875</v>
      </c>
      <c r="B641" s="887" t="s">
        <v>743</v>
      </c>
      <c r="C641" s="887">
        <v>38.970399999999998</v>
      </c>
    </row>
    <row r="642" spans="1:3" ht="11.85" customHeight="1" x14ac:dyDescent="0.2">
      <c r="A642" s="886">
        <v>40876</v>
      </c>
      <c r="B642" s="887" t="s">
        <v>743</v>
      </c>
      <c r="C642" s="887">
        <v>38.663699999999999</v>
      </c>
    </row>
    <row r="643" spans="1:3" ht="11.85" customHeight="1" x14ac:dyDescent="0.2">
      <c r="A643" s="886">
        <v>40877</v>
      </c>
      <c r="B643" s="887" t="s">
        <v>743</v>
      </c>
      <c r="C643" s="887">
        <v>37.082900000000002</v>
      </c>
    </row>
    <row r="644" spans="1:3" ht="11.85" customHeight="1" x14ac:dyDescent="0.2">
      <c r="A644" s="886">
        <v>40878</v>
      </c>
      <c r="B644" s="887" t="s">
        <v>743</v>
      </c>
      <c r="C644" s="887">
        <v>36.5396</v>
      </c>
    </row>
    <row r="645" spans="1:3" ht="11.85" customHeight="1" x14ac:dyDescent="0.2">
      <c r="A645" s="886">
        <v>40879</v>
      </c>
      <c r="B645" s="887" t="s">
        <v>743</v>
      </c>
      <c r="C645" s="887">
        <v>35.688099999999999</v>
      </c>
    </row>
    <row r="646" spans="1:3" ht="11.85" customHeight="1" x14ac:dyDescent="0.2">
      <c r="A646" s="886">
        <v>40882</v>
      </c>
      <c r="B646" s="887" t="s">
        <v>743</v>
      </c>
      <c r="C646" s="887">
        <v>35.974400000000003</v>
      </c>
    </row>
    <row r="647" spans="1:3" ht="11.85" customHeight="1" x14ac:dyDescent="0.2">
      <c r="A647" s="886">
        <v>40883</v>
      </c>
      <c r="B647" s="887" t="s">
        <v>743</v>
      </c>
      <c r="C647" s="887">
        <v>36.921300000000002</v>
      </c>
    </row>
    <row r="648" spans="1:3" ht="11.85" customHeight="1" x14ac:dyDescent="0.2">
      <c r="A648" s="886">
        <v>40884</v>
      </c>
      <c r="B648" s="887" t="s">
        <v>743</v>
      </c>
      <c r="C648" s="887">
        <v>37.2166</v>
      </c>
    </row>
    <row r="649" spans="1:3" ht="11.85" customHeight="1" x14ac:dyDescent="0.2">
      <c r="A649" s="886">
        <v>40885</v>
      </c>
      <c r="B649" s="887" t="s">
        <v>743</v>
      </c>
      <c r="C649" s="887">
        <v>39.3825</v>
      </c>
    </row>
    <row r="650" spans="1:3" ht="11.85" customHeight="1" x14ac:dyDescent="0.2">
      <c r="A650" s="886">
        <v>40886</v>
      </c>
      <c r="B650" s="887" t="s">
        <v>743</v>
      </c>
      <c r="C650" s="887">
        <v>34.902799999999999</v>
      </c>
    </row>
    <row r="651" spans="1:3" ht="11.85" customHeight="1" x14ac:dyDescent="0.2">
      <c r="A651" s="886">
        <v>40889</v>
      </c>
      <c r="B651" s="887" t="s">
        <v>743</v>
      </c>
      <c r="C651" s="887">
        <v>36.250300000000003</v>
      </c>
    </row>
    <row r="652" spans="1:3" ht="11.85" customHeight="1" x14ac:dyDescent="0.2">
      <c r="A652" s="886">
        <v>40890</v>
      </c>
      <c r="B652" s="887" t="s">
        <v>743</v>
      </c>
      <c r="C652" s="887">
        <v>33.6736</v>
      </c>
    </row>
    <row r="653" spans="1:3" ht="11.85" customHeight="1" x14ac:dyDescent="0.2">
      <c r="A653" s="886">
        <v>40891</v>
      </c>
      <c r="B653" s="887" t="s">
        <v>743</v>
      </c>
      <c r="C653" s="887">
        <v>34.489100000000001</v>
      </c>
    </row>
    <row r="654" spans="1:3" ht="11.85" customHeight="1" x14ac:dyDescent="0.2">
      <c r="A654" s="886">
        <v>40892</v>
      </c>
      <c r="B654" s="887" t="s">
        <v>743</v>
      </c>
      <c r="C654" s="887">
        <v>31.423999999999999</v>
      </c>
    </row>
    <row r="655" spans="1:3" ht="11.85" customHeight="1" x14ac:dyDescent="0.2">
      <c r="A655" s="886">
        <v>40893</v>
      </c>
      <c r="B655" s="887">
        <v>228.87158203125</v>
      </c>
      <c r="C655" s="887">
        <v>31.142600000000002</v>
      </c>
    </row>
    <row r="656" spans="1:3" ht="11.85" customHeight="1" x14ac:dyDescent="0.2">
      <c r="A656" s="886">
        <v>40896</v>
      </c>
      <c r="B656" s="887" t="s">
        <v>743</v>
      </c>
      <c r="C656" s="887">
        <v>30.992599999999999</v>
      </c>
    </row>
    <row r="657" spans="1:3" ht="11.85" customHeight="1" x14ac:dyDescent="0.2">
      <c r="A657" s="886">
        <v>40897</v>
      </c>
      <c r="B657" s="887" t="s">
        <v>743</v>
      </c>
      <c r="C657" s="887">
        <v>30.327100000000002</v>
      </c>
    </row>
    <row r="658" spans="1:3" ht="11.85" customHeight="1" x14ac:dyDescent="0.2">
      <c r="A658" s="886">
        <v>40898</v>
      </c>
      <c r="B658" s="887" t="s">
        <v>743</v>
      </c>
      <c r="C658" s="887">
        <v>30.255199999999999</v>
      </c>
    </row>
    <row r="659" spans="1:3" ht="11.85" customHeight="1" x14ac:dyDescent="0.2">
      <c r="A659" s="886">
        <v>40899</v>
      </c>
      <c r="B659" s="887" t="s">
        <v>743</v>
      </c>
      <c r="C659" s="887">
        <v>28.874199999999998</v>
      </c>
    </row>
    <row r="660" spans="1:3" ht="11.85" customHeight="1" x14ac:dyDescent="0.2">
      <c r="A660" s="886">
        <v>40900</v>
      </c>
      <c r="B660" s="887" t="s">
        <v>743</v>
      </c>
      <c r="C660" s="887">
        <v>28.517700000000001</v>
      </c>
    </row>
    <row r="661" spans="1:3" ht="11.85" customHeight="1" x14ac:dyDescent="0.2">
      <c r="A661" s="886">
        <v>40904</v>
      </c>
      <c r="B661" s="887" t="s">
        <v>743</v>
      </c>
      <c r="C661" s="887">
        <v>29.748999999999999</v>
      </c>
    </row>
    <row r="662" spans="1:3" ht="11.85" customHeight="1" x14ac:dyDescent="0.2">
      <c r="A662" s="886">
        <v>40905</v>
      </c>
      <c r="B662" s="887" t="s">
        <v>743</v>
      </c>
      <c r="C662" s="887">
        <v>31.817299999999999</v>
      </c>
    </row>
    <row r="663" spans="1:3" ht="11.85" customHeight="1" x14ac:dyDescent="0.2">
      <c r="A663" s="886">
        <v>40906</v>
      </c>
      <c r="B663" s="887" t="s">
        <v>743</v>
      </c>
      <c r="C663" s="887">
        <v>32.186700000000002</v>
      </c>
    </row>
    <row r="664" spans="1:3" ht="11.85" customHeight="1" x14ac:dyDescent="0.2">
      <c r="A664" s="886">
        <v>40907</v>
      </c>
      <c r="B664" s="887" t="s">
        <v>743</v>
      </c>
      <c r="C664" s="887">
        <v>32.154400000000003</v>
      </c>
    </row>
    <row r="665" spans="1:3" ht="11.85" customHeight="1" x14ac:dyDescent="0.2">
      <c r="A665" s="886">
        <v>40910</v>
      </c>
      <c r="B665" s="887" t="s">
        <v>743</v>
      </c>
      <c r="C665" s="887">
        <v>31.302900000000001</v>
      </c>
    </row>
    <row r="666" spans="1:3" ht="11.85" customHeight="1" x14ac:dyDescent="0.2">
      <c r="A666" s="886">
        <v>40911</v>
      </c>
      <c r="B666" s="887" t="s">
        <v>743</v>
      </c>
      <c r="C666" s="887">
        <v>30.016999999999999</v>
      </c>
    </row>
    <row r="667" spans="1:3" ht="11.85" customHeight="1" x14ac:dyDescent="0.2">
      <c r="A667" s="886">
        <v>40912</v>
      </c>
      <c r="B667" s="887" t="s">
        <v>743</v>
      </c>
      <c r="C667" s="887">
        <v>30.465599999999998</v>
      </c>
    </row>
    <row r="668" spans="1:3" ht="11.85" customHeight="1" x14ac:dyDescent="0.2">
      <c r="A668" s="886">
        <v>40913</v>
      </c>
      <c r="B668" s="887" t="s">
        <v>743</v>
      </c>
      <c r="C668" s="887">
        <v>31.0151</v>
      </c>
    </row>
    <row r="669" spans="1:3" ht="11.85" customHeight="1" x14ac:dyDescent="0.2">
      <c r="A669" s="886">
        <v>40914</v>
      </c>
      <c r="B669" s="887" t="s">
        <v>743</v>
      </c>
      <c r="C669" s="887">
        <v>30.558599999999998</v>
      </c>
    </row>
    <row r="670" spans="1:3" ht="11.85" customHeight="1" x14ac:dyDescent="0.2">
      <c r="A670" s="886">
        <v>40917</v>
      </c>
      <c r="B670" s="887" t="s">
        <v>743</v>
      </c>
      <c r="C670" s="887">
        <v>30.177900000000001</v>
      </c>
    </row>
    <row r="671" spans="1:3" ht="11.85" customHeight="1" x14ac:dyDescent="0.2">
      <c r="A671" s="886">
        <v>40918</v>
      </c>
      <c r="B671" s="887" t="s">
        <v>743</v>
      </c>
      <c r="C671" s="887">
        <v>28.341200000000001</v>
      </c>
    </row>
    <row r="672" spans="1:3" ht="11.85" customHeight="1" x14ac:dyDescent="0.2">
      <c r="A672" s="886">
        <v>40919</v>
      </c>
      <c r="B672" s="887" t="s">
        <v>743</v>
      </c>
      <c r="C672" s="887">
        <v>28.4621</v>
      </c>
    </row>
    <row r="673" spans="1:3" ht="11.85" customHeight="1" x14ac:dyDescent="0.2">
      <c r="A673" s="886">
        <v>40920</v>
      </c>
      <c r="B673" s="887" t="s">
        <v>743</v>
      </c>
      <c r="C673" s="887">
        <v>28.5518</v>
      </c>
    </row>
    <row r="674" spans="1:3" ht="11.85" customHeight="1" x14ac:dyDescent="0.2">
      <c r="A674" s="886">
        <v>40921</v>
      </c>
      <c r="B674" s="887" t="s">
        <v>743</v>
      </c>
      <c r="C674" s="887">
        <v>28.916</v>
      </c>
    </row>
    <row r="675" spans="1:3" ht="11.85" customHeight="1" x14ac:dyDescent="0.2">
      <c r="A675" s="886">
        <v>40924</v>
      </c>
      <c r="B675" s="887" t="s">
        <v>743</v>
      </c>
      <c r="C675" s="887">
        <v>27.998000000000001</v>
      </c>
    </row>
    <row r="676" spans="1:3" ht="11.85" customHeight="1" x14ac:dyDescent="0.2">
      <c r="A676" s="886">
        <v>40925</v>
      </c>
      <c r="B676" s="887">
        <v>216.73445129394531</v>
      </c>
      <c r="C676" s="887">
        <v>28.146899999999999</v>
      </c>
    </row>
    <row r="677" spans="1:3" ht="11.85" customHeight="1" x14ac:dyDescent="0.2">
      <c r="A677" s="886">
        <v>40926</v>
      </c>
      <c r="B677" s="887" t="s">
        <v>743</v>
      </c>
      <c r="C677" s="887">
        <v>27.76</v>
      </c>
    </row>
    <row r="678" spans="1:3" ht="11.85" customHeight="1" x14ac:dyDescent="0.2">
      <c r="A678" s="886">
        <v>40927</v>
      </c>
      <c r="B678" s="887" t="s">
        <v>743</v>
      </c>
      <c r="C678" s="887">
        <v>26.540700000000001</v>
      </c>
    </row>
    <row r="679" spans="1:3" ht="11.85" customHeight="1" x14ac:dyDescent="0.2">
      <c r="A679" s="886">
        <v>40928</v>
      </c>
      <c r="B679" s="887" t="s">
        <v>743</v>
      </c>
      <c r="C679" s="887">
        <v>25.031500000000001</v>
      </c>
    </row>
    <row r="680" spans="1:3" ht="11.85" customHeight="1" x14ac:dyDescent="0.2">
      <c r="A680" s="886">
        <v>40931</v>
      </c>
      <c r="B680" s="887" t="s">
        <v>743</v>
      </c>
      <c r="C680" s="887">
        <v>25.652100000000001</v>
      </c>
    </row>
    <row r="681" spans="1:3" ht="11.85" customHeight="1" x14ac:dyDescent="0.2">
      <c r="A681" s="886">
        <v>40932</v>
      </c>
      <c r="B681" s="887" t="s">
        <v>743</v>
      </c>
      <c r="C681" s="887">
        <v>25.295000000000002</v>
      </c>
    </row>
    <row r="682" spans="1:3" ht="11.85" customHeight="1" x14ac:dyDescent="0.2">
      <c r="A682" s="886">
        <v>40933</v>
      </c>
      <c r="B682" s="887" t="s">
        <v>743</v>
      </c>
      <c r="C682" s="887">
        <v>25.239899999999999</v>
      </c>
    </row>
    <row r="683" spans="1:3" ht="11.85" customHeight="1" x14ac:dyDescent="0.2">
      <c r="A683" s="886">
        <v>40934</v>
      </c>
      <c r="B683" s="887" t="s">
        <v>743</v>
      </c>
      <c r="C683" s="887">
        <v>24.2408</v>
      </c>
    </row>
    <row r="684" spans="1:3" ht="11.85" customHeight="1" x14ac:dyDescent="0.2">
      <c r="A684" s="886">
        <v>40935</v>
      </c>
      <c r="B684" s="887" t="s">
        <v>743</v>
      </c>
      <c r="C684" s="887">
        <v>24.398099999999999</v>
      </c>
    </row>
    <row r="685" spans="1:3" ht="11.85" customHeight="1" x14ac:dyDescent="0.2">
      <c r="A685" s="886">
        <v>40938</v>
      </c>
      <c r="B685" s="887" t="s">
        <v>743</v>
      </c>
      <c r="C685" s="887">
        <v>26.883099999999999</v>
      </c>
    </row>
    <row r="686" spans="1:3" ht="11.85" customHeight="1" x14ac:dyDescent="0.2">
      <c r="A686" s="886">
        <v>40939</v>
      </c>
      <c r="B686" s="887" t="s">
        <v>743</v>
      </c>
      <c r="C686" s="887">
        <v>26.3081</v>
      </c>
    </row>
    <row r="687" spans="1:3" ht="11.85" customHeight="1" x14ac:dyDescent="0.2">
      <c r="A687" s="886">
        <v>40940</v>
      </c>
      <c r="B687" s="887" t="s">
        <v>743</v>
      </c>
      <c r="C687" s="887">
        <v>24.6111</v>
      </c>
    </row>
    <row r="688" spans="1:3" ht="11.85" customHeight="1" x14ac:dyDescent="0.2">
      <c r="A688" s="886">
        <v>40941</v>
      </c>
      <c r="B688" s="887" t="s">
        <v>743</v>
      </c>
      <c r="C688" s="887">
        <v>24.5624</v>
      </c>
    </row>
    <row r="689" spans="1:3" ht="11.85" customHeight="1" x14ac:dyDescent="0.2">
      <c r="A689" s="886">
        <v>40942</v>
      </c>
      <c r="B689" s="887" t="s">
        <v>743</v>
      </c>
      <c r="C689" s="887">
        <v>23.5349</v>
      </c>
    </row>
    <row r="690" spans="1:3" ht="11.85" customHeight="1" x14ac:dyDescent="0.2">
      <c r="A690" s="886">
        <v>40945</v>
      </c>
      <c r="B690" s="887" t="s">
        <v>743</v>
      </c>
      <c r="C690" s="887">
        <v>25.032599999999999</v>
      </c>
    </row>
    <row r="691" spans="1:3" ht="11.85" customHeight="1" x14ac:dyDescent="0.2">
      <c r="A691" s="886">
        <v>40946</v>
      </c>
      <c r="B691" s="887" t="s">
        <v>743</v>
      </c>
      <c r="C691" s="887">
        <v>25.324999999999999</v>
      </c>
    </row>
    <row r="692" spans="1:3" ht="11.85" customHeight="1" x14ac:dyDescent="0.2">
      <c r="A692" s="886">
        <v>40947</v>
      </c>
      <c r="B692" s="887" t="s">
        <v>743</v>
      </c>
      <c r="C692" s="887">
        <v>25.729199999999999</v>
      </c>
    </row>
    <row r="693" spans="1:3" ht="11.85" customHeight="1" x14ac:dyDescent="0.2">
      <c r="A693" s="886">
        <v>40948</v>
      </c>
      <c r="B693" s="887" t="s">
        <v>743</v>
      </c>
      <c r="C693" s="887">
        <v>25.918099999999999</v>
      </c>
    </row>
    <row r="694" spans="1:3" ht="11.85" customHeight="1" x14ac:dyDescent="0.2">
      <c r="A694" s="886">
        <v>40949</v>
      </c>
      <c r="B694" s="887" t="s">
        <v>743</v>
      </c>
      <c r="C694" s="887">
        <v>27.381599999999999</v>
      </c>
    </row>
    <row r="695" spans="1:3" ht="11.85" customHeight="1" x14ac:dyDescent="0.2">
      <c r="A695" s="886">
        <v>40952</v>
      </c>
      <c r="B695" s="887" t="s">
        <v>743</v>
      </c>
      <c r="C695" s="887">
        <v>26.603400000000001</v>
      </c>
    </row>
    <row r="696" spans="1:3" ht="11.85" customHeight="1" x14ac:dyDescent="0.2">
      <c r="A696" s="886">
        <v>40953</v>
      </c>
      <c r="B696" s="887" t="s">
        <v>743</v>
      </c>
      <c r="C696" s="887">
        <v>26.020199999999999</v>
      </c>
    </row>
    <row r="697" spans="1:3" ht="11.85" customHeight="1" x14ac:dyDescent="0.2">
      <c r="A697" s="886">
        <v>40954</v>
      </c>
      <c r="B697" s="887" t="s">
        <v>743</v>
      </c>
      <c r="C697" s="887">
        <v>26.543800000000001</v>
      </c>
    </row>
    <row r="698" spans="1:3" ht="11.85" customHeight="1" x14ac:dyDescent="0.2">
      <c r="A698" s="886">
        <v>40955</v>
      </c>
      <c r="B698" s="887">
        <v>193.44435119628906</v>
      </c>
      <c r="C698" s="887">
        <v>26.839700000000001</v>
      </c>
    </row>
    <row r="699" spans="1:3" ht="11.85" customHeight="1" x14ac:dyDescent="0.2">
      <c r="A699" s="886">
        <v>40956</v>
      </c>
      <c r="B699" s="887" t="s">
        <v>743</v>
      </c>
      <c r="C699" s="887">
        <v>24.825500000000002</v>
      </c>
    </row>
    <row r="700" spans="1:3" ht="11.85" customHeight="1" x14ac:dyDescent="0.2">
      <c r="A700" s="886">
        <v>40959</v>
      </c>
      <c r="B700" s="887" t="s">
        <v>743</v>
      </c>
      <c r="C700" s="887">
        <v>24.5763</v>
      </c>
    </row>
    <row r="701" spans="1:3" ht="11.85" customHeight="1" x14ac:dyDescent="0.2">
      <c r="A701" s="886">
        <v>40960</v>
      </c>
      <c r="B701" s="887" t="s">
        <v>743</v>
      </c>
      <c r="C701" s="887">
        <v>23.8977</v>
      </c>
    </row>
    <row r="702" spans="1:3" ht="11.85" customHeight="1" x14ac:dyDescent="0.2">
      <c r="A702" s="886">
        <v>40961</v>
      </c>
      <c r="B702" s="887" t="s">
        <v>743</v>
      </c>
      <c r="C702" s="887">
        <v>24.0059</v>
      </c>
    </row>
    <row r="703" spans="1:3" ht="11.85" customHeight="1" x14ac:dyDescent="0.2">
      <c r="A703" s="886">
        <v>40962</v>
      </c>
      <c r="B703" s="887" t="s">
        <v>743</v>
      </c>
      <c r="C703" s="887">
        <v>23.8446</v>
      </c>
    </row>
    <row r="704" spans="1:3" ht="11.85" customHeight="1" x14ac:dyDescent="0.2">
      <c r="A704" s="886">
        <v>40963</v>
      </c>
      <c r="B704" s="887" t="s">
        <v>743</v>
      </c>
      <c r="C704" s="887">
        <v>22.527699999999999</v>
      </c>
    </row>
    <row r="705" spans="1:3" ht="11.85" customHeight="1" x14ac:dyDescent="0.2">
      <c r="A705" s="886">
        <v>40966</v>
      </c>
      <c r="B705" s="887" t="s">
        <v>743</v>
      </c>
      <c r="C705" s="887">
        <v>24.2211</v>
      </c>
    </row>
    <row r="706" spans="1:3" ht="11.85" customHeight="1" x14ac:dyDescent="0.2">
      <c r="A706" s="886">
        <v>40967</v>
      </c>
      <c r="B706" s="887" t="s">
        <v>743</v>
      </c>
      <c r="C706" s="887">
        <v>23.717300000000002</v>
      </c>
    </row>
    <row r="707" spans="1:3" ht="11.85" customHeight="1" x14ac:dyDescent="0.2">
      <c r="A707" s="886">
        <v>40968</v>
      </c>
      <c r="B707" s="887" t="s">
        <v>743</v>
      </c>
      <c r="C707" s="887">
        <v>23.928899999999999</v>
      </c>
    </row>
    <row r="708" spans="1:3" ht="11.85" customHeight="1" x14ac:dyDescent="0.2">
      <c r="A708" s="886">
        <v>40969</v>
      </c>
      <c r="B708" s="887" t="s">
        <v>743</v>
      </c>
      <c r="C708" s="887">
        <v>22.862400000000001</v>
      </c>
    </row>
    <row r="709" spans="1:3" ht="11.85" customHeight="1" x14ac:dyDescent="0.2">
      <c r="A709" s="886">
        <v>40970</v>
      </c>
      <c r="B709" s="887" t="s">
        <v>743</v>
      </c>
      <c r="C709" s="887">
        <v>22.563700000000001</v>
      </c>
    </row>
    <row r="710" spans="1:3" ht="11.85" customHeight="1" x14ac:dyDescent="0.2">
      <c r="A710" s="886">
        <v>40973</v>
      </c>
      <c r="B710" s="887" t="s">
        <v>743</v>
      </c>
      <c r="C710" s="887">
        <v>23.797899999999998</v>
      </c>
    </row>
    <row r="711" spans="1:3" ht="11.85" customHeight="1" x14ac:dyDescent="0.2">
      <c r="A711" s="886">
        <v>40974</v>
      </c>
      <c r="B711" s="887" t="s">
        <v>743</v>
      </c>
      <c r="C711" s="887">
        <v>28.5625</v>
      </c>
    </row>
    <row r="712" spans="1:3" ht="11.85" customHeight="1" x14ac:dyDescent="0.2">
      <c r="A712" s="886">
        <v>40975</v>
      </c>
      <c r="B712" s="887" t="s">
        <v>743</v>
      </c>
      <c r="C712" s="887">
        <v>28.226600000000001</v>
      </c>
    </row>
    <row r="713" spans="1:3" ht="11.85" customHeight="1" x14ac:dyDescent="0.2">
      <c r="A713" s="886">
        <v>40976</v>
      </c>
      <c r="B713" s="887" t="s">
        <v>743</v>
      </c>
      <c r="C713" s="887">
        <v>25.096399999999999</v>
      </c>
    </row>
    <row r="714" spans="1:3" ht="11.85" customHeight="1" x14ac:dyDescent="0.2">
      <c r="A714" s="886">
        <v>40977</v>
      </c>
      <c r="B714" s="887" t="s">
        <v>743</v>
      </c>
      <c r="C714" s="887">
        <v>22.895</v>
      </c>
    </row>
    <row r="715" spans="1:3" ht="11.85" customHeight="1" x14ac:dyDescent="0.2">
      <c r="A715" s="886">
        <v>40980</v>
      </c>
      <c r="B715" s="887" t="s">
        <v>743</v>
      </c>
      <c r="C715" s="887">
        <v>23.010200000000001</v>
      </c>
    </row>
    <row r="716" spans="1:3" ht="11.85" customHeight="1" x14ac:dyDescent="0.2">
      <c r="A716" s="886">
        <v>40981</v>
      </c>
      <c r="B716" s="887" t="s">
        <v>743</v>
      </c>
      <c r="C716" s="887">
        <v>20.930700000000002</v>
      </c>
    </row>
    <row r="717" spans="1:3" ht="11.85" customHeight="1" x14ac:dyDescent="0.2">
      <c r="A717" s="886">
        <v>40982</v>
      </c>
      <c r="B717" s="887" t="s">
        <v>743</v>
      </c>
      <c r="C717" s="887">
        <v>21.123699999999999</v>
      </c>
    </row>
    <row r="718" spans="1:3" ht="11.85" customHeight="1" x14ac:dyDescent="0.2">
      <c r="A718" s="886">
        <v>40983</v>
      </c>
      <c r="B718" s="887" t="s">
        <v>743</v>
      </c>
      <c r="C718" s="887">
        <v>19.347899999999999</v>
      </c>
    </row>
    <row r="719" spans="1:3" ht="11.85" customHeight="1" x14ac:dyDescent="0.2">
      <c r="A719" s="886">
        <v>40984</v>
      </c>
      <c r="B719" s="887">
        <v>177.49269104003906</v>
      </c>
      <c r="C719" s="887">
        <v>18.520199999999999</v>
      </c>
    </row>
    <row r="720" spans="1:3" ht="11.85" customHeight="1" x14ac:dyDescent="0.2">
      <c r="A720" s="886">
        <v>40987</v>
      </c>
      <c r="B720" s="887" t="s">
        <v>743</v>
      </c>
      <c r="C720" s="887">
        <v>18.3551</v>
      </c>
    </row>
    <row r="721" spans="1:3" ht="11.85" customHeight="1" x14ac:dyDescent="0.2">
      <c r="A721" s="886">
        <v>40988</v>
      </c>
      <c r="B721" s="887" t="s">
        <v>743</v>
      </c>
      <c r="C721" s="887">
        <v>19.9117</v>
      </c>
    </row>
    <row r="722" spans="1:3" ht="11.85" customHeight="1" x14ac:dyDescent="0.2">
      <c r="A722" s="886">
        <v>40989</v>
      </c>
      <c r="B722" s="887" t="s">
        <v>743</v>
      </c>
      <c r="C722" s="887">
        <v>20.025400000000001</v>
      </c>
    </row>
    <row r="723" spans="1:3" ht="11.85" customHeight="1" x14ac:dyDescent="0.2">
      <c r="A723" s="886">
        <v>40990</v>
      </c>
      <c r="B723" s="887" t="s">
        <v>743</v>
      </c>
      <c r="C723" s="887">
        <v>21.910299999999999</v>
      </c>
    </row>
    <row r="724" spans="1:3" ht="11.85" customHeight="1" x14ac:dyDescent="0.2">
      <c r="A724" s="886">
        <v>40991</v>
      </c>
      <c r="B724" s="887" t="s">
        <v>743</v>
      </c>
      <c r="C724" s="887">
        <v>21.658300000000001</v>
      </c>
    </row>
    <row r="725" spans="1:3" ht="11.85" customHeight="1" x14ac:dyDescent="0.2">
      <c r="A725" s="886">
        <v>40994</v>
      </c>
      <c r="B725" s="887" t="s">
        <v>743</v>
      </c>
      <c r="C725" s="887">
        <v>21.3398</v>
      </c>
    </row>
    <row r="726" spans="1:3" ht="11.85" customHeight="1" x14ac:dyDescent="0.2">
      <c r="A726" s="886">
        <v>40995</v>
      </c>
      <c r="B726" s="887" t="s">
        <v>743</v>
      </c>
      <c r="C726" s="887">
        <v>22.398700000000002</v>
      </c>
    </row>
    <row r="727" spans="1:3" ht="11.85" customHeight="1" x14ac:dyDescent="0.2">
      <c r="A727" s="886">
        <v>40996</v>
      </c>
      <c r="B727" s="887" t="s">
        <v>743</v>
      </c>
      <c r="C727" s="887">
        <v>23.081299999999999</v>
      </c>
    </row>
    <row r="728" spans="1:3" ht="11.85" customHeight="1" x14ac:dyDescent="0.2">
      <c r="A728" s="886">
        <v>40997</v>
      </c>
      <c r="B728" s="887" t="s">
        <v>743</v>
      </c>
      <c r="C728" s="887">
        <v>25.360900000000001</v>
      </c>
    </row>
    <row r="729" spans="1:3" ht="11.85" customHeight="1" x14ac:dyDescent="0.2">
      <c r="A729" s="886">
        <v>40998</v>
      </c>
      <c r="B729" s="887" t="s">
        <v>743</v>
      </c>
      <c r="C729" s="887">
        <v>22.546299999999999</v>
      </c>
    </row>
    <row r="730" spans="1:3" ht="11.85" customHeight="1" x14ac:dyDescent="0.2">
      <c r="A730" s="886">
        <v>41001</v>
      </c>
      <c r="B730" s="887" t="s">
        <v>743</v>
      </c>
      <c r="C730" s="887">
        <v>21.2165</v>
      </c>
    </row>
    <row r="731" spans="1:3" ht="11.85" customHeight="1" x14ac:dyDescent="0.2">
      <c r="A731" s="886">
        <v>41002</v>
      </c>
      <c r="B731" s="887" t="s">
        <v>743</v>
      </c>
      <c r="C731" s="887">
        <v>22.273599999999998</v>
      </c>
    </row>
    <row r="732" spans="1:3" ht="11.85" customHeight="1" x14ac:dyDescent="0.2">
      <c r="A732" s="886">
        <v>41003</v>
      </c>
      <c r="B732" s="887" t="s">
        <v>743</v>
      </c>
      <c r="C732" s="887">
        <v>25.859100000000002</v>
      </c>
    </row>
    <row r="733" spans="1:3" ht="11.85" customHeight="1" x14ac:dyDescent="0.2">
      <c r="A733" s="886">
        <v>41004</v>
      </c>
      <c r="B733" s="887" t="s">
        <v>743</v>
      </c>
      <c r="C733" s="887">
        <v>25.587900000000001</v>
      </c>
    </row>
    <row r="734" spans="1:3" ht="11.85" customHeight="1" x14ac:dyDescent="0.2">
      <c r="A734" s="886">
        <v>41009</v>
      </c>
      <c r="B734" s="887" t="s">
        <v>743</v>
      </c>
      <c r="C734" s="887">
        <v>30.677900000000001</v>
      </c>
    </row>
    <row r="735" spans="1:3" ht="11.85" customHeight="1" x14ac:dyDescent="0.2">
      <c r="A735" s="886">
        <v>41010</v>
      </c>
      <c r="B735" s="887" t="s">
        <v>743</v>
      </c>
      <c r="C735" s="887">
        <v>29.4908</v>
      </c>
    </row>
    <row r="736" spans="1:3" ht="11.85" customHeight="1" x14ac:dyDescent="0.2">
      <c r="A736" s="886">
        <v>41011</v>
      </c>
      <c r="B736" s="887" t="s">
        <v>743</v>
      </c>
      <c r="C736" s="887">
        <v>27.611799999999999</v>
      </c>
    </row>
    <row r="737" spans="1:3" ht="11.85" customHeight="1" x14ac:dyDescent="0.2">
      <c r="A737" s="886">
        <v>41012</v>
      </c>
      <c r="B737" s="887" t="s">
        <v>743</v>
      </c>
      <c r="C737" s="887">
        <v>29.406300000000002</v>
      </c>
    </row>
    <row r="738" spans="1:3" ht="11.85" customHeight="1" x14ac:dyDescent="0.2">
      <c r="A738" s="886">
        <v>41015</v>
      </c>
      <c r="B738" s="887" t="s">
        <v>743</v>
      </c>
      <c r="C738" s="887">
        <v>28.8612</v>
      </c>
    </row>
    <row r="739" spans="1:3" ht="11.85" customHeight="1" x14ac:dyDescent="0.2">
      <c r="A739" s="886">
        <v>41016</v>
      </c>
      <c r="B739" s="887" t="s">
        <v>743</v>
      </c>
      <c r="C739" s="887">
        <v>26.594899999999999</v>
      </c>
    </row>
    <row r="740" spans="1:3" ht="11.85" customHeight="1" x14ac:dyDescent="0.2">
      <c r="A740" s="886">
        <v>41017</v>
      </c>
      <c r="B740" s="887" t="s">
        <v>743</v>
      </c>
      <c r="C740" s="887">
        <v>27.684699999999999</v>
      </c>
    </row>
    <row r="741" spans="1:3" ht="11.85" customHeight="1" x14ac:dyDescent="0.2">
      <c r="A741" s="886">
        <v>41018</v>
      </c>
      <c r="B741" s="887">
        <v>216.99586486816406</v>
      </c>
      <c r="C741" s="887">
        <v>28.284800000000001</v>
      </c>
    </row>
    <row r="742" spans="1:3" ht="11.85" customHeight="1" x14ac:dyDescent="0.2">
      <c r="A742" s="886">
        <v>41019</v>
      </c>
      <c r="B742" s="887" t="s">
        <v>743</v>
      </c>
      <c r="C742" s="887">
        <v>26.231200000000001</v>
      </c>
    </row>
    <row r="743" spans="1:3" ht="11.85" customHeight="1" x14ac:dyDescent="0.2">
      <c r="A743" s="886">
        <v>41022</v>
      </c>
      <c r="B743" s="887" t="s">
        <v>743</v>
      </c>
      <c r="C743" s="887">
        <v>29.972300000000001</v>
      </c>
    </row>
    <row r="744" spans="1:3" ht="11.85" customHeight="1" x14ac:dyDescent="0.2">
      <c r="A744" s="886">
        <v>41023</v>
      </c>
      <c r="B744" s="887" t="s">
        <v>743</v>
      </c>
      <c r="C744" s="887">
        <v>28.6556</v>
      </c>
    </row>
    <row r="745" spans="1:3" ht="11.85" customHeight="1" x14ac:dyDescent="0.2">
      <c r="A745" s="886">
        <v>41024</v>
      </c>
      <c r="B745" s="887" t="s">
        <v>743</v>
      </c>
      <c r="C745" s="887">
        <v>27.400300000000001</v>
      </c>
    </row>
    <row r="746" spans="1:3" ht="11.85" customHeight="1" x14ac:dyDescent="0.2">
      <c r="A746" s="886">
        <v>41025</v>
      </c>
      <c r="B746" s="887" t="s">
        <v>743</v>
      </c>
      <c r="C746" s="887">
        <v>26.621600000000001</v>
      </c>
    </row>
    <row r="747" spans="1:3" ht="11.85" customHeight="1" x14ac:dyDescent="0.2">
      <c r="A747" s="886">
        <v>41026</v>
      </c>
      <c r="B747" s="887" t="s">
        <v>743</v>
      </c>
      <c r="C747" s="887">
        <v>25.479500000000002</v>
      </c>
    </row>
    <row r="748" spans="1:3" ht="11.85" customHeight="1" x14ac:dyDescent="0.2">
      <c r="A748" s="886">
        <v>41029</v>
      </c>
      <c r="B748" s="887" t="s">
        <v>743</v>
      </c>
      <c r="C748" s="887">
        <v>26.9511</v>
      </c>
    </row>
    <row r="749" spans="1:3" ht="11.85" customHeight="1" x14ac:dyDescent="0.2">
      <c r="A749" s="886">
        <v>41031</v>
      </c>
      <c r="B749" s="887" t="s">
        <v>743</v>
      </c>
      <c r="C749" s="887">
        <v>28.012599999999999</v>
      </c>
    </row>
    <row r="750" spans="1:3" ht="11.85" customHeight="1" x14ac:dyDescent="0.2">
      <c r="A750" s="886">
        <v>41032</v>
      </c>
      <c r="B750" s="887" t="s">
        <v>743</v>
      </c>
      <c r="C750" s="887">
        <v>27.680199999999999</v>
      </c>
    </row>
    <row r="751" spans="1:3" ht="11.85" customHeight="1" x14ac:dyDescent="0.2">
      <c r="A751" s="886">
        <v>41033</v>
      </c>
      <c r="B751" s="887" t="s">
        <v>743</v>
      </c>
      <c r="C751" s="887">
        <v>29.383600000000001</v>
      </c>
    </row>
    <row r="752" spans="1:3" ht="11.85" customHeight="1" x14ac:dyDescent="0.2">
      <c r="A752" s="886">
        <v>41036</v>
      </c>
      <c r="B752" s="887" t="s">
        <v>743</v>
      </c>
      <c r="C752" s="887">
        <v>28.9223</v>
      </c>
    </row>
    <row r="753" spans="1:3" ht="11.85" customHeight="1" x14ac:dyDescent="0.2">
      <c r="A753" s="886">
        <v>41037</v>
      </c>
      <c r="B753" s="887" t="s">
        <v>743</v>
      </c>
      <c r="C753" s="887">
        <v>31.322600000000001</v>
      </c>
    </row>
    <row r="754" spans="1:3" ht="11.85" customHeight="1" x14ac:dyDescent="0.2">
      <c r="A754" s="886">
        <v>41038</v>
      </c>
      <c r="B754" s="887" t="s">
        <v>743</v>
      </c>
      <c r="C754" s="887">
        <v>31.208300000000001</v>
      </c>
    </row>
    <row r="755" spans="1:3" ht="11.85" customHeight="1" x14ac:dyDescent="0.2">
      <c r="A755" s="886">
        <v>41039</v>
      </c>
      <c r="B755" s="887" t="s">
        <v>743</v>
      </c>
      <c r="C755" s="887">
        <v>29.1479</v>
      </c>
    </row>
    <row r="756" spans="1:3" ht="11.85" customHeight="1" x14ac:dyDescent="0.2">
      <c r="A756" s="886">
        <v>41040</v>
      </c>
      <c r="B756" s="887" t="s">
        <v>743</v>
      </c>
      <c r="C756" s="887">
        <v>28.385100000000001</v>
      </c>
    </row>
    <row r="757" spans="1:3" ht="11.85" customHeight="1" x14ac:dyDescent="0.2">
      <c r="A757" s="886">
        <v>41043</v>
      </c>
      <c r="B757" s="887" t="s">
        <v>743</v>
      </c>
      <c r="C757" s="887">
        <v>31.694600000000001</v>
      </c>
    </row>
    <row r="758" spans="1:3" ht="11.85" customHeight="1" x14ac:dyDescent="0.2">
      <c r="A758" s="886">
        <v>41044</v>
      </c>
      <c r="B758" s="887" t="s">
        <v>743</v>
      </c>
      <c r="C758" s="887">
        <v>33.314399999999999</v>
      </c>
    </row>
    <row r="759" spans="1:3" ht="11.85" customHeight="1" x14ac:dyDescent="0.2">
      <c r="A759" s="886">
        <v>41045</v>
      </c>
      <c r="B759" s="887" t="s">
        <v>743</v>
      </c>
      <c r="C759" s="887">
        <v>33.116500000000002</v>
      </c>
    </row>
    <row r="760" spans="1:3" ht="11.85" customHeight="1" x14ac:dyDescent="0.2">
      <c r="A760" s="886">
        <v>41046</v>
      </c>
      <c r="B760" s="887">
        <v>234.75578308105469</v>
      </c>
      <c r="C760" s="887">
        <v>34.477600000000002</v>
      </c>
    </row>
    <row r="761" spans="1:3" ht="11.85" customHeight="1" x14ac:dyDescent="0.2">
      <c r="A761" s="886">
        <v>41047</v>
      </c>
      <c r="B761" s="887" t="s">
        <v>743</v>
      </c>
      <c r="C761" s="887">
        <v>33.108699999999999</v>
      </c>
    </row>
    <row r="762" spans="1:3" ht="11.85" customHeight="1" x14ac:dyDescent="0.2">
      <c r="A762" s="886">
        <v>41050</v>
      </c>
      <c r="B762" s="887" t="s">
        <v>743</v>
      </c>
      <c r="C762" s="887">
        <v>31.025300000000001</v>
      </c>
    </row>
    <row r="763" spans="1:3" ht="11.85" customHeight="1" x14ac:dyDescent="0.2">
      <c r="A763" s="886">
        <v>41051</v>
      </c>
      <c r="B763" s="887" t="s">
        <v>743</v>
      </c>
      <c r="C763" s="887">
        <v>30.005700000000001</v>
      </c>
    </row>
    <row r="764" spans="1:3" ht="11.85" customHeight="1" x14ac:dyDescent="0.2">
      <c r="A764" s="886">
        <v>41052</v>
      </c>
      <c r="B764" s="887" t="s">
        <v>743</v>
      </c>
      <c r="C764" s="887">
        <v>32.861800000000002</v>
      </c>
    </row>
    <row r="765" spans="1:3" ht="11.85" customHeight="1" x14ac:dyDescent="0.2">
      <c r="A765" s="886">
        <v>41053</v>
      </c>
      <c r="B765" s="887" t="s">
        <v>743</v>
      </c>
      <c r="C765" s="887">
        <v>31.4557</v>
      </c>
    </row>
    <row r="766" spans="1:3" ht="11.85" customHeight="1" x14ac:dyDescent="0.2">
      <c r="A766" s="886">
        <v>41054</v>
      </c>
      <c r="B766" s="887" t="s">
        <v>743</v>
      </c>
      <c r="C766" s="887">
        <v>30.225000000000001</v>
      </c>
    </row>
    <row r="767" spans="1:3" ht="11.85" customHeight="1" x14ac:dyDescent="0.2">
      <c r="A767" s="886">
        <v>41057</v>
      </c>
      <c r="B767" s="887" t="s">
        <v>743</v>
      </c>
      <c r="C767" s="887">
        <v>31.7697</v>
      </c>
    </row>
    <row r="768" spans="1:3" ht="11.85" customHeight="1" x14ac:dyDescent="0.2">
      <c r="A768" s="886">
        <v>41058</v>
      </c>
      <c r="B768" s="887" t="s">
        <v>743</v>
      </c>
      <c r="C768" s="887">
        <v>31.409700000000001</v>
      </c>
    </row>
    <row r="769" spans="1:3" ht="11.85" customHeight="1" x14ac:dyDescent="0.2">
      <c r="A769" s="886">
        <v>41059</v>
      </c>
      <c r="B769" s="887" t="s">
        <v>743</v>
      </c>
      <c r="C769" s="887">
        <v>34.5137</v>
      </c>
    </row>
    <row r="770" spans="1:3" ht="11.85" customHeight="1" x14ac:dyDescent="0.2">
      <c r="A770" s="886">
        <v>41060</v>
      </c>
      <c r="B770" s="887" t="s">
        <v>743</v>
      </c>
      <c r="C770" s="887">
        <v>34.947800000000001</v>
      </c>
    </row>
    <row r="771" spans="1:3" ht="11.85" customHeight="1" x14ac:dyDescent="0.2">
      <c r="A771" s="886">
        <v>41061</v>
      </c>
      <c r="B771" s="887" t="s">
        <v>743</v>
      </c>
      <c r="C771" s="887">
        <v>36.3842</v>
      </c>
    </row>
    <row r="772" spans="1:3" ht="11.85" customHeight="1" x14ac:dyDescent="0.2">
      <c r="A772" s="886">
        <v>41064</v>
      </c>
      <c r="B772" s="887" t="s">
        <v>743</v>
      </c>
      <c r="C772" s="887">
        <v>36.453099999999999</v>
      </c>
    </row>
    <row r="773" spans="1:3" ht="11.85" customHeight="1" x14ac:dyDescent="0.2">
      <c r="A773" s="886">
        <v>41065</v>
      </c>
      <c r="B773" s="887" t="s">
        <v>743</v>
      </c>
      <c r="C773" s="887">
        <v>34.573300000000003</v>
      </c>
    </row>
    <row r="774" spans="1:3" ht="11.85" customHeight="1" x14ac:dyDescent="0.2">
      <c r="A774" s="886">
        <v>41066</v>
      </c>
      <c r="B774" s="887" t="s">
        <v>743</v>
      </c>
      <c r="C774" s="887">
        <v>31.5809</v>
      </c>
    </row>
    <row r="775" spans="1:3" ht="11.85" customHeight="1" x14ac:dyDescent="0.2">
      <c r="A775" s="886">
        <v>41067</v>
      </c>
      <c r="B775" s="887" t="s">
        <v>743</v>
      </c>
      <c r="C775" s="887">
        <v>31.433800000000002</v>
      </c>
    </row>
    <row r="776" spans="1:3" ht="11.85" customHeight="1" x14ac:dyDescent="0.2">
      <c r="A776" s="886">
        <v>41068</v>
      </c>
      <c r="B776" s="887" t="s">
        <v>743</v>
      </c>
      <c r="C776" s="887">
        <v>30.372299999999999</v>
      </c>
    </row>
    <row r="777" spans="1:3" ht="11.85" customHeight="1" x14ac:dyDescent="0.2">
      <c r="A777" s="886">
        <v>41071</v>
      </c>
      <c r="B777" s="887" t="s">
        <v>743</v>
      </c>
      <c r="C777" s="887">
        <v>31.988399999999999</v>
      </c>
    </row>
    <row r="778" spans="1:3" ht="11.85" customHeight="1" x14ac:dyDescent="0.2">
      <c r="A778" s="886">
        <v>41072</v>
      </c>
      <c r="B778" s="887" t="s">
        <v>743</v>
      </c>
      <c r="C778" s="887">
        <v>32.390599999999999</v>
      </c>
    </row>
    <row r="779" spans="1:3" ht="11.85" customHeight="1" x14ac:dyDescent="0.2">
      <c r="A779" s="886">
        <v>41073</v>
      </c>
      <c r="B779" s="887" t="s">
        <v>743</v>
      </c>
      <c r="C779" s="887">
        <v>33.857199999999999</v>
      </c>
    </row>
    <row r="780" spans="1:3" ht="11.85" customHeight="1" x14ac:dyDescent="0.2">
      <c r="A780" s="886">
        <v>41074</v>
      </c>
      <c r="B780" s="887" t="s">
        <v>743</v>
      </c>
      <c r="C780" s="887">
        <v>33.010399999999997</v>
      </c>
    </row>
    <row r="781" spans="1:3" ht="11.85" customHeight="1" x14ac:dyDescent="0.2">
      <c r="A781" s="886">
        <v>41075</v>
      </c>
      <c r="B781" s="887" t="s">
        <v>743</v>
      </c>
      <c r="C781" s="887">
        <v>33.729500000000002</v>
      </c>
    </row>
    <row r="782" spans="1:3" ht="11.85" customHeight="1" x14ac:dyDescent="0.2">
      <c r="A782" s="886">
        <v>41078</v>
      </c>
      <c r="B782" s="887">
        <v>244.50212097167969</v>
      </c>
      <c r="C782" s="887">
        <v>29.4574</v>
      </c>
    </row>
    <row r="783" spans="1:3" ht="11.85" customHeight="1" x14ac:dyDescent="0.2">
      <c r="A783" s="886">
        <v>41079</v>
      </c>
      <c r="B783" s="887" t="s">
        <v>743</v>
      </c>
      <c r="C783" s="887">
        <v>27.644600000000001</v>
      </c>
    </row>
    <row r="784" spans="1:3" ht="11.85" customHeight="1" x14ac:dyDescent="0.2">
      <c r="A784" s="886">
        <v>41080</v>
      </c>
      <c r="B784" s="887" t="s">
        <v>743</v>
      </c>
      <c r="C784" s="887">
        <v>26.941500000000001</v>
      </c>
    </row>
    <row r="785" spans="1:3" ht="11.85" customHeight="1" x14ac:dyDescent="0.2">
      <c r="A785" s="886">
        <v>41081</v>
      </c>
      <c r="B785" s="887" t="s">
        <v>743</v>
      </c>
      <c r="C785" s="887">
        <v>25.463899999999999</v>
      </c>
    </row>
    <row r="786" spans="1:3" ht="11.85" customHeight="1" x14ac:dyDescent="0.2">
      <c r="A786" s="886">
        <v>41082</v>
      </c>
      <c r="B786" s="887" t="s">
        <v>743</v>
      </c>
      <c r="C786" s="887">
        <v>25.166399999999999</v>
      </c>
    </row>
    <row r="787" spans="1:3" ht="11.85" customHeight="1" x14ac:dyDescent="0.2">
      <c r="A787" s="886">
        <v>41085</v>
      </c>
      <c r="B787" s="887" t="s">
        <v>743</v>
      </c>
      <c r="C787" s="887">
        <v>27.649699999999999</v>
      </c>
    </row>
    <row r="788" spans="1:3" ht="11.85" customHeight="1" x14ac:dyDescent="0.2">
      <c r="A788" s="886">
        <v>41086</v>
      </c>
      <c r="B788" s="887" t="s">
        <v>743</v>
      </c>
      <c r="C788" s="887">
        <v>28.0456</v>
      </c>
    </row>
    <row r="789" spans="1:3" ht="11.85" customHeight="1" x14ac:dyDescent="0.2">
      <c r="A789" s="886">
        <v>41087</v>
      </c>
      <c r="B789" s="887" t="s">
        <v>743</v>
      </c>
      <c r="C789" s="887">
        <v>27.535900000000002</v>
      </c>
    </row>
    <row r="790" spans="1:3" ht="11.85" customHeight="1" x14ac:dyDescent="0.2">
      <c r="A790" s="886">
        <v>41088</v>
      </c>
      <c r="B790" s="887" t="s">
        <v>743</v>
      </c>
      <c r="C790" s="887">
        <v>28.059799999999999</v>
      </c>
    </row>
    <row r="791" spans="1:3" ht="11.85" customHeight="1" x14ac:dyDescent="0.2">
      <c r="A791" s="886">
        <v>41089</v>
      </c>
      <c r="B791" s="887" t="s">
        <v>743</v>
      </c>
      <c r="C791" s="887">
        <v>24.946300000000001</v>
      </c>
    </row>
    <row r="792" spans="1:3" ht="11.85" customHeight="1" x14ac:dyDescent="0.2">
      <c r="A792" s="886">
        <v>41092</v>
      </c>
      <c r="B792" s="887" t="s">
        <v>743</v>
      </c>
      <c r="C792" s="887">
        <v>24.992000000000001</v>
      </c>
    </row>
    <row r="793" spans="1:3" ht="11.85" customHeight="1" x14ac:dyDescent="0.2">
      <c r="A793" s="886">
        <v>41093</v>
      </c>
      <c r="B793" s="887" t="s">
        <v>743</v>
      </c>
      <c r="C793" s="887">
        <v>23.684999999999999</v>
      </c>
    </row>
    <row r="794" spans="1:3" ht="11.85" customHeight="1" x14ac:dyDescent="0.2">
      <c r="A794" s="886">
        <v>41094</v>
      </c>
      <c r="B794" s="887" t="s">
        <v>743</v>
      </c>
      <c r="C794" s="887">
        <v>24.445699999999999</v>
      </c>
    </row>
    <row r="795" spans="1:3" ht="11.85" customHeight="1" x14ac:dyDescent="0.2">
      <c r="A795" s="886">
        <v>41095</v>
      </c>
      <c r="B795" s="887" t="s">
        <v>743</v>
      </c>
      <c r="C795" s="887">
        <v>24.453099999999999</v>
      </c>
    </row>
    <row r="796" spans="1:3" ht="11.85" customHeight="1" x14ac:dyDescent="0.2">
      <c r="A796" s="886">
        <v>41096</v>
      </c>
      <c r="B796" s="887" t="s">
        <v>743</v>
      </c>
      <c r="C796" s="887">
        <v>25.575900000000001</v>
      </c>
    </row>
    <row r="797" spans="1:3" ht="11.85" customHeight="1" x14ac:dyDescent="0.2">
      <c r="A797" s="886">
        <v>41099</v>
      </c>
      <c r="B797" s="887" t="s">
        <v>743</v>
      </c>
      <c r="C797" s="887">
        <v>25.597300000000001</v>
      </c>
    </row>
    <row r="798" spans="1:3" ht="11.85" customHeight="1" x14ac:dyDescent="0.2">
      <c r="A798" s="886">
        <v>41100</v>
      </c>
      <c r="B798" s="887" t="s">
        <v>743</v>
      </c>
      <c r="C798" s="887">
        <v>24.639700000000001</v>
      </c>
    </row>
    <row r="799" spans="1:3" ht="11.85" customHeight="1" x14ac:dyDescent="0.2">
      <c r="A799" s="886">
        <v>41101</v>
      </c>
      <c r="B799" s="887" t="s">
        <v>743</v>
      </c>
      <c r="C799" s="887">
        <v>24.129200000000001</v>
      </c>
    </row>
    <row r="800" spans="1:3" ht="11.85" customHeight="1" x14ac:dyDescent="0.2">
      <c r="A800" s="886">
        <v>41102</v>
      </c>
      <c r="B800" s="887" t="s">
        <v>743</v>
      </c>
      <c r="C800" s="887">
        <v>24.0824</v>
      </c>
    </row>
    <row r="801" spans="1:3" ht="11.85" customHeight="1" x14ac:dyDescent="0.2">
      <c r="A801" s="886">
        <v>41103</v>
      </c>
      <c r="B801" s="887" t="s">
        <v>743</v>
      </c>
      <c r="C801" s="887">
        <v>22.609300000000001</v>
      </c>
    </row>
    <row r="802" spans="1:3" ht="11.85" customHeight="1" x14ac:dyDescent="0.2">
      <c r="A802" s="886">
        <v>41106</v>
      </c>
      <c r="B802" s="887" t="s">
        <v>743</v>
      </c>
      <c r="C802" s="887">
        <v>22.1692</v>
      </c>
    </row>
    <row r="803" spans="1:3" ht="11.85" customHeight="1" x14ac:dyDescent="0.2">
      <c r="A803" s="886">
        <v>41107</v>
      </c>
      <c r="B803" s="887">
        <v>206.9815673828125</v>
      </c>
      <c r="C803" s="887">
        <v>21.723600000000001</v>
      </c>
    </row>
    <row r="804" spans="1:3" ht="11.85" customHeight="1" x14ac:dyDescent="0.2">
      <c r="A804" s="886">
        <v>41108</v>
      </c>
      <c r="B804" s="887" t="s">
        <v>743</v>
      </c>
      <c r="C804" s="887">
        <v>20.356200000000001</v>
      </c>
    </row>
    <row r="805" spans="1:3" ht="11.85" customHeight="1" x14ac:dyDescent="0.2">
      <c r="A805" s="886">
        <v>41109</v>
      </c>
      <c r="B805" s="887" t="s">
        <v>743</v>
      </c>
      <c r="C805" s="887">
        <v>20.8276</v>
      </c>
    </row>
    <row r="806" spans="1:3" ht="11.85" customHeight="1" x14ac:dyDescent="0.2">
      <c r="A806" s="886">
        <v>41110</v>
      </c>
      <c r="B806" s="887" t="s">
        <v>743</v>
      </c>
      <c r="C806" s="887">
        <v>24.2212</v>
      </c>
    </row>
    <row r="807" spans="1:3" ht="11.85" customHeight="1" x14ac:dyDescent="0.2">
      <c r="A807" s="886">
        <v>41113</v>
      </c>
      <c r="B807" s="887" t="s">
        <v>743</v>
      </c>
      <c r="C807" s="887">
        <v>28.0807</v>
      </c>
    </row>
    <row r="808" spans="1:3" ht="11.85" customHeight="1" x14ac:dyDescent="0.2">
      <c r="A808" s="886">
        <v>41114</v>
      </c>
      <c r="B808" s="887" t="s">
        <v>743</v>
      </c>
      <c r="C808" s="887">
        <v>28.445499999999999</v>
      </c>
    </row>
    <row r="809" spans="1:3" ht="11.85" customHeight="1" x14ac:dyDescent="0.2">
      <c r="A809" s="886">
        <v>41115</v>
      </c>
      <c r="B809" s="887" t="s">
        <v>743</v>
      </c>
      <c r="C809" s="887">
        <v>27.179300000000001</v>
      </c>
    </row>
    <row r="810" spans="1:3" ht="11.85" customHeight="1" x14ac:dyDescent="0.2">
      <c r="A810" s="886">
        <v>41116</v>
      </c>
      <c r="B810" s="887" t="s">
        <v>743</v>
      </c>
      <c r="C810" s="887">
        <v>25.635000000000002</v>
      </c>
    </row>
    <row r="811" spans="1:3" ht="11.85" customHeight="1" x14ac:dyDescent="0.2">
      <c r="A811" s="886">
        <v>41117</v>
      </c>
      <c r="B811" s="887" t="s">
        <v>743</v>
      </c>
      <c r="C811" s="887">
        <v>25.316500000000001</v>
      </c>
    </row>
    <row r="812" spans="1:3" ht="11.85" customHeight="1" x14ac:dyDescent="0.2">
      <c r="A812" s="886">
        <v>41120</v>
      </c>
      <c r="B812" s="887" t="s">
        <v>743</v>
      </c>
      <c r="C812" s="887">
        <v>26.464300000000001</v>
      </c>
    </row>
    <row r="813" spans="1:3" ht="11.85" customHeight="1" x14ac:dyDescent="0.2">
      <c r="A813" s="886">
        <v>41121</v>
      </c>
      <c r="B813" s="887" t="s">
        <v>743</v>
      </c>
      <c r="C813" s="887">
        <v>28.008800000000001</v>
      </c>
    </row>
    <row r="814" spans="1:3" ht="11.85" customHeight="1" x14ac:dyDescent="0.2">
      <c r="A814" s="886">
        <v>41122</v>
      </c>
      <c r="B814" s="887" t="s">
        <v>743</v>
      </c>
      <c r="C814" s="887">
        <v>28.100200000000001</v>
      </c>
    </row>
    <row r="815" spans="1:3" ht="11.85" customHeight="1" x14ac:dyDescent="0.2">
      <c r="A815" s="886">
        <v>41123</v>
      </c>
      <c r="B815" s="887" t="s">
        <v>743</v>
      </c>
      <c r="C815" s="887">
        <v>26.400099999999998</v>
      </c>
    </row>
    <row r="816" spans="1:3" ht="11.85" customHeight="1" x14ac:dyDescent="0.2">
      <c r="A816" s="886">
        <v>41124</v>
      </c>
      <c r="B816" s="887" t="s">
        <v>743</v>
      </c>
      <c r="C816" s="887">
        <v>23.803000000000001</v>
      </c>
    </row>
    <row r="817" spans="1:3" ht="11.85" customHeight="1" x14ac:dyDescent="0.2">
      <c r="A817" s="886">
        <v>41127</v>
      </c>
      <c r="B817" s="887" t="s">
        <v>743</v>
      </c>
      <c r="C817" s="887">
        <v>24.235199999999999</v>
      </c>
    </row>
    <row r="818" spans="1:3" ht="11.85" customHeight="1" x14ac:dyDescent="0.2">
      <c r="A818" s="886">
        <v>41128</v>
      </c>
      <c r="B818" s="887" t="s">
        <v>743</v>
      </c>
      <c r="C818" s="887">
        <v>23.869</v>
      </c>
    </row>
    <row r="819" spans="1:3" ht="11.85" customHeight="1" x14ac:dyDescent="0.2">
      <c r="A819" s="886">
        <v>41129</v>
      </c>
      <c r="B819" s="887" t="s">
        <v>743</v>
      </c>
      <c r="C819" s="887">
        <v>23.678000000000001</v>
      </c>
    </row>
    <row r="820" spans="1:3" ht="11.85" customHeight="1" x14ac:dyDescent="0.2">
      <c r="A820" s="886">
        <v>41130</v>
      </c>
      <c r="B820" s="887" t="s">
        <v>743</v>
      </c>
      <c r="C820" s="887">
        <v>23.336600000000001</v>
      </c>
    </row>
    <row r="821" spans="1:3" ht="11.85" customHeight="1" x14ac:dyDescent="0.2">
      <c r="A821" s="886">
        <v>41131</v>
      </c>
      <c r="B821" s="887" t="s">
        <v>743</v>
      </c>
      <c r="C821" s="887">
        <v>22.7486</v>
      </c>
    </row>
    <row r="822" spans="1:3" ht="11.85" customHeight="1" x14ac:dyDescent="0.2">
      <c r="A822" s="886">
        <v>41134</v>
      </c>
      <c r="B822" s="887" t="s">
        <v>743</v>
      </c>
      <c r="C822" s="887">
        <v>23.453099999999999</v>
      </c>
    </row>
    <row r="823" spans="1:3" ht="11.85" customHeight="1" x14ac:dyDescent="0.2">
      <c r="A823" s="886">
        <v>41135</v>
      </c>
      <c r="B823" s="887" t="s">
        <v>743</v>
      </c>
      <c r="C823" s="887">
        <v>23.245899999999999</v>
      </c>
    </row>
    <row r="824" spans="1:3" ht="11.85" customHeight="1" x14ac:dyDescent="0.2">
      <c r="A824" s="886">
        <v>41136</v>
      </c>
      <c r="B824" s="887" t="s">
        <v>743</v>
      </c>
      <c r="C824" s="887">
        <v>23.548100000000002</v>
      </c>
    </row>
    <row r="825" spans="1:3" ht="11.85" customHeight="1" x14ac:dyDescent="0.2">
      <c r="A825" s="886">
        <v>41137</v>
      </c>
      <c r="B825" s="887">
        <v>150.67718505859375</v>
      </c>
      <c r="C825" s="887">
        <v>23.130600000000001</v>
      </c>
    </row>
    <row r="826" spans="1:3" ht="11.85" customHeight="1" x14ac:dyDescent="0.2">
      <c r="A826" s="886">
        <v>41138</v>
      </c>
      <c r="B826" s="887" t="s">
        <v>743</v>
      </c>
      <c r="C826" s="887">
        <v>21.445599999999999</v>
      </c>
    </row>
    <row r="827" spans="1:3" ht="11.85" customHeight="1" x14ac:dyDescent="0.2">
      <c r="A827" s="886">
        <v>41141</v>
      </c>
      <c r="B827" s="887" t="s">
        <v>743</v>
      </c>
      <c r="C827" s="887">
        <v>22.147600000000001</v>
      </c>
    </row>
    <row r="828" spans="1:3" ht="11.85" customHeight="1" x14ac:dyDescent="0.2">
      <c r="A828" s="886">
        <v>41142</v>
      </c>
      <c r="B828" s="887" t="s">
        <v>743</v>
      </c>
      <c r="C828" s="887">
        <v>22.192499999999999</v>
      </c>
    </row>
    <row r="829" spans="1:3" ht="11.85" customHeight="1" x14ac:dyDescent="0.2">
      <c r="A829" s="886">
        <v>41143</v>
      </c>
      <c r="B829" s="887" t="s">
        <v>743</v>
      </c>
      <c r="C829" s="887">
        <v>25.1159</v>
      </c>
    </row>
    <row r="830" spans="1:3" ht="11.85" customHeight="1" x14ac:dyDescent="0.2">
      <c r="A830" s="886">
        <v>41144</v>
      </c>
      <c r="B830" s="887" t="s">
        <v>743</v>
      </c>
      <c r="C830" s="887">
        <v>24.386099999999999</v>
      </c>
    </row>
    <row r="831" spans="1:3" ht="11.85" customHeight="1" x14ac:dyDescent="0.2">
      <c r="A831" s="886">
        <v>41145</v>
      </c>
      <c r="B831" s="887" t="s">
        <v>743</v>
      </c>
      <c r="C831" s="887">
        <v>24.639199999999999</v>
      </c>
    </row>
    <row r="832" spans="1:3" ht="11.85" customHeight="1" x14ac:dyDescent="0.2">
      <c r="A832" s="886">
        <v>41148</v>
      </c>
      <c r="B832" s="887" t="s">
        <v>743</v>
      </c>
      <c r="C832" s="887">
        <v>24.3156</v>
      </c>
    </row>
    <row r="833" spans="1:3" ht="11.85" customHeight="1" x14ac:dyDescent="0.2">
      <c r="A833" s="886">
        <v>41149</v>
      </c>
      <c r="B833" s="887" t="s">
        <v>743</v>
      </c>
      <c r="C833" s="887">
        <v>24.867999999999999</v>
      </c>
    </row>
    <row r="834" spans="1:3" ht="11.85" customHeight="1" x14ac:dyDescent="0.2">
      <c r="A834" s="886">
        <v>41150</v>
      </c>
      <c r="B834" s="887" t="s">
        <v>743</v>
      </c>
      <c r="C834" s="887">
        <v>25.7209</v>
      </c>
    </row>
    <row r="835" spans="1:3" ht="11.85" customHeight="1" x14ac:dyDescent="0.2">
      <c r="A835" s="886">
        <v>41151</v>
      </c>
      <c r="B835" s="887" t="s">
        <v>743</v>
      </c>
      <c r="C835" s="887">
        <v>27.162099999999999</v>
      </c>
    </row>
    <row r="836" spans="1:3" ht="11.85" customHeight="1" x14ac:dyDescent="0.2">
      <c r="A836" s="886">
        <v>41152</v>
      </c>
      <c r="B836" s="887" t="s">
        <v>743</v>
      </c>
      <c r="C836" s="887">
        <v>25.703399999999998</v>
      </c>
    </row>
    <row r="837" spans="1:3" ht="11.85" customHeight="1" x14ac:dyDescent="0.2">
      <c r="A837" s="886">
        <v>41155</v>
      </c>
      <c r="B837" s="887" t="s">
        <v>743</v>
      </c>
      <c r="C837" s="887">
        <v>26.652000000000001</v>
      </c>
    </row>
    <row r="838" spans="1:3" ht="11.85" customHeight="1" x14ac:dyDescent="0.2">
      <c r="A838" s="886">
        <v>41156</v>
      </c>
      <c r="B838" s="887" t="s">
        <v>743</v>
      </c>
      <c r="C838" s="887">
        <v>27.754999999999999</v>
      </c>
    </row>
    <row r="839" spans="1:3" ht="11.85" customHeight="1" x14ac:dyDescent="0.2">
      <c r="A839" s="886">
        <v>41157</v>
      </c>
      <c r="B839" s="887" t="s">
        <v>743</v>
      </c>
      <c r="C839" s="887">
        <v>27.6615</v>
      </c>
    </row>
    <row r="840" spans="1:3" ht="11.85" customHeight="1" x14ac:dyDescent="0.2">
      <c r="A840" s="886">
        <v>41158</v>
      </c>
      <c r="B840" s="887" t="s">
        <v>743</v>
      </c>
      <c r="C840" s="887">
        <v>23.112500000000001</v>
      </c>
    </row>
    <row r="841" spans="1:3" ht="11.85" customHeight="1" x14ac:dyDescent="0.2">
      <c r="A841" s="886">
        <v>41159</v>
      </c>
      <c r="B841" s="887" t="s">
        <v>743</v>
      </c>
      <c r="C841" s="887">
        <v>21.826599999999999</v>
      </c>
    </row>
    <row r="842" spans="1:3" ht="11.85" customHeight="1" x14ac:dyDescent="0.2">
      <c r="A842" s="886">
        <v>41162</v>
      </c>
      <c r="B842" s="887" t="s">
        <v>743</v>
      </c>
      <c r="C842" s="887">
        <v>23.486899999999999</v>
      </c>
    </row>
    <row r="843" spans="1:3" ht="11.85" customHeight="1" x14ac:dyDescent="0.2">
      <c r="A843" s="886">
        <v>41163</v>
      </c>
      <c r="B843" s="887" t="s">
        <v>743</v>
      </c>
      <c r="C843" s="887">
        <v>23.919899999999998</v>
      </c>
    </row>
    <row r="844" spans="1:3" ht="11.85" customHeight="1" x14ac:dyDescent="0.2">
      <c r="A844" s="886">
        <v>41164</v>
      </c>
      <c r="B844" s="887" t="s">
        <v>743</v>
      </c>
      <c r="C844" s="887">
        <v>23.653600000000001</v>
      </c>
    </row>
    <row r="845" spans="1:3" ht="11.85" customHeight="1" x14ac:dyDescent="0.2">
      <c r="A845" s="886">
        <v>41165</v>
      </c>
      <c r="B845" s="887" t="s">
        <v>743</v>
      </c>
      <c r="C845" s="887">
        <v>23.509599999999999</v>
      </c>
    </row>
    <row r="846" spans="1:3" ht="11.85" customHeight="1" x14ac:dyDescent="0.2">
      <c r="A846" s="886">
        <v>41166</v>
      </c>
      <c r="B846" s="887" t="s">
        <v>743</v>
      </c>
      <c r="C846" s="887">
        <v>21.106200000000001</v>
      </c>
    </row>
    <row r="847" spans="1:3" ht="11.85" customHeight="1" x14ac:dyDescent="0.2">
      <c r="A847" s="886">
        <v>41169</v>
      </c>
      <c r="B847" s="887" t="s">
        <v>743</v>
      </c>
      <c r="C847" s="887">
        <v>20.938400000000001</v>
      </c>
    </row>
    <row r="848" spans="1:3" ht="11.85" customHeight="1" x14ac:dyDescent="0.2">
      <c r="A848" s="886">
        <v>41170</v>
      </c>
      <c r="B848" s="887">
        <v>209.91194152832031</v>
      </c>
      <c r="C848" s="887">
        <v>21.061399999999999</v>
      </c>
    </row>
    <row r="849" spans="1:3" ht="11.85" customHeight="1" x14ac:dyDescent="0.2">
      <c r="A849" s="886">
        <v>41171</v>
      </c>
      <c r="B849" s="887" t="s">
        <v>743</v>
      </c>
      <c r="C849" s="887">
        <v>20.290900000000001</v>
      </c>
    </row>
    <row r="850" spans="1:3" ht="11.85" customHeight="1" x14ac:dyDescent="0.2">
      <c r="A850" s="886">
        <v>41172</v>
      </c>
      <c r="B850" s="887" t="s">
        <v>743</v>
      </c>
      <c r="C850" s="887">
        <v>20.127600000000001</v>
      </c>
    </row>
    <row r="851" spans="1:3" ht="11.85" customHeight="1" x14ac:dyDescent="0.2">
      <c r="A851" s="886">
        <v>41173</v>
      </c>
      <c r="B851" s="887" t="s">
        <v>743</v>
      </c>
      <c r="C851" s="887">
        <v>19.244499999999999</v>
      </c>
    </row>
    <row r="852" spans="1:3" ht="11.85" customHeight="1" x14ac:dyDescent="0.2">
      <c r="A852" s="886">
        <v>41176</v>
      </c>
      <c r="B852" s="887" t="s">
        <v>743</v>
      </c>
      <c r="C852" s="887">
        <v>19.801300000000001</v>
      </c>
    </row>
    <row r="853" spans="1:3" ht="11.85" customHeight="1" x14ac:dyDescent="0.2">
      <c r="A853" s="886">
        <v>41177</v>
      </c>
      <c r="B853" s="887" t="s">
        <v>743</v>
      </c>
      <c r="C853" s="887">
        <v>19.774699999999999</v>
      </c>
    </row>
    <row r="854" spans="1:3" ht="11.85" customHeight="1" x14ac:dyDescent="0.2">
      <c r="A854" s="886">
        <v>41178</v>
      </c>
      <c r="B854" s="887" t="s">
        <v>743</v>
      </c>
      <c r="C854" s="887">
        <v>22.232299999999999</v>
      </c>
    </row>
    <row r="855" spans="1:3" ht="11.85" customHeight="1" x14ac:dyDescent="0.2">
      <c r="A855" s="886">
        <v>41179</v>
      </c>
      <c r="B855" s="887" t="s">
        <v>743</v>
      </c>
      <c r="C855" s="887">
        <v>22.4909</v>
      </c>
    </row>
    <row r="856" spans="1:3" ht="11.85" customHeight="1" x14ac:dyDescent="0.2">
      <c r="A856" s="886">
        <v>41180</v>
      </c>
      <c r="B856" s="887" t="s">
        <v>743</v>
      </c>
      <c r="C856" s="887">
        <v>23.383600000000001</v>
      </c>
    </row>
    <row r="857" spans="1:3" ht="11.85" customHeight="1" x14ac:dyDescent="0.2">
      <c r="A857" s="886">
        <v>41183</v>
      </c>
      <c r="B857" s="887" t="s">
        <v>743</v>
      </c>
      <c r="C857" s="887">
        <v>22.869800000000001</v>
      </c>
    </row>
    <row r="858" spans="1:3" ht="11.85" customHeight="1" x14ac:dyDescent="0.2">
      <c r="A858" s="886">
        <v>41184</v>
      </c>
      <c r="B858" s="887" t="s">
        <v>743</v>
      </c>
      <c r="C858" s="887">
        <v>23.147300000000001</v>
      </c>
    </row>
    <row r="859" spans="1:3" ht="11.85" customHeight="1" x14ac:dyDescent="0.2">
      <c r="A859" s="886">
        <v>41185</v>
      </c>
      <c r="B859" s="887" t="s">
        <v>743</v>
      </c>
      <c r="C859" s="887">
        <v>22.125299999999999</v>
      </c>
    </row>
    <row r="860" spans="1:3" ht="11.85" customHeight="1" x14ac:dyDescent="0.2">
      <c r="A860" s="886">
        <v>41186</v>
      </c>
      <c r="B860" s="887" t="s">
        <v>743</v>
      </c>
      <c r="C860" s="887">
        <v>21.995699999999999</v>
      </c>
    </row>
    <row r="861" spans="1:3" ht="11.85" customHeight="1" x14ac:dyDescent="0.2">
      <c r="A861" s="886">
        <v>41187</v>
      </c>
      <c r="B861" s="887" t="s">
        <v>743</v>
      </c>
      <c r="C861" s="887">
        <v>20.348400000000002</v>
      </c>
    </row>
    <row r="862" spans="1:3" ht="11.85" customHeight="1" x14ac:dyDescent="0.2">
      <c r="A862" s="886">
        <v>41190</v>
      </c>
      <c r="B862" s="887" t="s">
        <v>743</v>
      </c>
      <c r="C862" s="887">
        <v>21.58</v>
      </c>
    </row>
    <row r="863" spans="1:3" ht="11.85" customHeight="1" x14ac:dyDescent="0.2">
      <c r="A863" s="886">
        <v>41191</v>
      </c>
      <c r="B863" s="887" t="s">
        <v>743</v>
      </c>
      <c r="C863" s="887">
        <v>22.949300000000001</v>
      </c>
    </row>
    <row r="864" spans="1:3" ht="11.85" customHeight="1" x14ac:dyDescent="0.2">
      <c r="A864" s="886">
        <v>41192</v>
      </c>
      <c r="B864" s="887" t="s">
        <v>743</v>
      </c>
      <c r="C864" s="887">
        <v>22.67</v>
      </c>
    </row>
    <row r="865" spans="1:3" ht="11.85" customHeight="1" x14ac:dyDescent="0.2">
      <c r="A865" s="886">
        <v>41193</v>
      </c>
      <c r="B865" s="887" t="s">
        <v>743</v>
      </c>
      <c r="C865" s="887">
        <v>21.5761</v>
      </c>
    </row>
    <row r="866" spans="1:3" ht="11.85" customHeight="1" x14ac:dyDescent="0.2">
      <c r="A866" s="886">
        <v>41194</v>
      </c>
      <c r="B866" s="887" t="s">
        <v>743</v>
      </c>
      <c r="C866" s="887">
        <v>21.881699999999999</v>
      </c>
    </row>
    <row r="867" spans="1:3" ht="11.85" customHeight="1" x14ac:dyDescent="0.2">
      <c r="A867" s="886">
        <v>41197</v>
      </c>
      <c r="B867" s="887" t="s">
        <v>743</v>
      </c>
      <c r="C867" s="887">
        <v>21.4496</v>
      </c>
    </row>
    <row r="868" spans="1:3" ht="11.85" customHeight="1" x14ac:dyDescent="0.2">
      <c r="A868" s="886">
        <v>41198</v>
      </c>
      <c r="B868" s="887">
        <v>219.08265686035156</v>
      </c>
      <c r="C868" s="887">
        <v>20.400099999999998</v>
      </c>
    </row>
    <row r="869" spans="1:3" ht="11.85" customHeight="1" x14ac:dyDescent="0.2">
      <c r="A869" s="886">
        <v>41199</v>
      </c>
      <c r="B869" s="887" t="s">
        <v>743</v>
      </c>
      <c r="C869" s="887">
        <v>19.877500000000001</v>
      </c>
    </row>
    <row r="870" spans="1:3" ht="11.85" customHeight="1" x14ac:dyDescent="0.2">
      <c r="A870" s="886">
        <v>41200</v>
      </c>
      <c r="B870" s="887" t="s">
        <v>743</v>
      </c>
      <c r="C870" s="887">
        <v>19.580500000000001</v>
      </c>
    </row>
    <row r="871" spans="1:3" ht="11.85" customHeight="1" x14ac:dyDescent="0.2">
      <c r="A871" s="886">
        <v>41201</v>
      </c>
      <c r="B871" s="887" t="s">
        <v>743</v>
      </c>
      <c r="C871" s="887">
        <v>20.599599999999999</v>
      </c>
    </row>
    <row r="872" spans="1:3" ht="11.85" customHeight="1" x14ac:dyDescent="0.2">
      <c r="A872" s="886">
        <v>41204</v>
      </c>
      <c r="B872" s="887" t="s">
        <v>743</v>
      </c>
      <c r="C872" s="887">
        <v>21.261299999999999</v>
      </c>
    </row>
    <row r="873" spans="1:3" ht="11.85" customHeight="1" x14ac:dyDescent="0.2">
      <c r="A873" s="886">
        <v>41205</v>
      </c>
      <c r="B873" s="887" t="s">
        <v>743</v>
      </c>
      <c r="C873" s="887">
        <v>23.392399999999999</v>
      </c>
    </row>
    <row r="874" spans="1:3" ht="11.85" customHeight="1" x14ac:dyDescent="0.2">
      <c r="A874" s="886">
        <v>41206</v>
      </c>
      <c r="B874" s="887" t="s">
        <v>743</v>
      </c>
      <c r="C874" s="887">
        <v>22.761099999999999</v>
      </c>
    </row>
    <row r="875" spans="1:3" ht="11.85" customHeight="1" x14ac:dyDescent="0.2">
      <c r="A875" s="886">
        <v>41207</v>
      </c>
      <c r="B875" s="887" t="s">
        <v>743</v>
      </c>
      <c r="C875" s="887">
        <v>22.485199999999999</v>
      </c>
    </row>
    <row r="876" spans="1:3" ht="11.85" customHeight="1" x14ac:dyDescent="0.2">
      <c r="A876" s="886">
        <v>41208</v>
      </c>
      <c r="B876" s="887" t="s">
        <v>743</v>
      </c>
      <c r="C876" s="887">
        <v>22.137</v>
      </c>
    </row>
    <row r="877" spans="1:3" ht="11.85" customHeight="1" x14ac:dyDescent="0.2">
      <c r="A877" s="886">
        <v>41211</v>
      </c>
      <c r="B877" s="887" t="s">
        <v>743</v>
      </c>
      <c r="C877" s="887">
        <v>23.2166</v>
      </c>
    </row>
    <row r="878" spans="1:3" ht="11.85" customHeight="1" x14ac:dyDescent="0.2">
      <c r="A878" s="886">
        <v>41212</v>
      </c>
      <c r="B878" s="887" t="s">
        <v>743</v>
      </c>
      <c r="C878" s="887">
        <v>21.8978</v>
      </c>
    </row>
    <row r="879" spans="1:3" ht="11.85" customHeight="1" x14ac:dyDescent="0.2">
      <c r="A879" s="886">
        <v>41213</v>
      </c>
      <c r="B879" s="887" t="s">
        <v>743</v>
      </c>
      <c r="C879" s="887">
        <v>22.212299999999999</v>
      </c>
    </row>
    <row r="880" spans="1:3" ht="11.85" customHeight="1" x14ac:dyDescent="0.2">
      <c r="A880" s="886">
        <v>41214</v>
      </c>
      <c r="B880" s="887" t="s">
        <v>743</v>
      </c>
      <c r="C880" s="887">
        <v>21.2117</v>
      </c>
    </row>
    <row r="881" spans="1:3" ht="11.85" customHeight="1" x14ac:dyDescent="0.2">
      <c r="A881" s="886">
        <v>41215</v>
      </c>
      <c r="B881" s="887" t="s">
        <v>743</v>
      </c>
      <c r="C881" s="887">
        <v>20.5608</v>
      </c>
    </row>
    <row r="882" spans="1:3" ht="11.85" customHeight="1" x14ac:dyDescent="0.2">
      <c r="A882" s="886">
        <v>41218</v>
      </c>
      <c r="B882" s="887" t="s">
        <v>743</v>
      </c>
      <c r="C882" s="887">
        <v>22.216000000000001</v>
      </c>
    </row>
    <row r="883" spans="1:3" ht="11.85" customHeight="1" x14ac:dyDescent="0.2">
      <c r="A883" s="886">
        <v>41219</v>
      </c>
      <c r="B883" s="887" t="s">
        <v>743</v>
      </c>
      <c r="C883" s="887">
        <v>21.792400000000001</v>
      </c>
    </row>
    <row r="884" spans="1:3" ht="11.85" customHeight="1" x14ac:dyDescent="0.2">
      <c r="A884" s="886">
        <v>41220</v>
      </c>
      <c r="B884" s="887" t="s">
        <v>743</v>
      </c>
      <c r="C884" s="887">
        <v>23.284099999999999</v>
      </c>
    </row>
    <row r="885" spans="1:3" ht="11.85" customHeight="1" x14ac:dyDescent="0.2">
      <c r="A885" s="886">
        <v>41221</v>
      </c>
      <c r="B885" s="887" t="s">
        <v>743</v>
      </c>
      <c r="C885" s="887">
        <v>23.095099999999999</v>
      </c>
    </row>
    <row r="886" spans="1:3" ht="11.85" customHeight="1" x14ac:dyDescent="0.2">
      <c r="A886" s="886">
        <v>41222</v>
      </c>
      <c r="B886" s="887" t="s">
        <v>743</v>
      </c>
      <c r="C886" s="887">
        <v>22.57</v>
      </c>
    </row>
    <row r="887" spans="1:3" ht="11.85" customHeight="1" x14ac:dyDescent="0.2">
      <c r="A887" s="886">
        <v>41225</v>
      </c>
      <c r="B887" s="887" t="s">
        <v>743</v>
      </c>
      <c r="C887" s="887">
        <v>22.710100000000001</v>
      </c>
    </row>
    <row r="888" spans="1:3" ht="11.85" customHeight="1" x14ac:dyDescent="0.2">
      <c r="A888" s="886">
        <v>41226</v>
      </c>
      <c r="B888" s="887" t="s">
        <v>743</v>
      </c>
      <c r="C888" s="887">
        <v>21.847100000000001</v>
      </c>
    </row>
    <row r="889" spans="1:3" ht="11.85" customHeight="1" x14ac:dyDescent="0.2">
      <c r="A889" s="886">
        <v>41227</v>
      </c>
      <c r="B889" s="887" t="s">
        <v>743</v>
      </c>
      <c r="C889" s="887">
        <v>21.529199999999999</v>
      </c>
    </row>
    <row r="890" spans="1:3" ht="11.85" customHeight="1" x14ac:dyDescent="0.2">
      <c r="A890" s="886">
        <v>41228</v>
      </c>
      <c r="B890" s="887" t="s">
        <v>743</v>
      </c>
      <c r="C890" s="887">
        <v>21.9773</v>
      </c>
    </row>
    <row r="891" spans="1:3" ht="11.85" customHeight="1" x14ac:dyDescent="0.2">
      <c r="A891" s="886">
        <v>41229</v>
      </c>
      <c r="B891" s="887">
        <v>233.5614013671875</v>
      </c>
      <c r="C891" s="887">
        <v>22.171900000000001</v>
      </c>
    </row>
    <row r="892" spans="1:3" ht="11.85" customHeight="1" x14ac:dyDescent="0.2">
      <c r="A892" s="886">
        <v>41232</v>
      </c>
      <c r="B892" s="887" t="s">
        <v>743</v>
      </c>
      <c r="C892" s="887">
        <v>19.6356</v>
      </c>
    </row>
    <row r="893" spans="1:3" ht="11.85" customHeight="1" x14ac:dyDescent="0.2">
      <c r="A893" s="886">
        <v>41233</v>
      </c>
      <c r="B893" s="887" t="s">
        <v>743</v>
      </c>
      <c r="C893" s="887">
        <v>18.769600000000001</v>
      </c>
    </row>
    <row r="894" spans="1:3" ht="11.85" customHeight="1" x14ac:dyDescent="0.2">
      <c r="A894" s="886">
        <v>41234</v>
      </c>
      <c r="B894" s="887" t="s">
        <v>743</v>
      </c>
      <c r="C894" s="887">
        <v>17.8461</v>
      </c>
    </row>
    <row r="895" spans="1:3" ht="11.85" customHeight="1" x14ac:dyDescent="0.2">
      <c r="A895" s="886">
        <v>41235</v>
      </c>
      <c r="B895" s="887" t="s">
        <v>743</v>
      </c>
      <c r="C895" s="887">
        <v>17.442299999999999</v>
      </c>
    </row>
    <row r="896" spans="1:3" ht="11.85" customHeight="1" x14ac:dyDescent="0.2">
      <c r="A896" s="886">
        <v>41236</v>
      </c>
      <c r="B896" s="887" t="s">
        <v>743</v>
      </c>
      <c r="C896" s="887">
        <v>17.747299999999999</v>
      </c>
    </row>
    <row r="897" spans="1:3" ht="11.85" customHeight="1" x14ac:dyDescent="0.2">
      <c r="A897" s="886">
        <v>41239</v>
      </c>
      <c r="B897" s="887" t="s">
        <v>743</v>
      </c>
      <c r="C897" s="887">
        <v>18.4984</v>
      </c>
    </row>
    <row r="898" spans="1:3" ht="11.85" customHeight="1" x14ac:dyDescent="0.2">
      <c r="A898" s="886">
        <v>41240</v>
      </c>
      <c r="B898" s="887" t="s">
        <v>743</v>
      </c>
      <c r="C898" s="887">
        <v>17.699000000000002</v>
      </c>
    </row>
    <row r="899" spans="1:3" ht="11.85" customHeight="1" x14ac:dyDescent="0.2">
      <c r="A899" s="886">
        <v>41241</v>
      </c>
      <c r="B899" s="887" t="s">
        <v>743</v>
      </c>
      <c r="C899" s="887">
        <v>17.255500000000001</v>
      </c>
    </row>
    <row r="900" spans="1:3" ht="11.85" customHeight="1" x14ac:dyDescent="0.2">
      <c r="A900" s="886">
        <v>41242</v>
      </c>
      <c r="B900" s="887" t="s">
        <v>743</v>
      </c>
      <c r="C900" s="887">
        <v>16.485399999999998</v>
      </c>
    </row>
    <row r="901" spans="1:3" ht="11.85" customHeight="1" x14ac:dyDescent="0.2">
      <c r="A901" s="886">
        <v>41243</v>
      </c>
      <c r="B901" s="887" t="s">
        <v>743</v>
      </c>
      <c r="C901" s="887">
        <v>16.5548</v>
      </c>
    </row>
    <row r="902" spans="1:3" ht="11.85" customHeight="1" x14ac:dyDescent="0.2">
      <c r="A902" s="886">
        <v>41246</v>
      </c>
      <c r="B902" s="887" t="s">
        <v>743</v>
      </c>
      <c r="C902" s="887">
        <v>17.311199999999999</v>
      </c>
    </row>
    <row r="903" spans="1:3" ht="11.85" customHeight="1" x14ac:dyDescent="0.2">
      <c r="A903" s="886">
        <v>41247</v>
      </c>
      <c r="B903" s="887" t="s">
        <v>743</v>
      </c>
      <c r="C903" s="887">
        <v>17.2837</v>
      </c>
    </row>
    <row r="904" spans="1:3" ht="11.85" customHeight="1" x14ac:dyDescent="0.2">
      <c r="A904" s="886">
        <v>41248</v>
      </c>
      <c r="B904" s="887" t="s">
        <v>743</v>
      </c>
      <c r="C904" s="887">
        <v>17.390599999999999</v>
      </c>
    </row>
    <row r="905" spans="1:3" ht="11.85" customHeight="1" x14ac:dyDescent="0.2">
      <c r="A905" s="886">
        <v>41249</v>
      </c>
      <c r="B905" s="887" t="s">
        <v>743</v>
      </c>
      <c r="C905" s="887">
        <v>16.9937</v>
      </c>
    </row>
    <row r="906" spans="1:3" ht="11.85" customHeight="1" x14ac:dyDescent="0.2">
      <c r="A906" s="886">
        <v>41250</v>
      </c>
      <c r="B906" s="887" t="s">
        <v>743</v>
      </c>
      <c r="C906" s="887">
        <v>17.2026</v>
      </c>
    </row>
    <row r="907" spans="1:3" ht="11.85" customHeight="1" x14ac:dyDescent="0.2">
      <c r="A907" s="886">
        <v>41253</v>
      </c>
      <c r="B907" s="887" t="s">
        <v>743</v>
      </c>
      <c r="C907" s="887">
        <v>17.4025</v>
      </c>
    </row>
    <row r="908" spans="1:3" ht="11.85" customHeight="1" x14ac:dyDescent="0.2">
      <c r="A908" s="886">
        <v>41254</v>
      </c>
      <c r="B908" s="887" t="s">
        <v>743</v>
      </c>
      <c r="C908" s="887">
        <v>17.026199999999999</v>
      </c>
    </row>
    <row r="909" spans="1:3" ht="11.85" customHeight="1" x14ac:dyDescent="0.2">
      <c r="A909" s="886">
        <v>41255</v>
      </c>
      <c r="B909" s="887" t="s">
        <v>743</v>
      </c>
      <c r="C909" s="887">
        <v>17.0471</v>
      </c>
    </row>
    <row r="910" spans="1:3" ht="11.85" customHeight="1" x14ac:dyDescent="0.2">
      <c r="A910" s="886">
        <v>41256</v>
      </c>
      <c r="B910" s="887" t="s">
        <v>743</v>
      </c>
      <c r="C910" s="887">
        <v>16.9542</v>
      </c>
    </row>
    <row r="911" spans="1:3" ht="11.85" customHeight="1" x14ac:dyDescent="0.2">
      <c r="A911" s="886">
        <v>41257</v>
      </c>
      <c r="B911" s="887" t="s">
        <v>743</v>
      </c>
      <c r="C911" s="887">
        <v>16.4818</v>
      </c>
    </row>
    <row r="912" spans="1:3" ht="11.85" customHeight="1" x14ac:dyDescent="0.2">
      <c r="A912" s="886">
        <v>41260</v>
      </c>
      <c r="B912" s="887" t="s">
        <v>743</v>
      </c>
      <c r="C912" s="887">
        <v>16.4617</v>
      </c>
    </row>
    <row r="913" spans="1:3" ht="11.85" customHeight="1" x14ac:dyDescent="0.2">
      <c r="A913" s="886">
        <v>41261</v>
      </c>
      <c r="B913" s="887">
        <v>215.66848754882813</v>
      </c>
      <c r="C913" s="887">
        <v>15.863799999999999</v>
      </c>
    </row>
    <row r="914" spans="1:3" ht="11.85" customHeight="1" x14ac:dyDescent="0.2">
      <c r="A914" s="886">
        <v>41262</v>
      </c>
      <c r="B914" s="887" t="s">
        <v>743</v>
      </c>
      <c r="C914" s="887">
        <v>15.6463</v>
      </c>
    </row>
    <row r="915" spans="1:3" ht="11.85" customHeight="1" x14ac:dyDescent="0.2">
      <c r="A915" s="886">
        <v>41263</v>
      </c>
      <c r="B915" s="887" t="s">
        <v>743</v>
      </c>
      <c r="C915" s="887">
        <v>15.7568</v>
      </c>
    </row>
    <row r="916" spans="1:3" ht="11.85" customHeight="1" x14ac:dyDescent="0.2">
      <c r="A916" s="886">
        <v>41264</v>
      </c>
      <c r="B916" s="887" t="s">
        <v>743</v>
      </c>
      <c r="C916" s="887">
        <v>17.892600000000002</v>
      </c>
    </row>
    <row r="917" spans="1:3" ht="11.85" customHeight="1" x14ac:dyDescent="0.2">
      <c r="A917" s="886">
        <v>41270</v>
      </c>
      <c r="B917" s="887" t="s">
        <v>743</v>
      </c>
      <c r="C917" s="887">
        <v>18.228899999999999</v>
      </c>
    </row>
    <row r="918" spans="1:3" ht="11.85" customHeight="1" x14ac:dyDescent="0.2">
      <c r="A918" s="886">
        <v>41271</v>
      </c>
      <c r="B918" s="887" t="s">
        <v>743</v>
      </c>
      <c r="C918" s="887">
        <v>21.353400000000001</v>
      </c>
    </row>
    <row r="919" spans="1:3" ht="11.85" customHeight="1" x14ac:dyDescent="0.2">
      <c r="A919" s="886">
        <v>41276</v>
      </c>
      <c r="B919" s="887" t="s">
        <v>743</v>
      </c>
      <c r="C919" s="887">
        <v>18.3628</v>
      </c>
    </row>
    <row r="920" spans="1:3" ht="11.85" customHeight="1" x14ac:dyDescent="0.2">
      <c r="A920" s="886">
        <v>41277</v>
      </c>
      <c r="B920" s="887" t="s">
        <v>743</v>
      </c>
      <c r="C920" s="887">
        <v>17.54</v>
      </c>
    </row>
    <row r="921" spans="1:3" ht="11.85" customHeight="1" x14ac:dyDescent="0.2">
      <c r="A921" s="886">
        <v>41278</v>
      </c>
      <c r="B921" s="887" t="s">
        <v>743</v>
      </c>
      <c r="C921" s="887">
        <v>16.070799999999998</v>
      </c>
    </row>
    <row r="922" spans="1:3" ht="11.85" customHeight="1" x14ac:dyDescent="0.2">
      <c r="A922" s="886">
        <v>41281</v>
      </c>
      <c r="B922" s="887" t="s">
        <v>743</v>
      </c>
      <c r="C922" s="887">
        <v>16.818000000000001</v>
      </c>
    </row>
    <row r="923" spans="1:3" ht="11.85" customHeight="1" x14ac:dyDescent="0.2">
      <c r="A923" s="886">
        <v>41282</v>
      </c>
      <c r="B923" s="887" t="s">
        <v>743</v>
      </c>
      <c r="C923" s="887">
        <v>16.899899999999999</v>
      </c>
    </row>
    <row r="924" spans="1:3" ht="11.85" customHeight="1" x14ac:dyDescent="0.2">
      <c r="A924" s="886">
        <v>41283</v>
      </c>
      <c r="B924" s="887" t="s">
        <v>743</v>
      </c>
      <c r="C924" s="887">
        <v>16.147400000000001</v>
      </c>
    </row>
    <row r="925" spans="1:3" ht="11.85" customHeight="1" x14ac:dyDescent="0.2">
      <c r="A925" s="886">
        <v>41284</v>
      </c>
      <c r="B925" s="887" t="s">
        <v>743</v>
      </c>
      <c r="C925" s="887">
        <v>16.115500000000001</v>
      </c>
    </row>
    <row r="926" spans="1:3" ht="11.85" customHeight="1" x14ac:dyDescent="0.2">
      <c r="A926" s="886">
        <v>41285</v>
      </c>
      <c r="B926" s="887" t="s">
        <v>743</v>
      </c>
      <c r="C926" s="887">
        <v>15.5715</v>
      </c>
    </row>
    <row r="927" spans="1:3" ht="11.85" customHeight="1" x14ac:dyDescent="0.2">
      <c r="A927" s="886">
        <v>41288</v>
      </c>
      <c r="B927" s="887" t="s">
        <v>743</v>
      </c>
      <c r="C927" s="887">
        <v>15.7019</v>
      </c>
    </row>
    <row r="928" spans="1:3" ht="11.85" customHeight="1" x14ac:dyDescent="0.2">
      <c r="A928" s="886">
        <v>41289</v>
      </c>
      <c r="B928" s="887" t="s">
        <v>743</v>
      </c>
      <c r="C928" s="887">
        <v>15.9725</v>
      </c>
    </row>
    <row r="929" spans="1:3" ht="11.85" customHeight="1" x14ac:dyDescent="0.2">
      <c r="A929" s="886">
        <v>41290</v>
      </c>
      <c r="B929" s="887" t="s">
        <v>743</v>
      </c>
      <c r="C929" s="887">
        <v>16.146000000000001</v>
      </c>
    </row>
    <row r="930" spans="1:3" ht="11.85" customHeight="1" x14ac:dyDescent="0.2">
      <c r="A930" s="886">
        <v>41291</v>
      </c>
      <c r="B930" s="887">
        <v>239.8154296875</v>
      </c>
      <c r="C930" s="887">
        <v>15.913399999999999</v>
      </c>
    </row>
    <row r="931" spans="1:3" ht="11.85" customHeight="1" x14ac:dyDescent="0.2">
      <c r="A931" s="886">
        <v>41292</v>
      </c>
      <c r="B931" s="887" t="s">
        <v>743</v>
      </c>
      <c r="C931" s="887">
        <v>15.883100000000001</v>
      </c>
    </row>
    <row r="932" spans="1:3" ht="11.85" customHeight="1" x14ac:dyDescent="0.2">
      <c r="A932" s="886">
        <v>41295</v>
      </c>
      <c r="B932" s="887" t="s">
        <v>743</v>
      </c>
      <c r="C932" s="887">
        <v>15.4605</v>
      </c>
    </row>
    <row r="933" spans="1:3" ht="11.85" customHeight="1" x14ac:dyDescent="0.2">
      <c r="A933" s="886">
        <v>41296</v>
      </c>
      <c r="B933" s="887" t="s">
        <v>743</v>
      </c>
      <c r="C933" s="887">
        <v>16.062999999999999</v>
      </c>
    </row>
    <row r="934" spans="1:3" ht="11.85" customHeight="1" x14ac:dyDescent="0.2">
      <c r="A934" s="886">
        <v>41297</v>
      </c>
      <c r="B934" s="887" t="s">
        <v>743</v>
      </c>
      <c r="C934" s="887">
        <v>16.220300000000002</v>
      </c>
    </row>
    <row r="935" spans="1:3" ht="11.85" customHeight="1" x14ac:dyDescent="0.2">
      <c r="A935" s="886">
        <v>41298</v>
      </c>
      <c r="B935" s="887" t="s">
        <v>743</v>
      </c>
      <c r="C935" s="887">
        <v>15.314500000000001</v>
      </c>
    </row>
    <row r="936" spans="1:3" ht="11.85" customHeight="1" x14ac:dyDescent="0.2">
      <c r="A936" s="886">
        <v>41299</v>
      </c>
      <c r="B936" s="887" t="s">
        <v>743</v>
      </c>
      <c r="C936" s="887">
        <v>14.9093</v>
      </c>
    </row>
    <row r="937" spans="1:3" ht="11.85" customHeight="1" x14ac:dyDescent="0.2">
      <c r="A937" s="886">
        <v>41302</v>
      </c>
      <c r="B937" s="887" t="s">
        <v>743</v>
      </c>
      <c r="C937" s="887">
        <v>15.197900000000001</v>
      </c>
    </row>
    <row r="938" spans="1:3" ht="11.85" customHeight="1" x14ac:dyDescent="0.2">
      <c r="A938" s="886">
        <v>41303</v>
      </c>
      <c r="B938" s="887" t="s">
        <v>743</v>
      </c>
      <c r="C938" s="887">
        <v>14.856199999999999</v>
      </c>
    </row>
    <row r="939" spans="1:3" ht="11.85" customHeight="1" x14ac:dyDescent="0.2">
      <c r="A939" s="886">
        <v>41304</v>
      </c>
      <c r="B939" s="887" t="s">
        <v>743</v>
      </c>
      <c r="C939" s="887">
        <v>15.9384</v>
      </c>
    </row>
    <row r="940" spans="1:3" ht="11.85" customHeight="1" x14ac:dyDescent="0.2">
      <c r="A940" s="886">
        <v>41305</v>
      </c>
      <c r="B940" s="887" t="s">
        <v>743</v>
      </c>
      <c r="C940" s="887">
        <v>16.639500000000002</v>
      </c>
    </row>
    <row r="941" spans="1:3" ht="11.85" customHeight="1" x14ac:dyDescent="0.2">
      <c r="A941" s="886">
        <v>41306</v>
      </c>
      <c r="B941" s="887" t="s">
        <v>743</v>
      </c>
      <c r="C941" s="887">
        <v>15.987399999999999</v>
      </c>
    </row>
    <row r="942" spans="1:3" ht="11.85" customHeight="1" x14ac:dyDescent="0.2">
      <c r="A942" s="886">
        <v>41309</v>
      </c>
      <c r="B942" s="887" t="s">
        <v>743</v>
      </c>
      <c r="C942" s="887">
        <v>20.145399999999999</v>
      </c>
    </row>
    <row r="943" spans="1:3" ht="11.85" customHeight="1" x14ac:dyDescent="0.2">
      <c r="A943" s="886">
        <v>41310</v>
      </c>
      <c r="B943" s="887" t="s">
        <v>743</v>
      </c>
      <c r="C943" s="887">
        <v>19.2593</v>
      </c>
    </row>
    <row r="944" spans="1:3" ht="11.85" customHeight="1" x14ac:dyDescent="0.2">
      <c r="A944" s="886">
        <v>41311</v>
      </c>
      <c r="B944" s="887" t="s">
        <v>743</v>
      </c>
      <c r="C944" s="887">
        <v>20.211300000000001</v>
      </c>
    </row>
    <row r="945" spans="1:3" ht="11.85" customHeight="1" x14ac:dyDescent="0.2">
      <c r="A945" s="886">
        <v>41312</v>
      </c>
      <c r="B945" s="887" t="s">
        <v>743</v>
      </c>
      <c r="C945" s="887">
        <v>20.795500000000001</v>
      </c>
    </row>
    <row r="946" spans="1:3" ht="11.85" customHeight="1" x14ac:dyDescent="0.2">
      <c r="A946" s="886">
        <v>41313</v>
      </c>
      <c r="B946" s="887" t="s">
        <v>743</v>
      </c>
      <c r="C946" s="887">
        <v>18.5593</v>
      </c>
    </row>
    <row r="947" spans="1:3" ht="11.85" customHeight="1" x14ac:dyDescent="0.2">
      <c r="A947" s="886">
        <v>41316</v>
      </c>
      <c r="B947" s="887" t="s">
        <v>743</v>
      </c>
      <c r="C947" s="887">
        <v>18.934200000000001</v>
      </c>
    </row>
    <row r="948" spans="1:3" ht="11.85" customHeight="1" x14ac:dyDescent="0.2">
      <c r="A948" s="886">
        <v>41317</v>
      </c>
      <c r="B948" s="887" t="s">
        <v>743</v>
      </c>
      <c r="C948" s="887">
        <v>18.368200000000002</v>
      </c>
    </row>
    <row r="949" spans="1:3" ht="11.85" customHeight="1" x14ac:dyDescent="0.2">
      <c r="A949" s="886">
        <v>41318</v>
      </c>
      <c r="B949" s="887" t="s">
        <v>743</v>
      </c>
      <c r="C949" s="887">
        <v>18.281700000000001</v>
      </c>
    </row>
    <row r="950" spans="1:3" ht="11.85" customHeight="1" x14ac:dyDescent="0.2">
      <c r="A950" s="886">
        <v>41319</v>
      </c>
      <c r="B950" s="887" t="s">
        <v>743</v>
      </c>
      <c r="C950" s="887">
        <v>18.653199999999998</v>
      </c>
    </row>
    <row r="951" spans="1:3" ht="11.85" customHeight="1" x14ac:dyDescent="0.2">
      <c r="A951" s="886">
        <v>41320</v>
      </c>
      <c r="B951" s="887" t="s">
        <v>743</v>
      </c>
      <c r="C951" s="887">
        <v>18.846299999999999</v>
      </c>
    </row>
    <row r="952" spans="1:3" ht="11.85" customHeight="1" x14ac:dyDescent="0.2">
      <c r="A952" s="886">
        <v>41323</v>
      </c>
      <c r="B952" s="887">
        <v>194.16609191894531</v>
      </c>
      <c r="C952" s="887">
        <v>19.3248</v>
      </c>
    </row>
    <row r="953" spans="1:3" ht="11.85" customHeight="1" x14ac:dyDescent="0.2">
      <c r="A953" s="886">
        <v>41324</v>
      </c>
      <c r="B953" s="887" t="s">
        <v>743</v>
      </c>
      <c r="C953" s="887">
        <v>18.463100000000001</v>
      </c>
    </row>
    <row r="954" spans="1:3" ht="11.85" customHeight="1" x14ac:dyDescent="0.2">
      <c r="A954" s="886">
        <v>41325</v>
      </c>
      <c r="B954" s="887" t="s">
        <v>743</v>
      </c>
      <c r="C954" s="887">
        <v>19.614699999999999</v>
      </c>
    </row>
    <row r="955" spans="1:3" ht="11.85" customHeight="1" x14ac:dyDescent="0.2">
      <c r="A955" s="886">
        <v>41326</v>
      </c>
      <c r="B955" s="887" t="s">
        <v>743</v>
      </c>
      <c r="C955" s="887">
        <v>21.513300000000001</v>
      </c>
    </row>
    <row r="956" spans="1:3" ht="11.85" customHeight="1" x14ac:dyDescent="0.2">
      <c r="A956" s="886">
        <v>41327</v>
      </c>
      <c r="B956" s="887" t="s">
        <v>743</v>
      </c>
      <c r="C956" s="887">
        <v>20.855599999999999</v>
      </c>
    </row>
    <row r="957" spans="1:3" ht="11.85" customHeight="1" x14ac:dyDescent="0.2">
      <c r="A957" s="886">
        <v>41330</v>
      </c>
      <c r="B957" s="887" t="s">
        <v>743</v>
      </c>
      <c r="C957" s="887">
        <v>21.308599999999998</v>
      </c>
    </row>
    <row r="958" spans="1:3" ht="11.85" customHeight="1" x14ac:dyDescent="0.2">
      <c r="A958" s="886">
        <v>41331</v>
      </c>
      <c r="B958" s="887" t="s">
        <v>743</v>
      </c>
      <c r="C958" s="887">
        <v>25.897500000000001</v>
      </c>
    </row>
    <row r="959" spans="1:3" ht="11.85" customHeight="1" x14ac:dyDescent="0.2">
      <c r="A959" s="886">
        <v>41332</v>
      </c>
      <c r="B959" s="887" t="s">
        <v>743</v>
      </c>
      <c r="C959" s="887">
        <v>22.004300000000001</v>
      </c>
    </row>
    <row r="960" spans="1:3" ht="11.85" customHeight="1" x14ac:dyDescent="0.2">
      <c r="A960" s="886">
        <v>41333</v>
      </c>
      <c r="B960" s="887" t="s">
        <v>743</v>
      </c>
      <c r="C960" s="887">
        <v>21.0046</v>
      </c>
    </row>
    <row r="961" spans="1:3" ht="11.85" customHeight="1" x14ac:dyDescent="0.2">
      <c r="A961" s="886">
        <v>41334</v>
      </c>
      <c r="B961" s="887" t="s">
        <v>743</v>
      </c>
      <c r="C961" s="887">
        <v>21.7728</v>
      </c>
    </row>
    <row r="962" spans="1:3" ht="11.85" customHeight="1" x14ac:dyDescent="0.2">
      <c r="A962" s="886">
        <v>41337</v>
      </c>
      <c r="B962" s="887" t="s">
        <v>743</v>
      </c>
      <c r="C962" s="887">
        <v>21.4361</v>
      </c>
    </row>
    <row r="963" spans="1:3" ht="11.85" customHeight="1" x14ac:dyDescent="0.2">
      <c r="A963" s="886">
        <v>41338</v>
      </c>
      <c r="B963" s="887" t="s">
        <v>743</v>
      </c>
      <c r="C963" s="887">
        <v>19.553899999999999</v>
      </c>
    </row>
    <row r="964" spans="1:3" ht="11.85" customHeight="1" x14ac:dyDescent="0.2">
      <c r="A964" s="886">
        <v>41339</v>
      </c>
      <c r="B964" s="887" t="s">
        <v>743</v>
      </c>
      <c r="C964" s="887">
        <v>20.1143</v>
      </c>
    </row>
    <row r="965" spans="1:3" ht="11.85" customHeight="1" x14ac:dyDescent="0.2">
      <c r="A965" s="886">
        <v>41340</v>
      </c>
      <c r="B965" s="887" t="s">
        <v>743</v>
      </c>
      <c r="C965" s="887">
        <v>18.735299999999999</v>
      </c>
    </row>
    <row r="966" spans="1:3" ht="11.85" customHeight="1" x14ac:dyDescent="0.2">
      <c r="A966" s="886">
        <v>41341</v>
      </c>
      <c r="B966" s="887" t="s">
        <v>743</v>
      </c>
      <c r="C966" s="887">
        <v>17.384399999999999</v>
      </c>
    </row>
    <row r="967" spans="1:3" ht="11.85" customHeight="1" x14ac:dyDescent="0.2">
      <c r="A967" s="886">
        <v>41344</v>
      </c>
      <c r="B967" s="887" t="s">
        <v>743</v>
      </c>
      <c r="C967" s="887">
        <v>17.615400000000001</v>
      </c>
    </row>
    <row r="968" spans="1:3" ht="11.85" customHeight="1" x14ac:dyDescent="0.2">
      <c r="A968" s="886">
        <v>41345</v>
      </c>
      <c r="B968" s="887" t="s">
        <v>743</v>
      </c>
      <c r="C968" s="887">
        <v>17.324300000000001</v>
      </c>
    </row>
    <row r="969" spans="1:3" ht="11.85" customHeight="1" x14ac:dyDescent="0.2">
      <c r="A969" s="886">
        <v>41346</v>
      </c>
      <c r="B969" s="887" t="s">
        <v>743</v>
      </c>
      <c r="C969" s="887">
        <v>16.927900000000001</v>
      </c>
    </row>
    <row r="970" spans="1:3" ht="11.85" customHeight="1" x14ac:dyDescent="0.2">
      <c r="A970" s="886">
        <v>41347</v>
      </c>
      <c r="B970" s="887" t="s">
        <v>743</v>
      </c>
      <c r="C970" s="887">
        <v>15.083500000000001</v>
      </c>
    </row>
    <row r="971" spans="1:3" ht="11.85" customHeight="1" x14ac:dyDescent="0.2">
      <c r="A971" s="886">
        <v>41348</v>
      </c>
      <c r="B971" s="887" t="s">
        <v>743</v>
      </c>
      <c r="C971" s="887">
        <v>15.727600000000001</v>
      </c>
    </row>
    <row r="972" spans="1:3" ht="11.85" customHeight="1" x14ac:dyDescent="0.2">
      <c r="A972" s="886">
        <v>41351</v>
      </c>
      <c r="B972" s="887">
        <v>245.346923828125</v>
      </c>
      <c r="C972" s="887">
        <v>18.097899999999999</v>
      </c>
    </row>
    <row r="973" spans="1:3" ht="11.85" customHeight="1" x14ac:dyDescent="0.2">
      <c r="A973" s="886">
        <v>41352</v>
      </c>
      <c r="B973" s="887" t="s">
        <v>743</v>
      </c>
      <c r="C973" s="887">
        <v>21.5306</v>
      </c>
    </row>
    <row r="974" spans="1:3" ht="11.85" customHeight="1" x14ac:dyDescent="0.2">
      <c r="A974" s="886">
        <v>41353</v>
      </c>
      <c r="B974" s="887" t="s">
        <v>743</v>
      </c>
      <c r="C974" s="887">
        <v>18.874099999999999</v>
      </c>
    </row>
    <row r="975" spans="1:3" ht="11.85" customHeight="1" x14ac:dyDescent="0.2">
      <c r="A975" s="886">
        <v>41354</v>
      </c>
      <c r="B975" s="887" t="s">
        <v>743</v>
      </c>
      <c r="C975" s="887">
        <v>19.7897</v>
      </c>
    </row>
    <row r="976" spans="1:3" ht="11.85" customHeight="1" x14ac:dyDescent="0.2">
      <c r="A976" s="886">
        <v>41355</v>
      </c>
      <c r="B976" s="887" t="s">
        <v>743</v>
      </c>
      <c r="C976" s="887">
        <v>21.287600000000001</v>
      </c>
    </row>
    <row r="977" spans="1:3" ht="11.85" customHeight="1" x14ac:dyDescent="0.2">
      <c r="A977" s="886">
        <v>41358</v>
      </c>
      <c r="B977" s="887" t="s">
        <v>743</v>
      </c>
      <c r="C977" s="887">
        <v>21.238700000000001</v>
      </c>
    </row>
    <row r="978" spans="1:3" ht="11.85" customHeight="1" x14ac:dyDescent="0.2">
      <c r="A978" s="886">
        <v>41359</v>
      </c>
      <c r="B978" s="887" t="s">
        <v>743</v>
      </c>
      <c r="C978" s="887">
        <v>20.875499999999999</v>
      </c>
    </row>
    <row r="979" spans="1:3" ht="11.85" customHeight="1" x14ac:dyDescent="0.2">
      <c r="A979" s="886">
        <v>41360</v>
      </c>
      <c r="B979" s="887" t="s">
        <v>743</v>
      </c>
      <c r="C979" s="887">
        <v>21.8599</v>
      </c>
    </row>
    <row r="980" spans="1:3" ht="11.85" customHeight="1" x14ac:dyDescent="0.2">
      <c r="A980" s="886">
        <v>41361</v>
      </c>
      <c r="B980" s="887" t="s">
        <v>743</v>
      </c>
      <c r="C980" s="887">
        <v>20.894400000000001</v>
      </c>
    </row>
    <row r="981" spans="1:3" ht="11.85" customHeight="1" x14ac:dyDescent="0.2">
      <c r="A981" s="886">
        <v>41366</v>
      </c>
      <c r="B981" s="887" t="s">
        <v>743</v>
      </c>
      <c r="C981" s="887">
        <v>19.616499999999998</v>
      </c>
    </row>
    <row r="982" spans="1:3" ht="11.85" customHeight="1" x14ac:dyDescent="0.2">
      <c r="A982" s="886">
        <v>41367</v>
      </c>
      <c r="B982" s="887" t="s">
        <v>743</v>
      </c>
      <c r="C982" s="887">
        <v>20.764500000000002</v>
      </c>
    </row>
    <row r="983" spans="1:3" ht="11.85" customHeight="1" x14ac:dyDescent="0.2">
      <c r="A983" s="886">
        <v>41368</v>
      </c>
      <c r="B983" s="887" t="s">
        <v>743</v>
      </c>
      <c r="C983" s="887">
        <v>21.0977</v>
      </c>
    </row>
    <row r="984" spans="1:3" ht="11.85" customHeight="1" x14ac:dyDescent="0.2">
      <c r="A984" s="886">
        <v>41369</v>
      </c>
      <c r="B984" s="887" t="s">
        <v>743</v>
      </c>
      <c r="C984" s="887">
        <v>22.285499999999999</v>
      </c>
    </row>
    <row r="985" spans="1:3" ht="11.85" customHeight="1" x14ac:dyDescent="0.2">
      <c r="A985" s="886">
        <v>41372</v>
      </c>
      <c r="B985" s="887" t="s">
        <v>743</v>
      </c>
      <c r="C985" s="887">
        <v>21.485700000000001</v>
      </c>
    </row>
    <row r="986" spans="1:3" ht="11.85" customHeight="1" x14ac:dyDescent="0.2">
      <c r="A986" s="886">
        <v>41373</v>
      </c>
      <c r="B986" s="887" t="s">
        <v>743</v>
      </c>
      <c r="C986" s="887">
        <v>20.422899999999998</v>
      </c>
    </row>
    <row r="987" spans="1:3" ht="11.85" customHeight="1" x14ac:dyDescent="0.2">
      <c r="A987" s="886">
        <v>41374</v>
      </c>
      <c r="B987" s="887" t="s">
        <v>743</v>
      </c>
      <c r="C987" s="887">
        <v>19.1768</v>
      </c>
    </row>
    <row r="988" spans="1:3" ht="11.85" customHeight="1" x14ac:dyDescent="0.2">
      <c r="A988" s="886">
        <v>41375</v>
      </c>
      <c r="B988" s="887" t="s">
        <v>743</v>
      </c>
      <c r="C988" s="887">
        <v>18.847999999999999</v>
      </c>
    </row>
    <row r="989" spans="1:3" ht="11.85" customHeight="1" x14ac:dyDescent="0.2">
      <c r="A989" s="886">
        <v>41376</v>
      </c>
      <c r="B989" s="887" t="s">
        <v>743</v>
      </c>
      <c r="C989" s="887">
        <v>20.214500000000001</v>
      </c>
    </row>
    <row r="990" spans="1:3" ht="11.85" customHeight="1" x14ac:dyDescent="0.2">
      <c r="A990" s="886">
        <v>41379</v>
      </c>
      <c r="B990" s="887" t="s">
        <v>743</v>
      </c>
      <c r="C990" s="887">
        <v>20.198899999999998</v>
      </c>
    </row>
    <row r="991" spans="1:3" ht="11.85" customHeight="1" x14ac:dyDescent="0.2">
      <c r="A991" s="886">
        <v>41380</v>
      </c>
      <c r="B991" s="887" t="s">
        <v>743</v>
      </c>
      <c r="C991" s="887">
        <v>20.506699999999999</v>
      </c>
    </row>
    <row r="992" spans="1:3" ht="11.85" customHeight="1" x14ac:dyDescent="0.2">
      <c r="A992" s="886">
        <v>41381</v>
      </c>
      <c r="B992" s="887">
        <v>205.62406921386719</v>
      </c>
      <c r="C992" s="887">
        <v>22.7545</v>
      </c>
    </row>
    <row r="993" spans="1:3" ht="11.85" customHeight="1" x14ac:dyDescent="0.2">
      <c r="A993" s="886">
        <v>41382</v>
      </c>
      <c r="B993" s="887" t="s">
        <v>743</v>
      </c>
      <c r="C993" s="887">
        <v>21.949000000000002</v>
      </c>
    </row>
    <row r="994" spans="1:3" ht="11.85" customHeight="1" x14ac:dyDescent="0.2">
      <c r="A994" s="886">
        <v>41383</v>
      </c>
      <c r="B994" s="887" t="s">
        <v>743</v>
      </c>
      <c r="C994" s="887">
        <v>20.4999</v>
      </c>
    </row>
    <row r="995" spans="1:3" ht="11.85" customHeight="1" x14ac:dyDescent="0.2">
      <c r="A995" s="886">
        <v>41386</v>
      </c>
      <c r="B995" s="887" t="s">
        <v>743</v>
      </c>
      <c r="C995" s="887">
        <v>20.638000000000002</v>
      </c>
    </row>
    <row r="996" spans="1:3" ht="11.85" customHeight="1" x14ac:dyDescent="0.2">
      <c r="A996" s="886">
        <v>41387</v>
      </c>
      <c r="B996" s="887" t="s">
        <v>743</v>
      </c>
      <c r="C996" s="887">
        <v>19.2103</v>
      </c>
    </row>
    <row r="997" spans="1:3" ht="11.85" customHeight="1" x14ac:dyDescent="0.2">
      <c r="A997" s="886">
        <v>41388</v>
      </c>
      <c r="B997" s="887" t="s">
        <v>743</v>
      </c>
      <c r="C997" s="887">
        <v>18.981400000000001</v>
      </c>
    </row>
    <row r="998" spans="1:3" ht="11.85" customHeight="1" x14ac:dyDescent="0.2">
      <c r="A998" s="886">
        <v>41389</v>
      </c>
      <c r="B998" s="887" t="s">
        <v>743</v>
      </c>
      <c r="C998" s="887">
        <v>19.409700000000001</v>
      </c>
    </row>
    <row r="999" spans="1:3" ht="11.85" customHeight="1" x14ac:dyDescent="0.2">
      <c r="A999" s="886">
        <v>41390</v>
      </c>
      <c r="B999" s="887" t="s">
        <v>743</v>
      </c>
      <c r="C999" s="887">
        <v>19.711099999999998</v>
      </c>
    </row>
    <row r="1000" spans="1:3" ht="11.85" customHeight="1" x14ac:dyDescent="0.2">
      <c r="A1000" s="886">
        <v>41393</v>
      </c>
      <c r="B1000" s="887" t="s">
        <v>743</v>
      </c>
      <c r="C1000" s="887">
        <v>19.9773</v>
      </c>
    </row>
    <row r="1001" spans="1:3" ht="11.85" customHeight="1" x14ac:dyDescent="0.2">
      <c r="A1001" s="886">
        <v>41394</v>
      </c>
      <c r="B1001" s="887" t="s">
        <v>743</v>
      </c>
      <c r="C1001" s="887">
        <v>20.260999999999999</v>
      </c>
    </row>
    <row r="1002" spans="1:3" ht="11.85" customHeight="1" x14ac:dyDescent="0.2">
      <c r="A1002" s="886">
        <v>41396</v>
      </c>
      <c r="B1002" s="887" t="s">
        <v>743</v>
      </c>
      <c r="C1002" s="887">
        <v>18.7486</v>
      </c>
    </row>
    <row r="1003" spans="1:3" ht="11.85" customHeight="1" x14ac:dyDescent="0.2">
      <c r="A1003" s="886">
        <v>41397</v>
      </c>
      <c r="B1003" s="887" t="s">
        <v>743</v>
      </c>
      <c r="C1003" s="887">
        <v>17.632899999999999</v>
      </c>
    </row>
    <row r="1004" spans="1:3" ht="11.85" customHeight="1" x14ac:dyDescent="0.2">
      <c r="A1004" s="886">
        <v>41400</v>
      </c>
      <c r="B1004" s="887" t="s">
        <v>743</v>
      </c>
      <c r="C1004" s="887">
        <v>18.055099999999999</v>
      </c>
    </row>
    <row r="1005" spans="1:3" ht="11.85" customHeight="1" x14ac:dyDescent="0.2">
      <c r="A1005" s="886">
        <v>41401</v>
      </c>
      <c r="B1005" s="887" t="s">
        <v>743</v>
      </c>
      <c r="C1005" s="887">
        <v>17.447199999999999</v>
      </c>
    </row>
    <row r="1006" spans="1:3" ht="11.85" customHeight="1" x14ac:dyDescent="0.2">
      <c r="A1006" s="886">
        <v>41402</v>
      </c>
      <c r="B1006" s="887" t="s">
        <v>743</v>
      </c>
      <c r="C1006" s="887">
        <v>17.357500000000002</v>
      </c>
    </row>
    <row r="1007" spans="1:3" ht="11.85" customHeight="1" x14ac:dyDescent="0.2">
      <c r="A1007" s="886">
        <v>41403</v>
      </c>
      <c r="B1007" s="887" t="s">
        <v>743</v>
      </c>
      <c r="C1007" s="887">
        <v>17.218599999999999</v>
      </c>
    </row>
    <row r="1008" spans="1:3" ht="11.85" customHeight="1" x14ac:dyDescent="0.2">
      <c r="A1008" s="886">
        <v>41404</v>
      </c>
      <c r="B1008" s="887" t="s">
        <v>743</v>
      </c>
      <c r="C1008" s="887">
        <v>17.427700000000002</v>
      </c>
    </row>
    <row r="1009" spans="1:3" ht="11.85" customHeight="1" x14ac:dyDescent="0.2">
      <c r="A1009" s="886">
        <v>41407</v>
      </c>
      <c r="B1009" s="887" t="s">
        <v>743</v>
      </c>
      <c r="C1009" s="887">
        <v>17.6724</v>
      </c>
    </row>
    <row r="1010" spans="1:3" ht="11.85" customHeight="1" x14ac:dyDescent="0.2">
      <c r="A1010" s="886">
        <v>41408</v>
      </c>
      <c r="B1010" s="887" t="s">
        <v>743</v>
      </c>
      <c r="C1010" s="887">
        <v>17.136500000000002</v>
      </c>
    </row>
    <row r="1011" spans="1:3" ht="11.85" customHeight="1" x14ac:dyDescent="0.2">
      <c r="A1011" s="886">
        <v>41409</v>
      </c>
      <c r="B1011" s="887" t="s">
        <v>743</v>
      </c>
      <c r="C1011" s="887">
        <v>16.638999999999999</v>
      </c>
    </row>
    <row r="1012" spans="1:3" ht="11.85" customHeight="1" x14ac:dyDescent="0.2">
      <c r="A1012" s="886">
        <v>41410</v>
      </c>
      <c r="B1012" s="887" t="s">
        <v>743</v>
      </c>
      <c r="C1012" s="887">
        <v>16.260899999999999</v>
      </c>
    </row>
    <row r="1013" spans="1:3" ht="11.85" customHeight="1" x14ac:dyDescent="0.2">
      <c r="A1013" s="886">
        <v>41411</v>
      </c>
      <c r="B1013" s="887">
        <v>139.13821411132813</v>
      </c>
      <c r="C1013" s="887">
        <v>16.312999999999999</v>
      </c>
    </row>
    <row r="1014" spans="1:3" ht="11.85" customHeight="1" x14ac:dyDescent="0.2">
      <c r="A1014" s="886">
        <v>41414</v>
      </c>
      <c r="B1014" s="887" t="s">
        <v>743</v>
      </c>
      <c r="C1014" s="887">
        <v>16.672000000000001</v>
      </c>
    </row>
    <row r="1015" spans="1:3" ht="11.85" customHeight="1" x14ac:dyDescent="0.2">
      <c r="A1015" s="886">
        <v>41415</v>
      </c>
      <c r="B1015" s="887" t="s">
        <v>743</v>
      </c>
      <c r="C1015" s="887">
        <v>16.907299999999999</v>
      </c>
    </row>
    <row r="1016" spans="1:3" ht="11.85" customHeight="1" x14ac:dyDescent="0.2">
      <c r="A1016" s="886">
        <v>41416</v>
      </c>
      <c r="B1016" s="887" t="s">
        <v>743</v>
      </c>
      <c r="C1016" s="887">
        <v>16.293299999999999</v>
      </c>
    </row>
    <row r="1017" spans="1:3" ht="11.85" customHeight="1" x14ac:dyDescent="0.2">
      <c r="A1017" s="886">
        <v>41417</v>
      </c>
      <c r="B1017" s="887" t="s">
        <v>743</v>
      </c>
      <c r="C1017" s="887">
        <v>18.363299999999999</v>
      </c>
    </row>
    <row r="1018" spans="1:3" ht="11.85" customHeight="1" x14ac:dyDescent="0.2">
      <c r="A1018" s="886">
        <v>41418</v>
      </c>
      <c r="B1018" s="887" t="s">
        <v>743</v>
      </c>
      <c r="C1018" s="887">
        <v>18.4925</v>
      </c>
    </row>
    <row r="1019" spans="1:3" ht="11.85" customHeight="1" x14ac:dyDescent="0.2">
      <c r="A1019" s="886">
        <v>41421</v>
      </c>
      <c r="B1019" s="887" t="s">
        <v>743</v>
      </c>
      <c r="C1019" s="887">
        <v>18.152000000000001</v>
      </c>
    </row>
    <row r="1020" spans="1:3" ht="11.85" customHeight="1" x14ac:dyDescent="0.2">
      <c r="A1020" s="886">
        <v>41422</v>
      </c>
      <c r="B1020" s="887" t="s">
        <v>743</v>
      </c>
      <c r="C1020" s="887">
        <v>17.747299999999999</v>
      </c>
    </row>
    <row r="1021" spans="1:3" ht="11.85" customHeight="1" x14ac:dyDescent="0.2">
      <c r="A1021" s="886">
        <v>41423</v>
      </c>
      <c r="B1021" s="887" t="s">
        <v>743</v>
      </c>
      <c r="C1021" s="887">
        <v>19.680800000000001</v>
      </c>
    </row>
    <row r="1022" spans="1:3" ht="11.85" customHeight="1" x14ac:dyDescent="0.2">
      <c r="A1022" s="886">
        <v>41424</v>
      </c>
      <c r="B1022" s="887" t="s">
        <v>743</v>
      </c>
      <c r="C1022" s="887">
        <v>18.864100000000001</v>
      </c>
    </row>
    <row r="1023" spans="1:3" ht="11.85" customHeight="1" x14ac:dyDescent="0.2">
      <c r="A1023" s="886">
        <v>41425</v>
      </c>
      <c r="B1023" s="887" t="s">
        <v>743</v>
      </c>
      <c r="C1023" s="887">
        <v>19.604800000000001</v>
      </c>
    </row>
    <row r="1024" spans="1:3" ht="11.85" customHeight="1" x14ac:dyDescent="0.2">
      <c r="A1024" s="886">
        <v>41428</v>
      </c>
      <c r="B1024" s="887" t="s">
        <v>743</v>
      </c>
      <c r="C1024" s="887">
        <v>21.377199999999998</v>
      </c>
    </row>
    <row r="1025" spans="1:3" ht="11.85" customHeight="1" x14ac:dyDescent="0.2">
      <c r="A1025" s="886">
        <v>41429</v>
      </c>
      <c r="B1025" s="887" t="s">
        <v>743</v>
      </c>
      <c r="C1025" s="887">
        <v>21.004300000000001</v>
      </c>
    </row>
    <row r="1026" spans="1:3" ht="11.85" customHeight="1" x14ac:dyDescent="0.2">
      <c r="A1026" s="886">
        <v>41430</v>
      </c>
      <c r="B1026" s="887" t="s">
        <v>743</v>
      </c>
      <c r="C1026" s="887">
        <v>22.2683</v>
      </c>
    </row>
    <row r="1027" spans="1:3" ht="11.85" customHeight="1" x14ac:dyDescent="0.2">
      <c r="A1027" s="886">
        <v>41431</v>
      </c>
      <c r="B1027" s="887" t="s">
        <v>743</v>
      </c>
      <c r="C1027" s="887">
        <v>22.195599999999999</v>
      </c>
    </row>
    <row r="1028" spans="1:3" ht="11.85" customHeight="1" x14ac:dyDescent="0.2">
      <c r="A1028" s="886">
        <v>41432</v>
      </c>
      <c r="B1028" s="887" t="s">
        <v>743</v>
      </c>
      <c r="C1028" s="887">
        <v>19.9529</v>
      </c>
    </row>
    <row r="1029" spans="1:3" ht="11.85" customHeight="1" x14ac:dyDescent="0.2">
      <c r="A1029" s="886">
        <v>41435</v>
      </c>
      <c r="B1029" s="887" t="s">
        <v>743</v>
      </c>
      <c r="C1029" s="887">
        <v>19.590299999999999</v>
      </c>
    </row>
    <row r="1030" spans="1:3" ht="11.85" customHeight="1" x14ac:dyDescent="0.2">
      <c r="A1030" s="886">
        <v>41436</v>
      </c>
      <c r="B1030" s="887" t="s">
        <v>743</v>
      </c>
      <c r="C1030" s="887">
        <v>21.005099999999999</v>
      </c>
    </row>
    <row r="1031" spans="1:3" ht="11.85" customHeight="1" x14ac:dyDescent="0.2">
      <c r="A1031" s="886">
        <v>41437</v>
      </c>
      <c r="B1031" s="887" t="s">
        <v>743</v>
      </c>
      <c r="C1031" s="887">
        <v>21.741299999999999</v>
      </c>
    </row>
    <row r="1032" spans="1:3" ht="11.85" customHeight="1" x14ac:dyDescent="0.2">
      <c r="A1032" s="886">
        <v>41438</v>
      </c>
      <c r="B1032" s="887" t="s">
        <v>743</v>
      </c>
      <c r="C1032" s="887">
        <v>22.1068</v>
      </c>
    </row>
    <row r="1033" spans="1:3" ht="11.85" customHeight="1" x14ac:dyDescent="0.2">
      <c r="A1033" s="886">
        <v>41439</v>
      </c>
      <c r="B1033" s="887" t="s">
        <v>743</v>
      </c>
      <c r="C1033" s="887">
        <v>21.264500000000002</v>
      </c>
    </row>
    <row r="1034" spans="1:3" ht="11.85" customHeight="1" x14ac:dyDescent="0.2">
      <c r="A1034" s="886">
        <v>41442</v>
      </c>
      <c r="B1034" s="887" t="s">
        <v>743</v>
      </c>
      <c r="C1034" s="887">
        <v>21.102499999999999</v>
      </c>
    </row>
    <row r="1035" spans="1:3" ht="11.85" customHeight="1" x14ac:dyDescent="0.2">
      <c r="A1035" s="886">
        <v>41443</v>
      </c>
      <c r="B1035" s="887">
        <v>177.53463745117188</v>
      </c>
      <c r="C1035" s="887">
        <v>20.840299999999999</v>
      </c>
    </row>
    <row r="1036" spans="1:3" ht="11.85" customHeight="1" x14ac:dyDescent="0.2">
      <c r="A1036" s="886">
        <v>41444</v>
      </c>
      <c r="B1036" s="887" t="s">
        <v>743</v>
      </c>
      <c r="C1036" s="887">
        <v>20.406500000000001</v>
      </c>
    </row>
    <row r="1037" spans="1:3" ht="11.85" customHeight="1" x14ac:dyDescent="0.2">
      <c r="A1037" s="886">
        <v>41445</v>
      </c>
      <c r="B1037" s="887" t="s">
        <v>743</v>
      </c>
      <c r="C1037" s="887">
        <v>23.609400000000001</v>
      </c>
    </row>
    <row r="1038" spans="1:3" ht="11.85" customHeight="1" x14ac:dyDescent="0.2">
      <c r="A1038" s="886">
        <v>41446</v>
      </c>
      <c r="B1038" s="887" t="s">
        <v>743</v>
      </c>
      <c r="C1038" s="887">
        <v>24.0473</v>
      </c>
    </row>
    <row r="1039" spans="1:3" ht="11.85" customHeight="1" x14ac:dyDescent="0.2">
      <c r="A1039" s="886">
        <v>41449</v>
      </c>
      <c r="B1039" s="887" t="s">
        <v>743</v>
      </c>
      <c r="C1039" s="887">
        <v>25.3001</v>
      </c>
    </row>
    <row r="1040" spans="1:3" ht="11.85" customHeight="1" x14ac:dyDescent="0.2">
      <c r="A1040" s="886">
        <v>41450</v>
      </c>
      <c r="B1040" s="887" t="s">
        <v>743</v>
      </c>
      <c r="C1040" s="887">
        <v>24.137699999999999</v>
      </c>
    </row>
    <row r="1041" spans="1:3" ht="11.85" customHeight="1" x14ac:dyDescent="0.2">
      <c r="A1041" s="886">
        <v>41451</v>
      </c>
      <c r="B1041" s="887" t="s">
        <v>743</v>
      </c>
      <c r="C1041" s="887">
        <v>22.5505</v>
      </c>
    </row>
    <row r="1042" spans="1:3" ht="11.85" customHeight="1" x14ac:dyDescent="0.2">
      <c r="A1042" s="886">
        <v>41452</v>
      </c>
      <c r="B1042" s="887" t="s">
        <v>743</v>
      </c>
      <c r="C1042" s="887">
        <v>21.692900000000002</v>
      </c>
    </row>
    <row r="1043" spans="1:3" ht="11.85" customHeight="1" x14ac:dyDescent="0.2">
      <c r="A1043" s="886">
        <v>41453</v>
      </c>
      <c r="B1043" s="887" t="s">
        <v>743</v>
      </c>
      <c r="C1043" s="887">
        <v>21.817499999999999</v>
      </c>
    </row>
    <row r="1044" spans="1:3" ht="11.85" customHeight="1" x14ac:dyDescent="0.2">
      <c r="A1044" s="886">
        <v>41456</v>
      </c>
      <c r="B1044" s="887" t="s">
        <v>743</v>
      </c>
      <c r="C1044" s="887">
        <v>21.828199999999999</v>
      </c>
    </row>
    <row r="1045" spans="1:3" ht="11.85" customHeight="1" x14ac:dyDescent="0.2">
      <c r="A1045" s="886">
        <v>41457</v>
      </c>
      <c r="B1045" s="887" t="s">
        <v>743</v>
      </c>
      <c r="C1045" s="887">
        <v>21.589700000000001</v>
      </c>
    </row>
    <row r="1046" spans="1:3" ht="11.85" customHeight="1" x14ac:dyDescent="0.2">
      <c r="A1046" s="886">
        <v>41458</v>
      </c>
      <c r="B1046" s="887" t="s">
        <v>743</v>
      </c>
      <c r="C1046" s="887">
        <v>22.6511</v>
      </c>
    </row>
    <row r="1047" spans="1:3" ht="11.85" customHeight="1" x14ac:dyDescent="0.2">
      <c r="A1047" s="886">
        <v>41459</v>
      </c>
      <c r="B1047" s="887" t="s">
        <v>743</v>
      </c>
      <c r="C1047" s="887">
        <v>21.341899999999999</v>
      </c>
    </row>
    <row r="1048" spans="1:3" ht="11.85" customHeight="1" x14ac:dyDescent="0.2">
      <c r="A1048" s="886">
        <v>41460</v>
      </c>
      <c r="B1048" s="887" t="s">
        <v>743</v>
      </c>
      <c r="C1048" s="887">
        <v>22.5944</v>
      </c>
    </row>
    <row r="1049" spans="1:3" ht="11.85" customHeight="1" x14ac:dyDescent="0.2">
      <c r="A1049" s="886">
        <v>41463</v>
      </c>
      <c r="B1049" s="887" t="s">
        <v>743</v>
      </c>
      <c r="C1049" s="887">
        <v>21.582899999999999</v>
      </c>
    </row>
    <row r="1050" spans="1:3" ht="11.85" customHeight="1" x14ac:dyDescent="0.2">
      <c r="A1050" s="886">
        <v>41464</v>
      </c>
      <c r="B1050" s="887" t="s">
        <v>743</v>
      </c>
      <c r="C1050" s="887">
        <v>20.639299999999999</v>
      </c>
    </row>
    <row r="1051" spans="1:3" ht="11.85" customHeight="1" x14ac:dyDescent="0.2">
      <c r="A1051" s="886">
        <v>41465</v>
      </c>
      <c r="B1051" s="887" t="s">
        <v>743</v>
      </c>
      <c r="C1051" s="887">
        <v>20.370799999999999</v>
      </c>
    </row>
    <row r="1052" spans="1:3" ht="11.85" customHeight="1" x14ac:dyDescent="0.2">
      <c r="A1052" s="886">
        <v>41466</v>
      </c>
      <c r="B1052" s="887" t="s">
        <v>743</v>
      </c>
      <c r="C1052" s="887">
        <v>18.9757</v>
      </c>
    </row>
    <row r="1053" spans="1:3" ht="11.85" customHeight="1" x14ac:dyDescent="0.2">
      <c r="A1053" s="886">
        <v>41467</v>
      </c>
      <c r="B1053" s="887" t="s">
        <v>743</v>
      </c>
      <c r="C1053" s="887">
        <v>19.071999999999999</v>
      </c>
    </row>
    <row r="1054" spans="1:3" ht="11.85" customHeight="1" x14ac:dyDescent="0.2">
      <c r="A1054" s="886">
        <v>41470</v>
      </c>
      <c r="B1054" s="887" t="s">
        <v>743</v>
      </c>
      <c r="C1054" s="887">
        <v>18.9011</v>
      </c>
    </row>
    <row r="1055" spans="1:3" ht="11.85" customHeight="1" x14ac:dyDescent="0.2">
      <c r="A1055" s="886">
        <v>41471</v>
      </c>
      <c r="B1055" s="887">
        <v>166.71267700195313</v>
      </c>
      <c r="C1055" s="887">
        <v>19.2437</v>
      </c>
    </row>
    <row r="1056" spans="1:3" ht="11.85" customHeight="1" x14ac:dyDescent="0.2">
      <c r="A1056" s="886">
        <v>41472</v>
      </c>
      <c r="B1056" s="887" t="s">
        <v>743</v>
      </c>
      <c r="C1056" s="887">
        <v>18.486899999999999</v>
      </c>
    </row>
    <row r="1057" spans="1:3" ht="11.85" customHeight="1" x14ac:dyDescent="0.2">
      <c r="A1057" s="886">
        <v>41473</v>
      </c>
      <c r="B1057" s="887" t="s">
        <v>743</v>
      </c>
      <c r="C1057" s="887">
        <v>17.6938</v>
      </c>
    </row>
    <row r="1058" spans="1:3" ht="11.85" customHeight="1" x14ac:dyDescent="0.2">
      <c r="A1058" s="886">
        <v>41474</v>
      </c>
      <c r="B1058" s="887" t="s">
        <v>743</v>
      </c>
      <c r="C1058" s="887">
        <v>17.234300000000001</v>
      </c>
    </row>
    <row r="1059" spans="1:3" ht="11.85" customHeight="1" x14ac:dyDescent="0.2">
      <c r="A1059" s="886">
        <v>41477</v>
      </c>
      <c r="B1059" s="887" t="s">
        <v>743</v>
      </c>
      <c r="C1059" s="887">
        <v>17.470600000000001</v>
      </c>
    </row>
    <row r="1060" spans="1:3" ht="11.85" customHeight="1" x14ac:dyDescent="0.2">
      <c r="A1060" s="886">
        <v>41478</v>
      </c>
      <c r="B1060" s="887" t="s">
        <v>743</v>
      </c>
      <c r="C1060" s="887">
        <v>17.336600000000001</v>
      </c>
    </row>
    <row r="1061" spans="1:3" ht="11.85" customHeight="1" x14ac:dyDescent="0.2">
      <c r="A1061" s="886">
        <v>41479</v>
      </c>
      <c r="B1061" s="887" t="s">
        <v>743</v>
      </c>
      <c r="C1061" s="887">
        <v>17.085000000000001</v>
      </c>
    </row>
    <row r="1062" spans="1:3" ht="11.85" customHeight="1" x14ac:dyDescent="0.2">
      <c r="A1062" s="886">
        <v>41480</v>
      </c>
      <c r="B1062" s="887" t="s">
        <v>743</v>
      </c>
      <c r="C1062" s="887">
        <v>17.483499999999999</v>
      </c>
    </row>
    <row r="1063" spans="1:3" ht="11.85" customHeight="1" x14ac:dyDescent="0.2">
      <c r="A1063" s="886">
        <v>41481</v>
      </c>
      <c r="B1063" s="887" t="s">
        <v>743</v>
      </c>
      <c r="C1063" s="887">
        <v>18.114100000000001</v>
      </c>
    </row>
    <row r="1064" spans="1:3" ht="11.85" customHeight="1" x14ac:dyDescent="0.2">
      <c r="A1064" s="886">
        <v>41484</v>
      </c>
      <c r="B1064" s="887" t="s">
        <v>743</v>
      </c>
      <c r="C1064" s="887">
        <v>18.703199999999999</v>
      </c>
    </row>
    <row r="1065" spans="1:3" ht="11.85" customHeight="1" x14ac:dyDescent="0.2">
      <c r="A1065" s="886">
        <v>41485</v>
      </c>
      <c r="B1065" s="887" t="s">
        <v>743</v>
      </c>
      <c r="C1065" s="887">
        <v>18.843900000000001</v>
      </c>
    </row>
    <row r="1066" spans="1:3" ht="11.85" customHeight="1" x14ac:dyDescent="0.2">
      <c r="A1066" s="886">
        <v>41486</v>
      </c>
      <c r="B1066" s="887" t="s">
        <v>743</v>
      </c>
      <c r="C1066" s="887">
        <v>19.064399999999999</v>
      </c>
    </row>
    <row r="1067" spans="1:3" ht="11.85" customHeight="1" x14ac:dyDescent="0.2">
      <c r="A1067" s="886">
        <v>41487</v>
      </c>
      <c r="B1067" s="887" t="s">
        <v>743</v>
      </c>
      <c r="C1067" s="887">
        <v>23.312100000000001</v>
      </c>
    </row>
    <row r="1068" spans="1:3" ht="11.85" customHeight="1" x14ac:dyDescent="0.2">
      <c r="A1068" s="886">
        <v>41488</v>
      </c>
      <c r="B1068" s="887" t="s">
        <v>743</v>
      </c>
      <c r="C1068" s="887">
        <v>16.818300000000001</v>
      </c>
    </row>
    <row r="1069" spans="1:3" ht="11.85" customHeight="1" x14ac:dyDescent="0.2">
      <c r="A1069" s="886">
        <v>41491</v>
      </c>
      <c r="B1069" s="887" t="s">
        <v>743</v>
      </c>
      <c r="C1069" s="887">
        <v>17.331399999999999</v>
      </c>
    </row>
    <row r="1070" spans="1:3" ht="11.85" customHeight="1" x14ac:dyDescent="0.2">
      <c r="A1070" s="886">
        <v>41492</v>
      </c>
      <c r="B1070" s="887" t="s">
        <v>743</v>
      </c>
      <c r="C1070" s="887">
        <v>17.924199999999999</v>
      </c>
    </row>
    <row r="1071" spans="1:3" ht="11.85" customHeight="1" x14ac:dyDescent="0.2">
      <c r="A1071" s="886">
        <v>41493</v>
      </c>
      <c r="B1071" s="887" t="s">
        <v>743</v>
      </c>
      <c r="C1071" s="887">
        <v>18.271100000000001</v>
      </c>
    </row>
    <row r="1072" spans="1:3" ht="11.85" customHeight="1" x14ac:dyDescent="0.2">
      <c r="A1072" s="886">
        <v>41494</v>
      </c>
      <c r="B1072" s="887" t="s">
        <v>743</v>
      </c>
      <c r="C1072" s="887">
        <v>17.346800000000002</v>
      </c>
    </row>
    <row r="1073" spans="1:3" ht="11.85" customHeight="1" x14ac:dyDescent="0.2">
      <c r="A1073" s="886">
        <v>41495</v>
      </c>
      <c r="B1073" s="887" t="s">
        <v>743</v>
      </c>
      <c r="C1073" s="887">
        <v>17.1706</v>
      </c>
    </row>
    <row r="1074" spans="1:3" ht="11.85" customHeight="1" x14ac:dyDescent="0.2">
      <c r="A1074" s="886">
        <v>41498</v>
      </c>
      <c r="B1074" s="887" t="s">
        <v>743</v>
      </c>
      <c r="C1074" s="887">
        <v>17.3567</v>
      </c>
    </row>
    <row r="1075" spans="1:3" ht="11.85" customHeight="1" x14ac:dyDescent="0.2">
      <c r="A1075" s="886">
        <v>41499</v>
      </c>
      <c r="B1075" s="887" t="s">
        <v>743</v>
      </c>
      <c r="C1075" s="887">
        <v>17.078099999999999</v>
      </c>
    </row>
    <row r="1076" spans="1:3" ht="11.85" customHeight="1" x14ac:dyDescent="0.2">
      <c r="A1076" s="886">
        <v>41500</v>
      </c>
      <c r="B1076" s="887" t="s">
        <v>743</v>
      </c>
      <c r="C1076" s="887">
        <v>16.639600000000002</v>
      </c>
    </row>
    <row r="1077" spans="1:3" ht="11.85" customHeight="1" x14ac:dyDescent="0.2">
      <c r="A1077" s="886">
        <v>41501</v>
      </c>
      <c r="B1077" s="887" t="s">
        <v>743</v>
      </c>
      <c r="C1077" s="887">
        <v>17.289400000000001</v>
      </c>
    </row>
    <row r="1078" spans="1:3" ht="11.85" customHeight="1" x14ac:dyDescent="0.2">
      <c r="A1078" s="886">
        <v>41502</v>
      </c>
      <c r="B1078" s="887">
        <v>146.03974914550781</v>
      </c>
      <c r="C1078" s="887">
        <v>16.408200000000001</v>
      </c>
    </row>
    <row r="1079" spans="1:3" ht="11.85" customHeight="1" x14ac:dyDescent="0.2">
      <c r="A1079" s="886">
        <v>41505</v>
      </c>
      <c r="B1079" s="887" t="s">
        <v>743</v>
      </c>
      <c r="C1079" s="887">
        <v>17.492599999999999</v>
      </c>
    </row>
    <row r="1080" spans="1:3" ht="11.85" customHeight="1" x14ac:dyDescent="0.2">
      <c r="A1080" s="886">
        <v>41506</v>
      </c>
      <c r="B1080" s="887" t="s">
        <v>743</v>
      </c>
      <c r="C1080" s="887">
        <v>19.195799999999998</v>
      </c>
    </row>
    <row r="1081" spans="1:3" ht="11.85" customHeight="1" x14ac:dyDescent="0.2">
      <c r="A1081" s="886">
        <v>41507</v>
      </c>
      <c r="B1081" s="887" t="s">
        <v>743</v>
      </c>
      <c r="C1081" s="887">
        <v>20.537400000000002</v>
      </c>
    </row>
    <row r="1082" spans="1:3" ht="11.85" customHeight="1" x14ac:dyDescent="0.2">
      <c r="A1082" s="886">
        <v>41508</v>
      </c>
      <c r="B1082" s="887" t="s">
        <v>743</v>
      </c>
      <c r="C1082" s="887">
        <v>18.713699999999999</v>
      </c>
    </row>
    <row r="1083" spans="1:3" ht="11.85" customHeight="1" x14ac:dyDescent="0.2">
      <c r="A1083" s="886">
        <v>41509</v>
      </c>
      <c r="B1083" s="887" t="s">
        <v>743</v>
      </c>
      <c r="C1083" s="887">
        <v>17.823799999999999</v>
      </c>
    </row>
    <row r="1084" spans="1:3" ht="11.85" customHeight="1" x14ac:dyDescent="0.2">
      <c r="A1084" s="886">
        <v>41512</v>
      </c>
      <c r="B1084" s="887" t="s">
        <v>743</v>
      </c>
      <c r="C1084" s="887">
        <v>17.904699999999998</v>
      </c>
    </row>
    <row r="1085" spans="1:3" ht="11.85" customHeight="1" x14ac:dyDescent="0.2">
      <c r="A1085" s="886">
        <v>41513</v>
      </c>
      <c r="B1085" s="887" t="s">
        <v>743</v>
      </c>
      <c r="C1085" s="887">
        <v>22.168299999999999</v>
      </c>
    </row>
    <row r="1086" spans="1:3" ht="11.85" customHeight="1" x14ac:dyDescent="0.2">
      <c r="A1086" s="886">
        <v>41514</v>
      </c>
      <c r="B1086" s="887" t="s">
        <v>743</v>
      </c>
      <c r="C1086" s="887">
        <v>22.3124</v>
      </c>
    </row>
    <row r="1087" spans="1:3" ht="11.85" customHeight="1" x14ac:dyDescent="0.2">
      <c r="A1087" s="886">
        <v>41515</v>
      </c>
      <c r="B1087" s="887" t="s">
        <v>743</v>
      </c>
      <c r="C1087" s="887">
        <v>21.149799999999999</v>
      </c>
    </row>
    <row r="1088" spans="1:3" ht="11.85" customHeight="1" x14ac:dyDescent="0.2">
      <c r="A1088" s="886">
        <v>41516</v>
      </c>
      <c r="B1088" s="887" t="s">
        <v>743</v>
      </c>
      <c r="C1088" s="887">
        <v>23.4785</v>
      </c>
    </row>
    <row r="1089" spans="1:3" ht="11.85" customHeight="1" x14ac:dyDescent="0.2">
      <c r="A1089" s="886">
        <v>41519</v>
      </c>
      <c r="B1089" s="887" t="s">
        <v>743</v>
      </c>
      <c r="C1089" s="887">
        <v>21.902799999999999</v>
      </c>
    </row>
    <row r="1090" spans="1:3" ht="11.85" customHeight="1" x14ac:dyDescent="0.2">
      <c r="A1090" s="886">
        <v>41520</v>
      </c>
      <c r="B1090" s="887" t="s">
        <v>743</v>
      </c>
      <c r="C1090" s="887">
        <v>23.0533</v>
      </c>
    </row>
    <row r="1091" spans="1:3" ht="11.85" customHeight="1" x14ac:dyDescent="0.2">
      <c r="A1091" s="886">
        <v>41521</v>
      </c>
      <c r="B1091" s="887" t="s">
        <v>743</v>
      </c>
      <c r="C1091" s="887">
        <v>22.0945</v>
      </c>
    </row>
    <row r="1092" spans="1:3" ht="11.85" customHeight="1" x14ac:dyDescent="0.2">
      <c r="A1092" s="886">
        <v>41522</v>
      </c>
      <c r="B1092" s="887" t="s">
        <v>743</v>
      </c>
      <c r="C1092" s="887">
        <v>21.509499999999999</v>
      </c>
    </row>
    <row r="1093" spans="1:3" ht="11.85" customHeight="1" x14ac:dyDescent="0.2">
      <c r="A1093" s="886">
        <v>41523</v>
      </c>
      <c r="B1093" s="887" t="s">
        <v>743</v>
      </c>
      <c r="C1093" s="887">
        <v>20.229199999999999</v>
      </c>
    </row>
    <row r="1094" spans="1:3" ht="11.85" customHeight="1" x14ac:dyDescent="0.2">
      <c r="A1094" s="886">
        <v>41526</v>
      </c>
      <c r="B1094" s="887" t="s">
        <v>743</v>
      </c>
      <c r="C1094" s="887">
        <v>20.470199999999998</v>
      </c>
    </row>
    <row r="1095" spans="1:3" ht="11.85" customHeight="1" x14ac:dyDescent="0.2">
      <c r="A1095" s="886">
        <v>41527</v>
      </c>
      <c r="B1095" s="887" t="s">
        <v>743</v>
      </c>
      <c r="C1095" s="887">
        <v>19.314299999999999</v>
      </c>
    </row>
    <row r="1096" spans="1:3" ht="11.85" customHeight="1" x14ac:dyDescent="0.2">
      <c r="A1096" s="886">
        <v>41528</v>
      </c>
      <c r="B1096" s="887" t="s">
        <v>743</v>
      </c>
      <c r="C1096" s="887">
        <v>18.4298</v>
      </c>
    </row>
    <row r="1097" spans="1:3" ht="11.85" customHeight="1" x14ac:dyDescent="0.2">
      <c r="A1097" s="886">
        <v>41529</v>
      </c>
      <c r="B1097" s="887" t="s">
        <v>743</v>
      </c>
      <c r="C1097" s="887">
        <v>18.4084</v>
      </c>
    </row>
    <row r="1098" spans="1:3" ht="11.85" customHeight="1" x14ac:dyDescent="0.2">
      <c r="A1098" s="886">
        <v>41530</v>
      </c>
      <c r="B1098" s="887" t="s">
        <v>743</v>
      </c>
      <c r="C1098" s="887">
        <v>18.3842</v>
      </c>
    </row>
    <row r="1099" spans="1:3" ht="11.85" customHeight="1" x14ac:dyDescent="0.2">
      <c r="A1099" s="886">
        <v>41533</v>
      </c>
      <c r="B1099" s="887" t="s">
        <v>743</v>
      </c>
      <c r="C1099" s="887">
        <v>18.719799999999999</v>
      </c>
    </row>
    <row r="1100" spans="1:3" ht="11.85" customHeight="1" x14ac:dyDescent="0.2">
      <c r="A1100" s="886">
        <v>41534</v>
      </c>
      <c r="B1100" s="887">
        <v>179.70527648925781</v>
      </c>
      <c r="C1100" s="887">
        <v>18.986999999999998</v>
      </c>
    </row>
    <row r="1101" spans="1:3" ht="11.85" customHeight="1" x14ac:dyDescent="0.2">
      <c r="A1101" s="886">
        <v>41535</v>
      </c>
      <c r="B1101" s="887" t="s">
        <v>743</v>
      </c>
      <c r="C1101" s="887">
        <v>18.165600000000001</v>
      </c>
    </row>
    <row r="1102" spans="1:3" ht="11.85" customHeight="1" x14ac:dyDescent="0.2">
      <c r="A1102" s="886">
        <v>41536</v>
      </c>
      <c r="B1102" s="887" t="s">
        <v>743</v>
      </c>
      <c r="C1102" s="887">
        <v>16.869599999999998</v>
      </c>
    </row>
    <row r="1103" spans="1:3" ht="11.85" customHeight="1" x14ac:dyDescent="0.2">
      <c r="A1103" s="886">
        <v>41537</v>
      </c>
      <c r="B1103" s="887" t="s">
        <v>743</v>
      </c>
      <c r="C1103" s="887">
        <v>16.762599999999999</v>
      </c>
    </row>
    <row r="1104" spans="1:3" ht="11.85" customHeight="1" x14ac:dyDescent="0.2">
      <c r="A1104" s="886">
        <v>41540</v>
      </c>
      <c r="B1104" s="887" t="s">
        <v>743</v>
      </c>
      <c r="C1104" s="887">
        <v>17.453900000000001</v>
      </c>
    </row>
    <row r="1105" spans="1:3" ht="11.85" customHeight="1" x14ac:dyDescent="0.2">
      <c r="A1105" s="886">
        <v>41541</v>
      </c>
      <c r="B1105" s="887" t="s">
        <v>743</v>
      </c>
      <c r="C1105" s="887">
        <v>16.623699999999999</v>
      </c>
    </row>
    <row r="1106" spans="1:3" ht="11.85" customHeight="1" x14ac:dyDescent="0.2">
      <c r="A1106" s="886">
        <v>41542</v>
      </c>
      <c r="B1106" s="887" t="s">
        <v>743</v>
      </c>
      <c r="C1106" s="887">
        <v>16.4038</v>
      </c>
    </row>
    <row r="1107" spans="1:3" ht="11.85" customHeight="1" x14ac:dyDescent="0.2">
      <c r="A1107" s="886">
        <v>41543</v>
      </c>
      <c r="B1107" s="887" t="s">
        <v>743</v>
      </c>
      <c r="C1107" s="887">
        <v>16.468900000000001</v>
      </c>
    </row>
    <row r="1108" spans="1:3" ht="11.85" customHeight="1" x14ac:dyDescent="0.2">
      <c r="A1108" s="886">
        <v>41544</v>
      </c>
      <c r="B1108" s="887" t="s">
        <v>743</v>
      </c>
      <c r="C1108" s="887">
        <v>16.919599999999999</v>
      </c>
    </row>
    <row r="1109" spans="1:3" ht="11.85" customHeight="1" x14ac:dyDescent="0.2">
      <c r="A1109" s="886">
        <v>41547</v>
      </c>
      <c r="B1109" s="887" t="s">
        <v>743</v>
      </c>
      <c r="C1109" s="887">
        <v>19.450299999999999</v>
      </c>
    </row>
    <row r="1110" spans="1:3" ht="11.85" customHeight="1" x14ac:dyDescent="0.2">
      <c r="A1110" s="886">
        <v>41548</v>
      </c>
      <c r="B1110" s="887" t="s">
        <v>743</v>
      </c>
      <c r="C1110" s="887">
        <v>18.324200000000001</v>
      </c>
    </row>
    <row r="1111" spans="1:3" ht="11.85" customHeight="1" x14ac:dyDescent="0.2">
      <c r="A1111" s="886">
        <v>41549</v>
      </c>
      <c r="B1111" s="887" t="s">
        <v>743</v>
      </c>
      <c r="C1111" s="887">
        <v>19.261099999999999</v>
      </c>
    </row>
    <row r="1112" spans="1:3" ht="11.85" customHeight="1" x14ac:dyDescent="0.2">
      <c r="A1112" s="886">
        <v>41550</v>
      </c>
      <c r="B1112" s="887" t="s">
        <v>743</v>
      </c>
      <c r="C1112" s="887">
        <v>20.058900000000001</v>
      </c>
    </row>
    <row r="1113" spans="1:3" ht="11.85" customHeight="1" x14ac:dyDescent="0.2">
      <c r="A1113" s="886">
        <v>41551</v>
      </c>
      <c r="B1113" s="887" t="s">
        <v>743</v>
      </c>
      <c r="C1113" s="887">
        <v>19.544599999999999</v>
      </c>
    </row>
    <row r="1114" spans="1:3" ht="11.85" customHeight="1" x14ac:dyDescent="0.2">
      <c r="A1114" s="886">
        <v>41554</v>
      </c>
      <c r="B1114" s="887" t="s">
        <v>743</v>
      </c>
      <c r="C1114" s="887">
        <v>20.156400000000001</v>
      </c>
    </row>
    <row r="1115" spans="1:3" ht="11.85" customHeight="1" x14ac:dyDescent="0.2">
      <c r="A1115" s="886">
        <v>41555</v>
      </c>
      <c r="B1115" s="887" t="s">
        <v>743</v>
      </c>
      <c r="C1115" s="887">
        <v>20.890499999999999</v>
      </c>
    </row>
    <row r="1116" spans="1:3" ht="11.85" customHeight="1" x14ac:dyDescent="0.2">
      <c r="A1116" s="886">
        <v>41556</v>
      </c>
      <c r="B1116" s="887" t="s">
        <v>743</v>
      </c>
      <c r="C1116" s="887">
        <v>23.3614</v>
      </c>
    </row>
    <row r="1117" spans="1:3" ht="11.85" customHeight="1" x14ac:dyDescent="0.2">
      <c r="A1117" s="886">
        <v>41557</v>
      </c>
      <c r="B1117" s="887" t="s">
        <v>743</v>
      </c>
      <c r="C1117" s="887">
        <v>19.842600000000001</v>
      </c>
    </row>
    <row r="1118" spans="1:3" ht="11.85" customHeight="1" x14ac:dyDescent="0.2">
      <c r="A1118" s="886">
        <v>41558</v>
      </c>
      <c r="B1118" s="887" t="s">
        <v>743</v>
      </c>
      <c r="C1118" s="887">
        <v>18.260100000000001</v>
      </c>
    </row>
    <row r="1119" spans="1:3" ht="11.85" customHeight="1" x14ac:dyDescent="0.2">
      <c r="A1119" s="886">
        <v>41561</v>
      </c>
      <c r="B1119" s="887" t="s">
        <v>743</v>
      </c>
      <c r="C1119" s="887">
        <v>20.158100000000001</v>
      </c>
    </row>
    <row r="1120" spans="1:3" ht="11.85" customHeight="1" x14ac:dyDescent="0.2">
      <c r="A1120" s="886">
        <v>41562</v>
      </c>
      <c r="B1120" s="887" t="s">
        <v>743</v>
      </c>
      <c r="C1120" s="887">
        <v>18.621400000000001</v>
      </c>
    </row>
    <row r="1121" spans="1:3" ht="11.85" customHeight="1" x14ac:dyDescent="0.2">
      <c r="A1121" s="886">
        <v>41563</v>
      </c>
      <c r="B1121" s="887">
        <v>210.525390625</v>
      </c>
      <c r="C1121" s="887">
        <v>18.595099999999999</v>
      </c>
    </row>
    <row r="1122" spans="1:3" ht="11.85" customHeight="1" x14ac:dyDescent="0.2">
      <c r="A1122" s="886">
        <v>41564</v>
      </c>
      <c r="B1122" s="887" t="s">
        <v>743</v>
      </c>
      <c r="C1122" s="887">
        <v>16.833300000000001</v>
      </c>
    </row>
    <row r="1123" spans="1:3" ht="11.85" customHeight="1" x14ac:dyDescent="0.2">
      <c r="A1123" s="886">
        <v>41565</v>
      </c>
      <c r="B1123" s="887" t="s">
        <v>743</v>
      </c>
      <c r="C1123" s="887">
        <v>15.4232</v>
      </c>
    </row>
    <row r="1124" spans="1:3" ht="11.85" customHeight="1" x14ac:dyDescent="0.2">
      <c r="A1124" s="886">
        <v>41568</v>
      </c>
      <c r="B1124" s="887" t="s">
        <v>743</v>
      </c>
      <c r="C1124" s="887">
        <v>15.997999999999999</v>
      </c>
    </row>
    <row r="1125" spans="1:3" ht="11.85" customHeight="1" x14ac:dyDescent="0.2">
      <c r="A1125" s="886">
        <v>41569</v>
      </c>
      <c r="B1125" s="887" t="s">
        <v>743</v>
      </c>
      <c r="C1125" s="887">
        <v>15.605700000000001</v>
      </c>
    </row>
    <row r="1126" spans="1:3" ht="11.85" customHeight="1" x14ac:dyDescent="0.2">
      <c r="A1126" s="886">
        <v>41570</v>
      </c>
      <c r="B1126" s="887" t="s">
        <v>743</v>
      </c>
      <c r="C1126" s="887">
        <v>16.616299999999999</v>
      </c>
    </row>
    <row r="1127" spans="1:3" ht="11.85" customHeight="1" x14ac:dyDescent="0.2">
      <c r="A1127" s="886">
        <v>41571</v>
      </c>
      <c r="B1127" s="887" t="s">
        <v>743</v>
      </c>
      <c r="C1127" s="887">
        <v>15.5581</v>
      </c>
    </row>
    <row r="1128" spans="1:3" ht="11.85" customHeight="1" x14ac:dyDescent="0.2">
      <c r="A1128" s="886">
        <v>41572</v>
      </c>
      <c r="B1128" s="887" t="s">
        <v>743</v>
      </c>
      <c r="C1128" s="887">
        <v>15.017899999999999</v>
      </c>
    </row>
    <row r="1129" spans="1:3" ht="11.85" customHeight="1" x14ac:dyDescent="0.2">
      <c r="A1129" s="886">
        <v>41575</v>
      </c>
      <c r="B1129" s="887" t="s">
        <v>743</v>
      </c>
      <c r="C1129" s="887">
        <v>15.888400000000001</v>
      </c>
    </row>
    <row r="1130" spans="1:3" ht="11.85" customHeight="1" x14ac:dyDescent="0.2">
      <c r="A1130" s="886">
        <v>41576</v>
      </c>
      <c r="B1130" s="887" t="s">
        <v>743</v>
      </c>
      <c r="C1130" s="887">
        <v>15.1884</v>
      </c>
    </row>
    <row r="1131" spans="1:3" ht="11.85" customHeight="1" x14ac:dyDescent="0.2">
      <c r="A1131" s="886">
        <v>41577</v>
      </c>
      <c r="B1131" s="887" t="s">
        <v>743</v>
      </c>
      <c r="C1131" s="887">
        <v>16.154800000000002</v>
      </c>
    </row>
    <row r="1132" spans="1:3" ht="11.85" customHeight="1" x14ac:dyDescent="0.2">
      <c r="A1132" s="886">
        <v>41578</v>
      </c>
      <c r="B1132" s="887" t="s">
        <v>743</v>
      </c>
      <c r="C1132" s="887">
        <v>15.888</v>
      </c>
    </row>
    <row r="1133" spans="1:3" ht="11.85" customHeight="1" x14ac:dyDescent="0.2">
      <c r="A1133" s="886">
        <v>41579</v>
      </c>
      <c r="B1133" s="887" t="s">
        <v>743</v>
      </c>
      <c r="C1133" s="887">
        <v>16.204999999999998</v>
      </c>
    </row>
    <row r="1134" spans="1:3" ht="11.85" customHeight="1" x14ac:dyDescent="0.2">
      <c r="A1134" s="886">
        <v>41582</v>
      </c>
      <c r="B1134" s="887" t="s">
        <v>743</v>
      </c>
      <c r="C1134" s="887">
        <v>16.248799999999999</v>
      </c>
    </row>
    <row r="1135" spans="1:3" ht="11.85" customHeight="1" x14ac:dyDescent="0.2">
      <c r="A1135" s="886">
        <v>41583</v>
      </c>
      <c r="B1135" s="887" t="s">
        <v>743</v>
      </c>
      <c r="C1135" s="887">
        <v>16.754100000000001</v>
      </c>
    </row>
    <row r="1136" spans="1:3" ht="11.85" customHeight="1" x14ac:dyDescent="0.2">
      <c r="A1136" s="886">
        <v>41584</v>
      </c>
      <c r="B1136" s="887" t="s">
        <v>743</v>
      </c>
      <c r="C1136" s="887">
        <v>16.827999999999999</v>
      </c>
    </row>
    <row r="1137" spans="1:3" ht="11.85" customHeight="1" x14ac:dyDescent="0.2">
      <c r="A1137" s="886">
        <v>41585</v>
      </c>
      <c r="B1137" s="887" t="s">
        <v>743</v>
      </c>
      <c r="C1137" s="887">
        <v>16.690000000000001</v>
      </c>
    </row>
    <row r="1138" spans="1:3" ht="11.85" customHeight="1" x14ac:dyDescent="0.2">
      <c r="A1138" s="886">
        <v>41586</v>
      </c>
      <c r="B1138" s="887" t="s">
        <v>743</v>
      </c>
      <c r="C1138" s="887">
        <v>17.2896</v>
      </c>
    </row>
    <row r="1139" spans="1:3" ht="11.85" customHeight="1" x14ac:dyDescent="0.2">
      <c r="A1139" s="886">
        <v>41589</v>
      </c>
      <c r="B1139" s="887" t="s">
        <v>743</v>
      </c>
      <c r="C1139" s="887">
        <v>17.235600000000002</v>
      </c>
    </row>
    <row r="1140" spans="1:3" ht="11.85" customHeight="1" x14ac:dyDescent="0.2">
      <c r="A1140" s="886">
        <v>41590</v>
      </c>
      <c r="B1140" s="887" t="s">
        <v>743</v>
      </c>
      <c r="C1140" s="887">
        <v>17.268799999999999</v>
      </c>
    </row>
    <row r="1141" spans="1:3" ht="11.85" customHeight="1" x14ac:dyDescent="0.2">
      <c r="A1141" s="886">
        <v>41591</v>
      </c>
      <c r="B1141" s="887" t="s">
        <v>743</v>
      </c>
      <c r="C1141" s="887">
        <v>17.127300000000002</v>
      </c>
    </row>
    <row r="1142" spans="1:3" ht="11.85" customHeight="1" x14ac:dyDescent="0.2">
      <c r="A1142" s="886">
        <v>41592</v>
      </c>
      <c r="B1142" s="887" t="s">
        <v>743</v>
      </c>
      <c r="C1142" s="887">
        <v>15.9077</v>
      </c>
    </row>
    <row r="1143" spans="1:3" ht="11.85" customHeight="1" x14ac:dyDescent="0.2">
      <c r="A1143" s="886">
        <v>41593</v>
      </c>
      <c r="B1143" s="887" t="s">
        <v>743</v>
      </c>
      <c r="C1143" s="887">
        <v>15.1624</v>
      </c>
    </row>
    <row r="1144" spans="1:3" ht="11.85" customHeight="1" x14ac:dyDescent="0.2">
      <c r="A1144" s="886">
        <v>41596</v>
      </c>
      <c r="B1144" s="887">
        <v>156.70506286621094</v>
      </c>
      <c r="C1144" s="887">
        <v>15.3971</v>
      </c>
    </row>
    <row r="1145" spans="1:3" ht="11.85" customHeight="1" x14ac:dyDescent="0.2">
      <c r="A1145" s="886">
        <v>41597</v>
      </c>
      <c r="B1145" s="887" t="s">
        <v>743</v>
      </c>
      <c r="C1145" s="887">
        <v>15.656499999999999</v>
      </c>
    </row>
    <row r="1146" spans="1:3" ht="11.85" customHeight="1" x14ac:dyDescent="0.2">
      <c r="A1146" s="886">
        <v>41598</v>
      </c>
      <c r="B1146" s="887" t="s">
        <v>743</v>
      </c>
      <c r="C1146" s="887">
        <v>15.5212</v>
      </c>
    </row>
    <row r="1147" spans="1:3" ht="11.85" customHeight="1" x14ac:dyDescent="0.2">
      <c r="A1147" s="886">
        <v>41599</v>
      </c>
      <c r="B1147" s="887" t="s">
        <v>743</v>
      </c>
      <c r="C1147" s="887">
        <v>15.082000000000001</v>
      </c>
    </row>
    <row r="1148" spans="1:3" ht="11.85" customHeight="1" x14ac:dyDescent="0.2">
      <c r="A1148" s="886">
        <v>41600</v>
      </c>
      <c r="B1148" s="887" t="s">
        <v>743</v>
      </c>
      <c r="C1148" s="887">
        <v>14.2629</v>
      </c>
    </row>
    <row r="1149" spans="1:3" ht="11.85" customHeight="1" x14ac:dyDescent="0.2">
      <c r="A1149" s="886">
        <v>41603</v>
      </c>
      <c r="B1149" s="887" t="s">
        <v>743</v>
      </c>
      <c r="C1149" s="887">
        <v>14.525399999999999</v>
      </c>
    </row>
    <row r="1150" spans="1:3" ht="11.85" customHeight="1" x14ac:dyDescent="0.2">
      <c r="A1150" s="886">
        <v>41604</v>
      </c>
      <c r="B1150" s="887" t="s">
        <v>743</v>
      </c>
      <c r="C1150" s="887">
        <v>14.514699999999999</v>
      </c>
    </row>
    <row r="1151" spans="1:3" ht="11.85" customHeight="1" x14ac:dyDescent="0.2">
      <c r="A1151" s="886">
        <v>41605</v>
      </c>
      <c r="B1151" s="887" t="s">
        <v>743</v>
      </c>
      <c r="C1151" s="887">
        <v>14.117000000000001</v>
      </c>
    </row>
    <row r="1152" spans="1:3" ht="11.85" customHeight="1" x14ac:dyDescent="0.2">
      <c r="A1152" s="886">
        <v>41606</v>
      </c>
      <c r="B1152" s="887" t="s">
        <v>743</v>
      </c>
      <c r="C1152" s="887">
        <v>13.8195</v>
      </c>
    </row>
    <row r="1153" spans="1:3" ht="11.85" customHeight="1" x14ac:dyDescent="0.2">
      <c r="A1153" s="886">
        <v>41607</v>
      </c>
      <c r="B1153" s="887" t="s">
        <v>743</v>
      </c>
      <c r="C1153" s="887">
        <v>14.6502</v>
      </c>
    </row>
    <row r="1154" spans="1:3" ht="11.85" customHeight="1" x14ac:dyDescent="0.2">
      <c r="A1154" s="886">
        <v>41610</v>
      </c>
      <c r="B1154" s="887" t="s">
        <v>743</v>
      </c>
      <c r="C1154" s="887">
        <v>15.436400000000001</v>
      </c>
    </row>
    <row r="1155" spans="1:3" ht="11.85" customHeight="1" x14ac:dyDescent="0.2">
      <c r="A1155" s="886">
        <v>41611</v>
      </c>
      <c r="B1155" s="887" t="s">
        <v>743</v>
      </c>
      <c r="C1155" s="887">
        <v>17.097999999999999</v>
      </c>
    </row>
    <row r="1156" spans="1:3" ht="11.85" customHeight="1" x14ac:dyDescent="0.2">
      <c r="A1156" s="886">
        <v>41612</v>
      </c>
      <c r="B1156" s="887" t="s">
        <v>743</v>
      </c>
      <c r="C1156" s="887">
        <v>17.879100000000001</v>
      </c>
    </row>
    <row r="1157" spans="1:3" ht="11.85" customHeight="1" x14ac:dyDescent="0.2">
      <c r="A1157" s="886">
        <v>41613</v>
      </c>
      <c r="B1157" s="887" t="s">
        <v>743</v>
      </c>
      <c r="C1157" s="887">
        <v>18.378</v>
      </c>
    </row>
    <row r="1158" spans="1:3" ht="11.85" customHeight="1" x14ac:dyDescent="0.2">
      <c r="A1158" s="886">
        <v>41614</v>
      </c>
      <c r="B1158" s="887" t="s">
        <v>743</v>
      </c>
      <c r="C1158" s="887">
        <v>16.499400000000001</v>
      </c>
    </row>
    <row r="1159" spans="1:3" ht="11.85" customHeight="1" x14ac:dyDescent="0.2">
      <c r="A1159" s="886">
        <v>41617</v>
      </c>
      <c r="B1159" s="887" t="s">
        <v>743</v>
      </c>
      <c r="C1159" s="887">
        <v>16.213799999999999</v>
      </c>
    </row>
    <row r="1160" spans="1:3" ht="11.85" customHeight="1" x14ac:dyDescent="0.2">
      <c r="A1160" s="886">
        <v>41618</v>
      </c>
      <c r="B1160" s="887" t="s">
        <v>743</v>
      </c>
      <c r="C1160" s="887">
        <v>16.735099999999999</v>
      </c>
    </row>
    <row r="1161" spans="1:3" ht="11.85" customHeight="1" x14ac:dyDescent="0.2">
      <c r="A1161" s="886">
        <v>41619</v>
      </c>
      <c r="B1161" s="887" t="s">
        <v>743</v>
      </c>
      <c r="C1161" s="887">
        <v>17.355799999999999</v>
      </c>
    </row>
    <row r="1162" spans="1:3" ht="11.85" customHeight="1" x14ac:dyDescent="0.2">
      <c r="A1162" s="886">
        <v>41620</v>
      </c>
      <c r="B1162" s="887" t="s">
        <v>743</v>
      </c>
      <c r="C1162" s="887">
        <v>18.059899999999999</v>
      </c>
    </row>
    <row r="1163" spans="1:3" ht="11.85" customHeight="1" x14ac:dyDescent="0.2">
      <c r="A1163" s="886">
        <v>41621</v>
      </c>
      <c r="B1163" s="887" t="s">
        <v>743</v>
      </c>
      <c r="C1163" s="887">
        <v>18.203600000000002</v>
      </c>
    </row>
    <row r="1164" spans="1:3" ht="11.85" customHeight="1" x14ac:dyDescent="0.2">
      <c r="A1164" s="886">
        <v>41624</v>
      </c>
      <c r="B1164" s="887" t="s">
        <v>743</v>
      </c>
      <c r="C1164" s="887">
        <v>18.488600000000002</v>
      </c>
    </row>
    <row r="1165" spans="1:3" ht="11.85" customHeight="1" x14ac:dyDescent="0.2">
      <c r="A1165" s="886">
        <v>41625</v>
      </c>
      <c r="B1165" s="887">
        <v>157.99862670898438</v>
      </c>
      <c r="C1165" s="887">
        <v>18.178999999999998</v>
      </c>
    </row>
    <row r="1166" spans="1:3" ht="11.85" customHeight="1" x14ac:dyDescent="0.2">
      <c r="A1166" s="886">
        <v>41626</v>
      </c>
      <c r="B1166" s="887" t="s">
        <v>743</v>
      </c>
      <c r="C1166" s="887">
        <v>17.2028</v>
      </c>
    </row>
    <row r="1167" spans="1:3" ht="11.85" customHeight="1" x14ac:dyDescent="0.2">
      <c r="A1167" s="886">
        <v>41627</v>
      </c>
      <c r="B1167" s="887" t="s">
        <v>743</v>
      </c>
      <c r="C1167" s="887">
        <v>15.402900000000001</v>
      </c>
    </row>
    <row r="1168" spans="1:3" ht="11.85" customHeight="1" x14ac:dyDescent="0.2">
      <c r="A1168" s="886">
        <v>41628</v>
      </c>
      <c r="B1168" s="887" t="s">
        <v>743</v>
      </c>
      <c r="C1168" s="887">
        <v>16.008800000000001</v>
      </c>
    </row>
    <row r="1169" spans="1:3" ht="11.85" customHeight="1" x14ac:dyDescent="0.2">
      <c r="A1169" s="886">
        <v>41631</v>
      </c>
      <c r="B1169" s="887" t="s">
        <v>743</v>
      </c>
      <c r="C1169" s="887">
        <v>15.806699999999999</v>
      </c>
    </row>
    <row r="1170" spans="1:3" ht="11.85" customHeight="1" x14ac:dyDescent="0.2">
      <c r="A1170" s="886">
        <v>41635</v>
      </c>
      <c r="B1170" s="887" t="s">
        <v>743</v>
      </c>
      <c r="C1170" s="887">
        <v>16.464300000000001</v>
      </c>
    </row>
    <row r="1171" spans="1:3" ht="11.85" customHeight="1" x14ac:dyDescent="0.2">
      <c r="A1171" s="886">
        <v>41638</v>
      </c>
      <c r="B1171" s="887" t="s">
        <v>743</v>
      </c>
      <c r="C1171" s="887">
        <v>17.254899999999999</v>
      </c>
    </row>
    <row r="1172" spans="1:3" ht="11.85" customHeight="1" x14ac:dyDescent="0.2">
      <c r="A1172" s="886">
        <v>41641</v>
      </c>
      <c r="B1172" s="887" t="s">
        <v>743</v>
      </c>
      <c r="C1172" s="887">
        <v>18.928599999999999</v>
      </c>
    </row>
    <row r="1173" spans="1:3" ht="11.85" customHeight="1" x14ac:dyDescent="0.2">
      <c r="A1173" s="886">
        <v>41642</v>
      </c>
      <c r="B1173" s="887" t="s">
        <v>743</v>
      </c>
      <c r="C1173" s="887">
        <v>18.001799999999999</v>
      </c>
    </row>
    <row r="1174" spans="1:3" ht="11.85" customHeight="1" x14ac:dyDescent="0.2">
      <c r="A1174" s="886">
        <v>41645</v>
      </c>
      <c r="B1174" s="887" t="s">
        <v>743</v>
      </c>
      <c r="C1174" s="887">
        <v>18.167200000000001</v>
      </c>
    </row>
    <row r="1175" spans="1:3" ht="11.85" customHeight="1" x14ac:dyDescent="0.2">
      <c r="A1175" s="886">
        <v>41646</v>
      </c>
      <c r="B1175" s="887" t="s">
        <v>743</v>
      </c>
      <c r="C1175" s="887">
        <v>17.193200000000001</v>
      </c>
    </row>
    <row r="1176" spans="1:3" ht="11.85" customHeight="1" x14ac:dyDescent="0.2">
      <c r="A1176" s="886">
        <v>41647</v>
      </c>
      <c r="B1176" s="887" t="s">
        <v>743</v>
      </c>
      <c r="C1176" s="887">
        <v>17.367100000000001</v>
      </c>
    </row>
    <row r="1177" spans="1:3" ht="11.85" customHeight="1" x14ac:dyDescent="0.2">
      <c r="A1177" s="886">
        <v>41648</v>
      </c>
      <c r="B1177" s="887" t="s">
        <v>743</v>
      </c>
      <c r="C1177" s="887">
        <v>17.3584</v>
      </c>
    </row>
    <row r="1178" spans="1:3" ht="11.85" customHeight="1" x14ac:dyDescent="0.2">
      <c r="A1178" s="886">
        <v>41649</v>
      </c>
      <c r="B1178" s="887" t="s">
        <v>743</v>
      </c>
      <c r="C1178" s="887">
        <v>16.5627</v>
      </c>
    </row>
    <row r="1179" spans="1:3" ht="11.85" customHeight="1" x14ac:dyDescent="0.2">
      <c r="A1179" s="886">
        <v>41652</v>
      </c>
      <c r="B1179" s="887" t="s">
        <v>743</v>
      </c>
      <c r="C1179" s="887">
        <v>17.097799999999999</v>
      </c>
    </row>
    <row r="1180" spans="1:3" ht="11.85" customHeight="1" x14ac:dyDescent="0.2">
      <c r="A1180" s="886">
        <v>41653</v>
      </c>
      <c r="B1180" s="887" t="s">
        <v>743</v>
      </c>
      <c r="C1180" s="887">
        <v>16.8066</v>
      </c>
    </row>
    <row r="1181" spans="1:3" ht="11.85" customHeight="1" x14ac:dyDescent="0.2">
      <c r="A1181" s="886">
        <v>41654</v>
      </c>
      <c r="B1181" s="887" t="s">
        <v>743</v>
      </c>
      <c r="C1181" s="887">
        <v>16.508900000000001</v>
      </c>
    </row>
    <row r="1182" spans="1:3" ht="11.85" customHeight="1" x14ac:dyDescent="0.2">
      <c r="A1182" s="886">
        <v>41655</v>
      </c>
      <c r="B1182" s="887" t="s">
        <v>743</v>
      </c>
      <c r="C1182" s="887">
        <v>17.056100000000001</v>
      </c>
    </row>
    <row r="1183" spans="1:3" ht="11.85" customHeight="1" x14ac:dyDescent="0.2">
      <c r="A1183" s="886">
        <v>41656</v>
      </c>
      <c r="B1183" s="887">
        <v>154.50244140625</v>
      </c>
      <c r="C1183" s="887">
        <v>15.735200000000001</v>
      </c>
    </row>
    <row r="1184" spans="1:3" ht="11.85" customHeight="1" x14ac:dyDescent="0.2">
      <c r="A1184" s="886">
        <v>41659</v>
      </c>
      <c r="B1184" s="887" t="s">
        <v>743</v>
      </c>
      <c r="C1184" s="887">
        <v>16.0913</v>
      </c>
    </row>
    <row r="1185" spans="1:3" ht="11.85" customHeight="1" x14ac:dyDescent="0.2">
      <c r="A1185" s="886">
        <v>41660</v>
      </c>
      <c r="B1185" s="887" t="s">
        <v>743</v>
      </c>
      <c r="C1185" s="887">
        <v>16.174900000000001</v>
      </c>
    </row>
    <row r="1186" spans="1:3" ht="11.85" customHeight="1" x14ac:dyDescent="0.2">
      <c r="A1186" s="886">
        <v>41661</v>
      </c>
      <c r="B1186" s="887" t="s">
        <v>743</v>
      </c>
      <c r="C1186" s="887">
        <v>16.446899999999999</v>
      </c>
    </row>
    <row r="1187" spans="1:3" ht="11.85" customHeight="1" x14ac:dyDescent="0.2">
      <c r="A1187" s="886">
        <v>41662</v>
      </c>
      <c r="B1187" s="887" t="s">
        <v>743</v>
      </c>
      <c r="C1187" s="887">
        <v>17.5122</v>
      </c>
    </row>
    <row r="1188" spans="1:3" ht="11.85" customHeight="1" x14ac:dyDescent="0.2">
      <c r="A1188" s="886">
        <v>41663</v>
      </c>
      <c r="B1188" s="887" t="s">
        <v>743</v>
      </c>
      <c r="C1188" s="887">
        <v>20.933299999999999</v>
      </c>
    </row>
    <row r="1189" spans="1:3" ht="11.85" customHeight="1" x14ac:dyDescent="0.2">
      <c r="A1189" s="886">
        <v>41666</v>
      </c>
      <c r="B1189" s="887" t="s">
        <v>743</v>
      </c>
      <c r="C1189" s="887">
        <v>20.684200000000001</v>
      </c>
    </row>
    <row r="1190" spans="1:3" ht="11.85" customHeight="1" x14ac:dyDescent="0.2">
      <c r="A1190" s="886">
        <v>41667</v>
      </c>
      <c r="B1190" s="887" t="s">
        <v>743</v>
      </c>
      <c r="C1190" s="887">
        <v>19.972300000000001</v>
      </c>
    </row>
    <row r="1191" spans="1:3" ht="11.85" customHeight="1" x14ac:dyDescent="0.2">
      <c r="A1191" s="886">
        <v>41668</v>
      </c>
      <c r="B1191" s="887" t="s">
        <v>743</v>
      </c>
      <c r="C1191" s="887">
        <v>21.8127</v>
      </c>
    </row>
    <row r="1192" spans="1:3" ht="11.85" customHeight="1" x14ac:dyDescent="0.2">
      <c r="A1192" s="886">
        <v>41669</v>
      </c>
      <c r="B1192" s="887" t="s">
        <v>743</v>
      </c>
      <c r="C1192" s="887">
        <v>21.118099999999998</v>
      </c>
    </row>
    <row r="1193" spans="1:3" ht="11.85" customHeight="1" x14ac:dyDescent="0.2">
      <c r="A1193" s="886">
        <v>41670</v>
      </c>
      <c r="B1193" s="887" t="s">
        <v>743</v>
      </c>
      <c r="C1193" s="887">
        <v>21.8188</v>
      </c>
    </row>
    <row r="1194" spans="1:3" ht="11.85" customHeight="1" x14ac:dyDescent="0.2">
      <c r="A1194" s="886">
        <v>41673</v>
      </c>
      <c r="B1194" s="887" t="s">
        <v>743</v>
      </c>
      <c r="C1194" s="887">
        <v>24.020700000000001</v>
      </c>
    </row>
    <row r="1195" spans="1:3" ht="11.85" customHeight="1" x14ac:dyDescent="0.2">
      <c r="A1195" s="886">
        <v>41674</v>
      </c>
      <c r="B1195" s="887" t="s">
        <v>743</v>
      </c>
      <c r="C1195" s="887">
        <v>23.011399999999998</v>
      </c>
    </row>
    <row r="1196" spans="1:3" ht="11.85" customHeight="1" x14ac:dyDescent="0.2">
      <c r="A1196" s="886">
        <v>41675</v>
      </c>
      <c r="B1196" s="887" t="s">
        <v>743</v>
      </c>
      <c r="C1196" s="887">
        <v>22.648599999999998</v>
      </c>
    </row>
    <row r="1197" spans="1:3" ht="11.85" customHeight="1" x14ac:dyDescent="0.2">
      <c r="A1197" s="886">
        <v>41676</v>
      </c>
      <c r="B1197" s="887" t="s">
        <v>743</v>
      </c>
      <c r="C1197" s="887">
        <v>20.800999999999998</v>
      </c>
    </row>
    <row r="1198" spans="1:3" ht="11.85" customHeight="1" x14ac:dyDescent="0.2">
      <c r="A1198" s="886">
        <v>41677</v>
      </c>
      <c r="B1198" s="887" t="s">
        <v>743</v>
      </c>
      <c r="C1198" s="887">
        <v>19.2347</v>
      </c>
    </row>
    <row r="1199" spans="1:3" ht="11.85" customHeight="1" x14ac:dyDescent="0.2">
      <c r="A1199" s="886">
        <v>41680</v>
      </c>
      <c r="B1199" s="887" t="s">
        <v>743</v>
      </c>
      <c r="C1199" s="887">
        <v>19.307500000000001</v>
      </c>
    </row>
    <row r="1200" spans="1:3" ht="11.85" customHeight="1" x14ac:dyDescent="0.2">
      <c r="A1200" s="886">
        <v>41681</v>
      </c>
      <c r="B1200" s="887" t="s">
        <v>743</v>
      </c>
      <c r="C1200" s="887">
        <v>17.671900000000001</v>
      </c>
    </row>
    <row r="1201" spans="1:3" ht="11.85" customHeight="1" x14ac:dyDescent="0.2">
      <c r="A1201" s="886">
        <v>41682</v>
      </c>
      <c r="B1201" s="887" t="s">
        <v>743</v>
      </c>
      <c r="C1201" s="887">
        <v>17.925899999999999</v>
      </c>
    </row>
    <row r="1202" spans="1:3" ht="11.85" customHeight="1" x14ac:dyDescent="0.2">
      <c r="A1202" s="886">
        <v>41683</v>
      </c>
      <c r="B1202" s="887" t="s">
        <v>743</v>
      </c>
      <c r="C1202" s="887">
        <v>17.497800000000002</v>
      </c>
    </row>
    <row r="1203" spans="1:3" ht="11.85" customHeight="1" x14ac:dyDescent="0.2">
      <c r="A1203" s="886">
        <v>41684</v>
      </c>
      <c r="B1203" s="887" t="s">
        <v>743</v>
      </c>
      <c r="C1203" s="887">
        <v>16.382100000000001</v>
      </c>
    </row>
    <row r="1204" spans="1:3" ht="11.85" customHeight="1" x14ac:dyDescent="0.2">
      <c r="A1204" s="886">
        <v>41687</v>
      </c>
      <c r="B1204" s="887" t="s">
        <v>743</v>
      </c>
      <c r="C1204" s="887">
        <v>17.203800000000001</v>
      </c>
    </row>
    <row r="1205" spans="1:3" ht="11.85" customHeight="1" x14ac:dyDescent="0.2">
      <c r="A1205" s="886">
        <v>41688</v>
      </c>
      <c r="B1205" s="887">
        <v>148.43661499023438</v>
      </c>
      <c r="C1205" s="887">
        <v>17.097300000000001</v>
      </c>
    </row>
    <row r="1206" spans="1:3" ht="11.85" customHeight="1" x14ac:dyDescent="0.2">
      <c r="A1206" s="886">
        <v>41689</v>
      </c>
      <c r="B1206" s="887" t="s">
        <v>743</v>
      </c>
      <c r="C1206" s="887">
        <v>17.448</v>
      </c>
    </row>
    <row r="1207" spans="1:3" ht="11.85" customHeight="1" x14ac:dyDescent="0.2">
      <c r="A1207" s="886">
        <v>41690</v>
      </c>
      <c r="B1207" s="887" t="s">
        <v>743</v>
      </c>
      <c r="C1207" s="887">
        <v>17.772099999999998</v>
      </c>
    </row>
    <row r="1208" spans="1:3" ht="11.85" customHeight="1" x14ac:dyDescent="0.2">
      <c r="A1208" s="886">
        <v>41691</v>
      </c>
      <c r="B1208" s="887" t="s">
        <v>743</v>
      </c>
      <c r="C1208" s="887">
        <v>17.377199999999998</v>
      </c>
    </row>
    <row r="1209" spans="1:3" ht="11.85" customHeight="1" x14ac:dyDescent="0.2">
      <c r="A1209" s="886">
        <v>41694</v>
      </c>
      <c r="B1209" s="887" t="s">
        <v>743</v>
      </c>
      <c r="C1209" s="887">
        <v>16.717500000000001</v>
      </c>
    </row>
    <row r="1210" spans="1:3" ht="11.85" customHeight="1" x14ac:dyDescent="0.2">
      <c r="A1210" s="886">
        <v>41695</v>
      </c>
      <c r="B1210" s="887" t="s">
        <v>743</v>
      </c>
      <c r="C1210" s="887">
        <v>16.239899999999999</v>
      </c>
    </row>
    <row r="1211" spans="1:3" ht="11.85" customHeight="1" x14ac:dyDescent="0.2">
      <c r="A1211" s="886">
        <v>41696</v>
      </c>
      <c r="B1211" s="887" t="s">
        <v>743</v>
      </c>
      <c r="C1211" s="887">
        <v>16.141500000000001</v>
      </c>
    </row>
    <row r="1212" spans="1:3" ht="11.85" customHeight="1" x14ac:dyDescent="0.2">
      <c r="A1212" s="886">
        <v>41697</v>
      </c>
      <c r="B1212" s="887" t="s">
        <v>743</v>
      </c>
      <c r="C1212" s="887">
        <v>17.1187</v>
      </c>
    </row>
    <row r="1213" spans="1:3" ht="11.85" customHeight="1" x14ac:dyDescent="0.2">
      <c r="A1213" s="886">
        <v>41698</v>
      </c>
      <c r="B1213" s="887" t="s">
        <v>743</v>
      </c>
      <c r="C1213" s="887">
        <v>16.7667</v>
      </c>
    </row>
    <row r="1214" spans="1:3" ht="11.85" customHeight="1" x14ac:dyDescent="0.2">
      <c r="A1214" s="886">
        <v>41701</v>
      </c>
      <c r="B1214" s="887" t="s">
        <v>743</v>
      </c>
      <c r="C1214" s="887">
        <v>21.860900000000001</v>
      </c>
    </row>
    <row r="1215" spans="1:3" ht="11.85" customHeight="1" x14ac:dyDescent="0.2">
      <c r="A1215" s="886">
        <v>41702</v>
      </c>
      <c r="B1215" s="887" t="s">
        <v>743</v>
      </c>
      <c r="C1215" s="887">
        <v>18.645499999999998</v>
      </c>
    </row>
    <row r="1216" spans="1:3" ht="11.85" customHeight="1" x14ac:dyDescent="0.2">
      <c r="A1216" s="886">
        <v>41703</v>
      </c>
      <c r="B1216" s="887" t="s">
        <v>743</v>
      </c>
      <c r="C1216" s="887">
        <v>18.700399999999998</v>
      </c>
    </row>
    <row r="1217" spans="1:3" ht="11.85" customHeight="1" x14ac:dyDescent="0.2">
      <c r="A1217" s="886">
        <v>41704</v>
      </c>
      <c r="B1217" s="887" t="s">
        <v>743</v>
      </c>
      <c r="C1217" s="887">
        <v>17.816600000000001</v>
      </c>
    </row>
    <row r="1218" spans="1:3" ht="11.85" customHeight="1" x14ac:dyDescent="0.2">
      <c r="A1218" s="886">
        <v>41705</v>
      </c>
      <c r="B1218" s="887" t="s">
        <v>743</v>
      </c>
      <c r="C1218" s="887">
        <v>20.472999999999999</v>
      </c>
    </row>
    <row r="1219" spans="1:3" ht="11.85" customHeight="1" x14ac:dyDescent="0.2">
      <c r="A1219" s="886">
        <v>41708</v>
      </c>
      <c r="B1219" s="887" t="s">
        <v>743</v>
      </c>
      <c r="C1219" s="887">
        <v>20.123699999999999</v>
      </c>
    </row>
    <row r="1220" spans="1:3" ht="11.85" customHeight="1" x14ac:dyDescent="0.2">
      <c r="A1220" s="886">
        <v>41709</v>
      </c>
      <c r="B1220" s="887" t="s">
        <v>743</v>
      </c>
      <c r="C1220" s="887">
        <v>19.768799999999999</v>
      </c>
    </row>
    <row r="1221" spans="1:3" ht="11.85" customHeight="1" x14ac:dyDescent="0.2">
      <c r="A1221" s="886">
        <v>41710</v>
      </c>
      <c r="B1221" s="887" t="s">
        <v>743</v>
      </c>
      <c r="C1221" s="887">
        <v>20.212</v>
      </c>
    </row>
    <row r="1222" spans="1:3" ht="11.85" customHeight="1" x14ac:dyDescent="0.2">
      <c r="A1222" s="886">
        <v>41711</v>
      </c>
      <c r="B1222" s="887" t="s">
        <v>743</v>
      </c>
      <c r="C1222" s="887">
        <v>22.089600000000001</v>
      </c>
    </row>
    <row r="1223" spans="1:3" ht="11.85" customHeight="1" x14ac:dyDescent="0.2">
      <c r="A1223" s="886">
        <v>41712</v>
      </c>
      <c r="B1223" s="887" t="s">
        <v>743</v>
      </c>
      <c r="C1223" s="887">
        <v>23.209499999999998</v>
      </c>
    </row>
    <row r="1224" spans="1:3" ht="11.85" customHeight="1" x14ac:dyDescent="0.2">
      <c r="A1224" s="886">
        <v>41715</v>
      </c>
      <c r="B1224" s="887" t="s">
        <v>743</v>
      </c>
      <c r="C1224" s="887">
        <v>21.4617</v>
      </c>
    </row>
    <row r="1225" spans="1:3" ht="11.85" customHeight="1" x14ac:dyDescent="0.2">
      <c r="A1225" s="886">
        <v>41716</v>
      </c>
      <c r="B1225" s="887">
        <v>156.84341430664063</v>
      </c>
      <c r="C1225" s="887">
        <v>20.108899999999998</v>
      </c>
    </row>
    <row r="1226" spans="1:3" ht="11.85" customHeight="1" x14ac:dyDescent="0.2">
      <c r="A1226" s="886">
        <v>41717</v>
      </c>
      <c r="B1226" s="887" t="s">
        <v>743</v>
      </c>
      <c r="C1226" s="887">
        <v>19.292999999999999</v>
      </c>
    </row>
    <row r="1227" spans="1:3" ht="11.85" customHeight="1" x14ac:dyDescent="0.2">
      <c r="A1227" s="886">
        <v>41718</v>
      </c>
      <c r="B1227" s="887" t="s">
        <v>743</v>
      </c>
      <c r="C1227" s="887">
        <v>18.129200000000001</v>
      </c>
    </row>
    <row r="1228" spans="1:3" ht="11.85" customHeight="1" x14ac:dyDescent="0.2">
      <c r="A1228" s="886">
        <v>41719</v>
      </c>
      <c r="B1228" s="887" t="s">
        <v>743</v>
      </c>
      <c r="C1228" s="887">
        <v>17.191600000000001</v>
      </c>
    </row>
    <row r="1229" spans="1:3" ht="11.85" customHeight="1" x14ac:dyDescent="0.2">
      <c r="A1229" s="886">
        <v>41722</v>
      </c>
      <c r="B1229" s="887" t="s">
        <v>743</v>
      </c>
      <c r="C1229" s="887">
        <v>19.424800000000001</v>
      </c>
    </row>
    <row r="1230" spans="1:3" ht="11.85" customHeight="1" x14ac:dyDescent="0.2">
      <c r="A1230" s="886">
        <v>41723</v>
      </c>
      <c r="B1230" s="887" t="s">
        <v>743</v>
      </c>
      <c r="C1230" s="887">
        <v>18.2637</v>
      </c>
    </row>
    <row r="1231" spans="1:3" ht="11.85" customHeight="1" x14ac:dyDescent="0.2">
      <c r="A1231" s="886">
        <v>41724</v>
      </c>
      <c r="B1231" s="887" t="s">
        <v>743</v>
      </c>
      <c r="C1231" s="887">
        <v>17.5869</v>
      </c>
    </row>
    <row r="1232" spans="1:3" ht="11.85" customHeight="1" x14ac:dyDescent="0.2">
      <c r="A1232" s="886">
        <v>41725</v>
      </c>
      <c r="B1232" s="887" t="s">
        <v>743</v>
      </c>
      <c r="C1232" s="887">
        <v>17.639700000000001</v>
      </c>
    </row>
    <row r="1233" spans="1:3" ht="11.85" customHeight="1" x14ac:dyDescent="0.2">
      <c r="A1233" s="886">
        <v>41726</v>
      </c>
      <c r="B1233" s="887" t="s">
        <v>743</v>
      </c>
      <c r="C1233" s="887">
        <v>17.032399999999999</v>
      </c>
    </row>
    <row r="1234" spans="1:3" ht="11.85" customHeight="1" x14ac:dyDescent="0.2">
      <c r="A1234" s="886">
        <v>41729</v>
      </c>
      <c r="B1234" s="887" t="s">
        <v>743</v>
      </c>
      <c r="C1234" s="887">
        <v>17.663900000000002</v>
      </c>
    </row>
    <row r="1235" spans="1:3" ht="11.85" customHeight="1" x14ac:dyDescent="0.2">
      <c r="A1235" s="886">
        <v>41730</v>
      </c>
      <c r="B1235" s="887" t="s">
        <v>743</v>
      </c>
      <c r="C1235" s="887">
        <v>16.906400000000001</v>
      </c>
    </row>
    <row r="1236" spans="1:3" ht="11.85" customHeight="1" x14ac:dyDescent="0.2">
      <c r="A1236" s="886">
        <v>41731</v>
      </c>
      <c r="B1236" s="887" t="s">
        <v>743</v>
      </c>
      <c r="C1236" s="887">
        <v>17.110800000000001</v>
      </c>
    </row>
    <row r="1237" spans="1:3" ht="11.85" customHeight="1" x14ac:dyDescent="0.2">
      <c r="A1237" s="886">
        <v>41732</v>
      </c>
      <c r="B1237" s="887" t="s">
        <v>743</v>
      </c>
      <c r="C1237" s="887">
        <v>16.374199999999998</v>
      </c>
    </row>
    <row r="1238" spans="1:3" ht="11.85" customHeight="1" x14ac:dyDescent="0.2">
      <c r="A1238" s="886">
        <v>41733</v>
      </c>
      <c r="B1238" s="887" t="s">
        <v>743</v>
      </c>
      <c r="C1238" s="887">
        <v>15.875</v>
      </c>
    </row>
    <row r="1239" spans="1:3" ht="11.85" customHeight="1" x14ac:dyDescent="0.2">
      <c r="A1239" s="886">
        <v>41736</v>
      </c>
      <c r="B1239" s="887" t="s">
        <v>743</v>
      </c>
      <c r="C1239" s="887">
        <v>17.543700000000001</v>
      </c>
    </row>
    <row r="1240" spans="1:3" ht="11.85" customHeight="1" x14ac:dyDescent="0.2">
      <c r="A1240" s="886">
        <v>41737</v>
      </c>
      <c r="B1240" s="887" t="s">
        <v>743</v>
      </c>
      <c r="C1240" s="887">
        <v>17.603100000000001</v>
      </c>
    </row>
    <row r="1241" spans="1:3" ht="11.85" customHeight="1" x14ac:dyDescent="0.2">
      <c r="A1241" s="886">
        <v>41738</v>
      </c>
      <c r="B1241" s="887" t="s">
        <v>743</v>
      </c>
      <c r="C1241" s="887">
        <v>16.928699999999999</v>
      </c>
    </row>
    <row r="1242" spans="1:3" ht="11.85" customHeight="1" x14ac:dyDescent="0.2">
      <c r="A1242" s="886">
        <v>41739</v>
      </c>
      <c r="B1242" s="887" t="s">
        <v>743</v>
      </c>
      <c r="C1242" s="887">
        <v>17.254200000000001</v>
      </c>
    </row>
    <row r="1243" spans="1:3" ht="11.85" customHeight="1" x14ac:dyDescent="0.2">
      <c r="A1243" s="886">
        <v>41740</v>
      </c>
      <c r="B1243" s="887" t="s">
        <v>743</v>
      </c>
      <c r="C1243" s="887">
        <v>18.295500000000001</v>
      </c>
    </row>
    <row r="1244" spans="1:3" ht="11.85" customHeight="1" x14ac:dyDescent="0.2">
      <c r="A1244" s="886">
        <v>41743</v>
      </c>
      <c r="B1244" s="887" t="s">
        <v>743</v>
      </c>
      <c r="C1244" s="887">
        <v>18.4986</v>
      </c>
    </row>
    <row r="1245" spans="1:3" ht="11.85" customHeight="1" x14ac:dyDescent="0.2">
      <c r="A1245" s="886">
        <v>41744</v>
      </c>
      <c r="B1245" s="887" t="s">
        <v>743</v>
      </c>
      <c r="C1245" s="887">
        <v>19.6432</v>
      </c>
    </row>
    <row r="1246" spans="1:3" ht="11.85" customHeight="1" x14ac:dyDescent="0.2">
      <c r="A1246" s="886">
        <v>41745</v>
      </c>
      <c r="B1246" s="887">
        <v>116.48548126220703</v>
      </c>
      <c r="C1246" s="887">
        <v>17.318100000000001</v>
      </c>
    </row>
    <row r="1247" spans="1:3" ht="11.85" customHeight="1" x14ac:dyDescent="0.2">
      <c r="A1247" s="886">
        <v>41746</v>
      </c>
      <c r="B1247" s="887" t="s">
        <v>743</v>
      </c>
      <c r="C1247" s="887">
        <v>16.9939</v>
      </c>
    </row>
    <row r="1248" spans="1:3" ht="11.85" customHeight="1" x14ac:dyDescent="0.2">
      <c r="A1248" s="886">
        <v>41751</v>
      </c>
      <c r="B1248" s="887" t="s">
        <v>743</v>
      </c>
      <c r="C1248" s="887">
        <v>16.812100000000001</v>
      </c>
    </row>
    <row r="1249" spans="1:3" ht="11.85" customHeight="1" x14ac:dyDescent="0.2">
      <c r="A1249" s="886">
        <v>41752</v>
      </c>
      <c r="B1249" s="887" t="s">
        <v>743</v>
      </c>
      <c r="C1249" s="887">
        <v>17.1008</v>
      </c>
    </row>
    <row r="1250" spans="1:3" ht="11.85" customHeight="1" x14ac:dyDescent="0.2">
      <c r="A1250" s="886">
        <v>41753</v>
      </c>
      <c r="B1250" s="887" t="s">
        <v>743</v>
      </c>
      <c r="C1250" s="887">
        <v>16.998100000000001</v>
      </c>
    </row>
    <row r="1251" spans="1:3" ht="11.85" customHeight="1" x14ac:dyDescent="0.2">
      <c r="A1251" s="886">
        <v>41754</v>
      </c>
      <c r="B1251" s="887" t="s">
        <v>743</v>
      </c>
      <c r="C1251" s="887">
        <v>18.767800000000001</v>
      </c>
    </row>
    <row r="1252" spans="1:3" ht="11.85" customHeight="1" x14ac:dyDescent="0.2">
      <c r="A1252" s="886">
        <v>41757</v>
      </c>
      <c r="B1252" s="887" t="s">
        <v>743</v>
      </c>
      <c r="C1252" s="887">
        <v>18.451699999999999</v>
      </c>
    </row>
    <row r="1253" spans="1:3" ht="11.85" customHeight="1" x14ac:dyDescent="0.2">
      <c r="A1253" s="886">
        <v>41758</v>
      </c>
      <c r="B1253" s="887" t="s">
        <v>743</v>
      </c>
      <c r="C1253" s="887">
        <v>17.343</v>
      </c>
    </row>
    <row r="1254" spans="1:3" ht="11.85" customHeight="1" x14ac:dyDescent="0.2">
      <c r="A1254" s="886">
        <v>41759</v>
      </c>
      <c r="B1254" s="887" t="s">
        <v>743</v>
      </c>
      <c r="C1254" s="887">
        <v>17.071300000000001</v>
      </c>
    </row>
    <row r="1255" spans="1:3" ht="11.85" customHeight="1" x14ac:dyDescent="0.2">
      <c r="A1255" s="886">
        <v>41761</v>
      </c>
      <c r="B1255" s="887" t="s">
        <v>743</v>
      </c>
      <c r="C1255" s="887">
        <v>17.9023</v>
      </c>
    </row>
    <row r="1256" spans="1:3" ht="11.85" customHeight="1" x14ac:dyDescent="0.2">
      <c r="A1256" s="886">
        <v>41764</v>
      </c>
      <c r="B1256" s="887" t="s">
        <v>743</v>
      </c>
      <c r="C1256" s="887">
        <v>18.064399999999999</v>
      </c>
    </row>
    <row r="1257" spans="1:3" ht="11.85" customHeight="1" x14ac:dyDescent="0.2">
      <c r="A1257" s="886">
        <v>41765</v>
      </c>
      <c r="B1257" s="887" t="s">
        <v>743</v>
      </c>
      <c r="C1257" s="887">
        <v>18.509699999999999</v>
      </c>
    </row>
    <row r="1258" spans="1:3" ht="11.85" customHeight="1" x14ac:dyDescent="0.2">
      <c r="A1258" s="886">
        <v>41766</v>
      </c>
      <c r="B1258" s="887" t="s">
        <v>743</v>
      </c>
      <c r="C1258" s="887">
        <v>17.5579</v>
      </c>
    </row>
    <row r="1259" spans="1:3" ht="11.85" customHeight="1" x14ac:dyDescent="0.2">
      <c r="A1259" s="886">
        <v>41767</v>
      </c>
      <c r="B1259" s="887" t="s">
        <v>743</v>
      </c>
      <c r="C1259" s="887">
        <v>16.734200000000001</v>
      </c>
    </row>
    <row r="1260" spans="1:3" ht="11.85" customHeight="1" x14ac:dyDescent="0.2">
      <c r="A1260" s="886">
        <v>41768</v>
      </c>
      <c r="B1260" s="887" t="s">
        <v>743</v>
      </c>
      <c r="C1260" s="887">
        <v>16.666799999999999</v>
      </c>
    </row>
    <row r="1261" spans="1:3" ht="11.85" customHeight="1" x14ac:dyDescent="0.2">
      <c r="A1261" s="886">
        <v>41771</v>
      </c>
      <c r="B1261" s="887" t="s">
        <v>743</v>
      </c>
      <c r="C1261" s="887">
        <v>16.249099999999999</v>
      </c>
    </row>
    <row r="1262" spans="1:3" ht="11.85" customHeight="1" x14ac:dyDescent="0.2">
      <c r="A1262" s="886">
        <v>41772</v>
      </c>
      <c r="B1262" s="887" t="s">
        <v>743</v>
      </c>
      <c r="C1262" s="887">
        <v>15.9994</v>
      </c>
    </row>
    <row r="1263" spans="1:3" ht="11.85" customHeight="1" x14ac:dyDescent="0.2">
      <c r="A1263" s="886">
        <v>41773</v>
      </c>
      <c r="B1263" s="887" t="s">
        <v>743</v>
      </c>
      <c r="C1263" s="887">
        <v>15.8782</v>
      </c>
    </row>
    <row r="1264" spans="1:3" ht="11.85" customHeight="1" x14ac:dyDescent="0.2">
      <c r="A1264" s="886">
        <v>41774</v>
      </c>
      <c r="B1264" s="887" t="s">
        <v>743</v>
      </c>
      <c r="C1264" s="887">
        <v>17.4465</v>
      </c>
    </row>
    <row r="1265" spans="1:3" ht="11.85" customHeight="1" x14ac:dyDescent="0.2">
      <c r="A1265" s="886">
        <v>41775</v>
      </c>
      <c r="B1265" s="887" t="s">
        <v>743</v>
      </c>
      <c r="C1265" s="887">
        <v>15.7941</v>
      </c>
    </row>
    <row r="1266" spans="1:3" ht="11.85" customHeight="1" x14ac:dyDescent="0.2">
      <c r="A1266" s="886">
        <v>41778</v>
      </c>
      <c r="B1266" s="887">
        <v>146.29191589355469</v>
      </c>
      <c r="C1266" s="887">
        <v>15.9315</v>
      </c>
    </row>
    <row r="1267" spans="1:3" ht="11.85" customHeight="1" x14ac:dyDescent="0.2">
      <c r="A1267" s="886">
        <v>41779</v>
      </c>
      <c r="B1267" s="887" t="s">
        <v>743</v>
      </c>
      <c r="C1267" s="887">
        <v>15.723100000000001</v>
      </c>
    </row>
    <row r="1268" spans="1:3" ht="11.85" customHeight="1" x14ac:dyDescent="0.2">
      <c r="A1268" s="886">
        <v>41780</v>
      </c>
      <c r="B1268" s="887" t="s">
        <v>743</v>
      </c>
      <c r="C1268" s="887">
        <v>15.290100000000001</v>
      </c>
    </row>
    <row r="1269" spans="1:3" ht="11.85" customHeight="1" x14ac:dyDescent="0.2">
      <c r="A1269" s="886">
        <v>41781</v>
      </c>
      <c r="B1269" s="887" t="s">
        <v>743</v>
      </c>
      <c r="C1269" s="887">
        <v>15.260199999999999</v>
      </c>
    </row>
    <row r="1270" spans="1:3" ht="11.85" customHeight="1" x14ac:dyDescent="0.2">
      <c r="A1270" s="886">
        <v>41782</v>
      </c>
      <c r="B1270" s="887" t="s">
        <v>743</v>
      </c>
      <c r="C1270" s="887">
        <v>15.5997</v>
      </c>
    </row>
    <row r="1271" spans="1:3" ht="11.85" customHeight="1" x14ac:dyDescent="0.2">
      <c r="A1271" s="886">
        <v>41785</v>
      </c>
      <c r="B1271" s="887" t="s">
        <v>743</v>
      </c>
      <c r="C1271" s="887">
        <v>15.249000000000001</v>
      </c>
    </row>
    <row r="1272" spans="1:3" ht="11.85" customHeight="1" x14ac:dyDescent="0.2">
      <c r="A1272" s="886">
        <v>41786</v>
      </c>
      <c r="B1272" s="887" t="s">
        <v>743</v>
      </c>
      <c r="C1272" s="887">
        <v>15.152200000000001</v>
      </c>
    </row>
    <row r="1273" spans="1:3" ht="11.85" customHeight="1" x14ac:dyDescent="0.2">
      <c r="A1273" s="886">
        <v>41787</v>
      </c>
      <c r="B1273" s="887" t="s">
        <v>743</v>
      </c>
      <c r="C1273" s="887">
        <v>15.0184</v>
      </c>
    </row>
    <row r="1274" spans="1:3" ht="11.85" customHeight="1" x14ac:dyDescent="0.2">
      <c r="A1274" s="886">
        <v>41788</v>
      </c>
      <c r="B1274" s="887" t="s">
        <v>743</v>
      </c>
      <c r="C1274" s="887">
        <v>15.517099999999999</v>
      </c>
    </row>
    <row r="1275" spans="1:3" ht="11.85" customHeight="1" x14ac:dyDescent="0.2">
      <c r="A1275" s="886">
        <v>41789</v>
      </c>
      <c r="B1275" s="887" t="s">
        <v>743</v>
      </c>
      <c r="C1275" s="887">
        <v>15.7845</v>
      </c>
    </row>
    <row r="1276" spans="1:3" ht="11.85" customHeight="1" x14ac:dyDescent="0.2">
      <c r="A1276" s="886">
        <v>41792</v>
      </c>
      <c r="B1276" s="887" t="s">
        <v>743</v>
      </c>
      <c r="C1276" s="887">
        <v>16.258600000000001</v>
      </c>
    </row>
    <row r="1277" spans="1:3" ht="11.85" customHeight="1" x14ac:dyDescent="0.2">
      <c r="A1277" s="886">
        <v>41793</v>
      </c>
      <c r="B1277" s="887" t="s">
        <v>743</v>
      </c>
      <c r="C1277" s="887">
        <v>16.520800000000001</v>
      </c>
    </row>
    <row r="1278" spans="1:3" ht="11.85" customHeight="1" x14ac:dyDescent="0.2">
      <c r="A1278" s="886">
        <v>41794</v>
      </c>
      <c r="B1278" s="887" t="s">
        <v>743</v>
      </c>
      <c r="C1278" s="887">
        <v>16.508299999999998</v>
      </c>
    </row>
    <row r="1279" spans="1:3" ht="11.85" customHeight="1" x14ac:dyDescent="0.2">
      <c r="A1279" s="886">
        <v>41795</v>
      </c>
      <c r="B1279" s="887" t="s">
        <v>743</v>
      </c>
      <c r="C1279" s="887">
        <v>14.6235</v>
      </c>
    </row>
    <row r="1280" spans="1:3" ht="11.85" customHeight="1" x14ac:dyDescent="0.2">
      <c r="A1280" s="886">
        <v>41796</v>
      </c>
      <c r="B1280" s="887" t="s">
        <v>743</v>
      </c>
      <c r="C1280" s="887">
        <v>13.460699999999999</v>
      </c>
    </row>
    <row r="1281" spans="1:3" ht="11.85" customHeight="1" x14ac:dyDescent="0.2">
      <c r="A1281" s="886">
        <v>41799</v>
      </c>
      <c r="B1281" s="887" t="s">
        <v>743</v>
      </c>
      <c r="C1281" s="887">
        <v>13.1403</v>
      </c>
    </row>
    <row r="1282" spans="1:3" ht="11.85" customHeight="1" x14ac:dyDescent="0.2">
      <c r="A1282" s="886">
        <v>41800</v>
      </c>
      <c r="B1282" s="887" t="s">
        <v>743</v>
      </c>
      <c r="C1282" s="887">
        <v>13.039899999999999</v>
      </c>
    </row>
    <row r="1283" spans="1:3" ht="11.85" customHeight="1" x14ac:dyDescent="0.2">
      <c r="A1283" s="886">
        <v>41801</v>
      </c>
      <c r="B1283" s="887" t="s">
        <v>743</v>
      </c>
      <c r="C1283" s="887">
        <v>13.7325</v>
      </c>
    </row>
    <row r="1284" spans="1:3" ht="11.85" customHeight="1" x14ac:dyDescent="0.2">
      <c r="A1284" s="886">
        <v>41802</v>
      </c>
      <c r="B1284" s="887" t="s">
        <v>743</v>
      </c>
      <c r="C1284" s="887">
        <v>13.846399999999999</v>
      </c>
    </row>
    <row r="1285" spans="1:3" ht="11.85" customHeight="1" x14ac:dyDescent="0.2">
      <c r="A1285" s="886">
        <v>41803</v>
      </c>
      <c r="B1285" s="887" t="s">
        <v>743</v>
      </c>
      <c r="C1285" s="887">
        <v>14.151300000000001</v>
      </c>
    </row>
    <row r="1286" spans="1:3" ht="11.85" customHeight="1" x14ac:dyDescent="0.2">
      <c r="A1286" s="886">
        <v>41806</v>
      </c>
      <c r="B1286" s="887" t="s">
        <v>743</v>
      </c>
      <c r="C1286" s="887">
        <v>15.371600000000001</v>
      </c>
    </row>
    <row r="1287" spans="1:3" ht="11.85" customHeight="1" x14ac:dyDescent="0.2">
      <c r="A1287" s="886">
        <v>41807</v>
      </c>
      <c r="B1287" s="887">
        <v>111.79610443115234</v>
      </c>
      <c r="C1287" s="887">
        <v>14.3399</v>
      </c>
    </row>
    <row r="1288" spans="1:3" ht="11.85" customHeight="1" x14ac:dyDescent="0.2">
      <c r="A1288" s="886">
        <v>41808</v>
      </c>
      <c r="B1288" s="887" t="s">
        <v>743</v>
      </c>
      <c r="C1288" s="887">
        <v>13.882300000000001</v>
      </c>
    </row>
    <row r="1289" spans="1:3" ht="11.85" customHeight="1" x14ac:dyDescent="0.2">
      <c r="A1289" s="886">
        <v>41809</v>
      </c>
      <c r="B1289" s="887" t="s">
        <v>743</v>
      </c>
      <c r="C1289" s="887">
        <v>12.712999999999999</v>
      </c>
    </row>
    <row r="1290" spans="1:3" ht="11.85" customHeight="1" x14ac:dyDescent="0.2">
      <c r="A1290" s="886">
        <v>41810</v>
      </c>
      <c r="B1290" s="887" t="s">
        <v>743</v>
      </c>
      <c r="C1290" s="887">
        <v>12.7797</v>
      </c>
    </row>
    <row r="1291" spans="1:3" ht="11.85" customHeight="1" x14ac:dyDescent="0.2">
      <c r="A1291" s="886">
        <v>41813</v>
      </c>
      <c r="B1291" s="887" t="s">
        <v>743</v>
      </c>
      <c r="C1291" s="887">
        <v>13.583399999999999</v>
      </c>
    </row>
    <row r="1292" spans="1:3" ht="11.85" customHeight="1" x14ac:dyDescent="0.2">
      <c r="A1292" s="886">
        <v>41814</v>
      </c>
      <c r="B1292" s="887" t="s">
        <v>743</v>
      </c>
      <c r="C1292" s="887">
        <v>13.129099999999999</v>
      </c>
    </row>
    <row r="1293" spans="1:3" ht="11.85" customHeight="1" x14ac:dyDescent="0.2">
      <c r="A1293" s="886">
        <v>41815</v>
      </c>
      <c r="B1293" s="887" t="s">
        <v>743</v>
      </c>
      <c r="C1293" s="887">
        <v>14.300700000000001</v>
      </c>
    </row>
    <row r="1294" spans="1:3" ht="11.85" customHeight="1" x14ac:dyDescent="0.2">
      <c r="A1294" s="886">
        <v>41816</v>
      </c>
      <c r="B1294" s="887" t="s">
        <v>743</v>
      </c>
      <c r="C1294" s="887">
        <v>14.7994</v>
      </c>
    </row>
    <row r="1295" spans="1:3" ht="11.85" customHeight="1" x14ac:dyDescent="0.2">
      <c r="A1295" s="886">
        <v>41817</v>
      </c>
      <c r="B1295" s="887" t="s">
        <v>743</v>
      </c>
      <c r="C1295" s="887">
        <v>15.296099999999999</v>
      </c>
    </row>
    <row r="1296" spans="1:3" ht="11.85" customHeight="1" x14ac:dyDescent="0.2">
      <c r="A1296" s="886">
        <v>41820</v>
      </c>
      <c r="B1296" s="887" t="s">
        <v>743</v>
      </c>
      <c r="C1296" s="887">
        <v>15.269</v>
      </c>
    </row>
    <row r="1297" spans="1:3" ht="11.85" customHeight="1" x14ac:dyDescent="0.2">
      <c r="A1297" s="886">
        <v>41821</v>
      </c>
      <c r="B1297" s="887" t="s">
        <v>743</v>
      </c>
      <c r="C1297" s="887">
        <v>14.3916</v>
      </c>
    </row>
    <row r="1298" spans="1:3" ht="11.85" customHeight="1" x14ac:dyDescent="0.2">
      <c r="A1298" s="886">
        <v>41822</v>
      </c>
      <c r="B1298" s="887" t="s">
        <v>743</v>
      </c>
      <c r="C1298" s="887">
        <v>13.9595</v>
      </c>
    </row>
    <row r="1299" spans="1:3" ht="11.85" customHeight="1" x14ac:dyDescent="0.2">
      <c r="A1299" s="886">
        <v>41823</v>
      </c>
      <c r="B1299" s="887" t="s">
        <v>743</v>
      </c>
      <c r="C1299" s="887">
        <v>12.885199999999999</v>
      </c>
    </row>
    <row r="1300" spans="1:3" ht="11.85" customHeight="1" x14ac:dyDescent="0.2">
      <c r="A1300" s="886">
        <v>41824</v>
      </c>
      <c r="B1300" s="887" t="s">
        <v>743</v>
      </c>
      <c r="C1300" s="887">
        <v>13.0962</v>
      </c>
    </row>
    <row r="1301" spans="1:3" ht="11.85" customHeight="1" x14ac:dyDescent="0.2">
      <c r="A1301" s="886">
        <v>41827</v>
      </c>
      <c r="B1301" s="887" t="s">
        <v>743</v>
      </c>
      <c r="C1301" s="887">
        <v>14.3276</v>
      </c>
    </row>
    <row r="1302" spans="1:3" ht="11.85" customHeight="1" x14ac:dyDescent="0.2">
      <c r="A1302" s="886">
        <v>41828</v>
      </c>
      <c r="B1302" s="887" t="s">
        <v>743</v>
      </c>
      <c r="C1302" s="887">
        <v>15.886699999999999</v>
      </c>
    </row>
    <row r="1303" spans="1:3" ht="11.85" customHeight="1" x14ac:dyDescent="0.2">
      <c r="A1303" s="886">
        <v>41829</v>
      </c>
      <c r="B1303" s="887" t="s">
        <v>743</v>
      </c>
      <c r="C1303" s="887">
        <v>15.092000000000001</v>
      </c>
    </row>
    <row r="1304" spans="1:3" ht="11.85" customHeight="1" x14ac:dyDescent="0.2">
      <c r="A1304" s="886">
        <v>41830</v>
      </c>
      <c r="B1304" s="887" t="s">
        <v>743</v>
      </c>
      <c r="C1304" s="887">
        <v>16.6584</v>
      </c>
    </row>
    <row r="1305" spans="1:3" ht="11.85" customHeight="1" x14ac:dyDescent="0.2">
      <c r="A1305" s="886">
        <v>41831</v>
      </c>
      <c r="B1305" s="887" t="s">
        <v>743</v>
      </c>
      <c r="C1305" s="887">
        <v>16.338200000000001</v>
      </c>
    </row>
    <row r="1306" spans="1:3" ht="11.85" customHeight="1" x14ac:dyDescent="0.2">
      <c r="A1306" s="886">
        <v>41834</v>
      </c>
      <c r="B1306" s="887" t="s">
        <v>743</v>
      </c>
      <c r="C1306" s="887">
        <v>14.9871</v>
      </c>
    </row>
    <row r="1307" spans="1:3" ht="11.85" customHeight="1" x14ac:dyDescent="0.2">
      <c r="A1307" s="886">
        <v>41835</v>
      </c>
      <c r="B1307" s="887" t="s">
        <v>743</v>
      </c>
      <c r="C1307" s="887">
        <v>15.870699999999999</v>
      </c>
    </row>
    <row r="1308" spans="1:3" ht="11.85" customHeight="1" x14ac:dyDescent="0.2">
      <c r="A1308" s="886">
        <v>41836</v>
      </c>
      <c r="B1308" s="887">
        <v>119.93392944335938</v>
      </c>
      <c r="C1308" s="887">
        <v>14.8111</v>
      </c>
    </row>
    <row r="1309" spans="1:3" ht="11.85" customHeight="1" x14ac:dyDescent="0.2">
      <c r="A1309" s="886">
        <v>41837</v>
      </c>
      <c r="B1309" s="887" t="s">
        <v>743</v>
      </c>
      <c r="C1309" s="887">
        <v>17.646799999999999</v>
      </c>
    </row>
    <row r="1310" spans="1:3" ht="11.85" customHeight="1" x14ac:dyDescent="0.2">
      <c r="A1310" s="886">
        <v>41838</v>
      </c>
      <c r="B1310" s="887" t="s">
        <v>743</v>
      </c>
      <c r="C1310" s="887">
        <v>16.5305</v>
      </c>
    </row>
    <row r="1311" spans="1:3" ht="11.85" customHeight="1" x14ac:dyDescent="0.2">
      <c r="A1311" s="886">
        <v>41841</v>
      </c>
      <c r="B1311" s="887" t="s">
        <v>743</v>
      </c>
      <c r="C1311" s="887">
        <v>17.722200000000001</v>
      </c>
    </row>
    <row r="1312" spans="1:3" ht="11.85" customHeight="1" x14ac:dyDescent="0.2">
      <c r="A1312" s="886">
        <v>41842</v>
      </c>
      <c r="B1312" s="887" t="s">
        <v>743</v>
      </c>
      <c r="C1312" s="887">
        <v>15.6723</v>
      </c>
    </row>
    <row r="1313" spans="1:3" ht="11.85" customHeight="1" x14ac:dyDescent="0.2">
      <c r="A1313" s="886">
        <v>41843</v>
      </c>
      <c r="B1313" s="887" t="s">
        <v>743</v>
      </c>
      <c r="C1313" s="887">
        <v>15.5898</v>
      </c>
    </row>
    <row r="1314" spans="1:3" ht="11.85" customHeight="1" x14ac:dyDescent="0.2">
      <c r="A1314" s="886">
        <v>41844</v>
      </c>
      <c r="B1314" s="887" t="s">
        <v>743</v>
      </c>
      <c r="C1314" s="887">
        <v>14.8523</v>
      </c>
    </row>
    <row r="1315" spans="1:3" ht="11.85" customHeight="1" x14ac:dyDescent="0.2">
      <c r="A1315" s="886">
        <v>41845</v>
      </c>
      <c r="B1315" s="887" t="s">
        <v>743</v>
      </c>
      <c r="C1315" s="887">
        <v>16.730899999999998</v>
      </c>
    </row>
    <row r="1316" spans="1:3" ht="11.85" customHeight="1" x14ac:dyDescent="0.2">
      <c r="A1316" s="886">
        <v>41848</v>
      </c>
      <c r="B1316" s="887" t="s">
        <v>743</v>
      </c>
      <c r="C1316" s="887">
        <v>17.069700000000001</v>
      </c>
    </row>
    <row r="1317" spans="1:3" ht="11.85" customHeight="1" x14ac:dyDescent="0.2">
      <c r="A1317" s="886">
        <v>41849</v>
      </c>
      <c r="B1317" s="887" t="s">
        <v>743</v>
      </c>
      <c r="C1317" s="887">
        <v>16.760100000000001</v>
      </c>
    </row>
    <row r="1318" spans="1:3" ht="11.85" customHeight="1" x14ac:dyDescent="0.2">
      <c r="A1318" s="886">
        <v>41850</v>
      </c>
      <c r="B1318" s="887" t="s">
        <v>743</v>
      </c>
      <c r="C1318" s="887">
        <v>17.4831</v>
      </c>
    </row>
    <row r="1319" spans="1:3" ht="11.85" customHeight="1" x14ac:dyDescent="0.2">
      <c r="A1319" s="886">
        <v>41851</v>
      </c>
      <c r="B1319" s="887" t="s">
        <v>743</v>
      </c>
      <c r="C1319" s="887">
        <v>19.1221</v>
      </c>
    </row>
    <row r="1320" spans="1:3" ht="11.85" customHeight="1" x14ac:dyDescent="0.2">
      <c r="A1320" s="886">
        <v>41852</v>
      </c>
      <c r="B1320" s="887" t="s">
        <v>743</v>
      </c>
      <c r="C1320" s="887">
        <v>19.8142</v>
      </c>
    </row>
    <row r="1321" spans="1:3" ht="11.85" customHeight="1" x14ac:dyDescent="0.2">
      <c r="A1321" s="886">
        <v>41855</v>
      </c>
      <c r="B1321" s="887" t="s">
        <v>743</v>
      </c>
      <c r="C1321" s="887">
        <v>19.094000000000001</v>
      </c>
    </row>
    <row r="1322" spans="1:3" ht="11.85" customHeight="1" x14ac:dyDescent="0.2">
      <c r="A1322" s="886">
        <v>41856</v>
      </c>
      <c r="B1322" s="887" t="s">
        <v>743</v>
      </c>
      <c r="C1322" s="887">
        <v>18.4436</v>
      </c>
    </row>
    <row r="1323" spans="1:3" ht="11.85" customHeight="1" x14ac:dyDescent="0.2">
      <c r="A1323" s="886">
        <v>41857</v>
      </c>
      <c r="B1323" s="887" t="s">
        <v>743</v>
      </c>
      <c r="C1323" s="887">
        <v>19.1494</v>
      </c>
    </row>
    <row r="1324" spans="1:3" ht="11.85" customHeight="1" x14ac:dyDescent="0.2">
      <c r="A1324" s="886">
        <v>41858</v>
      </c>
      <c r="B1324" s="887" t="s">
        <v>743</v>
      </c>
      <c r="C1324" s="887">
        <v>20.7973</v>
      </c>
    </row>
    <row r="1325" spans="1:3" ht="11.85" customHeight="1" x14ac:dyDescent="0.2">
      <c r="A1325" s="886">
        <v>41859</v>
      </c>
      <c r="B1325" s="887" t="s">
        <v>743</v>
      </c>
      <c r="C1325" s="887">
        <v>21.238600000000002</v>
      </c>
    </row>
    <row r="1326" spans="1:3" ht="11.85" customHeight="1" x14ac:dyDescent="0.2">
      <c r="A1326" s="886">
        <v>41862</v>
      </c>
      <c r="B1326" s="887" t="s">
        <v>743</v>
      </c>
      <c r="C1326" s="887">
        <v>19.428799999999999</v>
      </c>
    </row>
    <row r="1327" spans="1:3" ht="11.85" customHeight="1" x14ac:dyDescent="0.2">
      <c r="A1327" s="886">
        <v>41863</v>
      </c>
      <c r="B1327" s="887" t="s">
        <v>743</v>
      </c>
      <c r="C1327" s="887">
        <v>19.562000000000001</v>
      </c>
    </row>
    <row r="1328" spans="1:3" ht="11.85" customHeight="1" x14ac:dyDescent="0.2">
      <c r="A1328" s="886">
        <v>41864</v>
      </c>
      <c r="B1328" s="887" t="s">
        <v>743</v>
      </c>
      <c r="C1328" s="887">
        <v>18.231400000000001</v>
      </c>
    </row>
    <row r="1329" spans="1:3" ht="11.85" customHeight="1" x14ac:dyDescent="0.2">
      <c r="A1329" s="886">
        <v>41865</v>
      </c>
      <c r="B1329" s="887" t="s">
        <v>743</v>
      </c>
      <c r="C1329" s="887">
        <v>17.297799999999999</v>
      </c>
    </row>
    <row r="1330" spans="1:3" ht="11.85" customHeight="1" x14ac:dyDescent="0.2">
      <c r="A1330" s="886">
        <v>41866</v>
      </c>
      <c r="B1330" s="887" t="s">
        <v>743</v>
      </c>
      <c r="C1330" s="887">
        <v>20.3569</v>
      </c>
    </row>
    <row r="1331" spans="1:3" ht="11.85" customHeight="1" x14ac:dyDescent="0.2">
      <c r="A1331" s="886">
        <v>41869</v>
      </c>
      <c r="B1331" s="887">
        <v>133.31536865234375</v>
      </c>
      <c r="C1331" s="887">
        <v>17.029399999999999</v>
      </c>
    </row>
    <row r="1332" spans="1:3" ht="11.85" customHeight="1" x14ac:dyDescent="0.2">
      <c r="A1332" s="886">
        <v>41870</v>
      </c>
      <c r="B1332" s="887" t="s">
        <v>743</v>
      </c>
      <c r="C1332" s="887">
        <v>16.308299999999999</v>
      </c>
    </row>
    <row r="1333" spans="1:3" ht="11.85" customHeight="1" x14ac:dyDescent="0.2">
      <c r="A1333" s="886">
        <v>41871</v>
      </c>
      <c r="B1333" s="887" t="s">
        <v>743</v>
      </c>
      <c r="C1333" s="887">
        <v>16.727799999999998</v>
      </c>
    </row>
    <row r="1334" spans="1:3" ht="11.85" customHeight="1" x14ac:dyDescent="0.2">
      <c r="A1334" s="886">
        <v>41872</v>
      </c>
      <c r="B1334" s="887" t="s">
        <v>743</v>
      </c>
      <c r="C1334" s="887">
        <v>16.034500000000001</v>
      </c>
    </row>
    <row r="1335" spans="1:3" ht="11.85" customHeight="1" x14ac:dyDescent="0.2">
      <c r="A1335" s="886">
        <v>41873</v>
      </c>
      <c r="B1335" s="887" t="s">
        <v>743</v>
      </c>
      <c r="C1335" s="887">
        <v>17.2349</v>
      </c>
    </row>
    <row r="1336" spans="1:3" ht="11.85" customHeight="1" x14ac:dyDescent="0.2">
      <c r="A1336" s="886">
        <v>41876</v>
      </c>
      <c r="B1336" s="887" t="s">
        <v>743</v>
      </c>
      <c r="C1336" s="887">
        <v>16.451899999999998</v>
      </c>
    </row>
    <row r="1337" spans="1:3" ht="11.85" customHeight="1" x14ac:dyDescent="0.2">
      <c r="A1337" s="886">
        <v>41877</v>
      </c>
      <c r="B1337" s="887" t="s">
        <v>743</v>
      </c>
      <c r="C1337" s="887">
        <v>15.8972</v>
      </c>
    </row>
    <row r="1338" spans="1:3" ht="11.85" customHeight="1" x14ac:dyDescent="0.2">
      <c r="A1338" s="886">
        <v>41878</v>
      </c>
      <c r="B1338" s="887" t="s">
        <v>743</v>
      </c>
      <c r="C1338" s="887">
        <v>16.106100000000001</v>
      </c>
    </row>
    <row r="1339" spans="1:3" ht="11.85" customHeight="1" x14ac:dyDescent="0.2">
      <c r="A1339" s="886">
        <v>41879</v>
      </c>
      <c r="B1339" s="887" t="s">
        <v>743</v>
      </c>
      <c r="C1339" s="887">
        <v>17.279499999999999</v>
      </c>
    </row>
    <row r="1340" spans="1:3" ht="11.85" customHeight="1" x14ac:dyDescent="0.2">
      <c r="A1340" s="886">
        <v>41880</v>
      </c>
      <c r="B1340" s="887" t="s">
        <v>743</v>
      </c>
      <c r="C1340" s="887">
        <v>17.188800000000001</v>
      </c>
    </row>
    <row r="1341" spans="1:3" ht="11.85" customHeight="1" x14ac:dyDescent="0.2">
      <c r="A1341" s="886">
        <v>41883</v>
      </c>
      <c r="B1341" s="887" t="s">
        <v>743</v>
      </c>
      <c r="C1341" s="887">
        <v>17.732299999999999</v>
      </c>
    </row>
    <row r="1342" spans="1:3" ht="11.85" customHeight="1" x14ac:dyDescent="0.2">
      <c r="A1342" s="886">
        <v>41884</v>
      </c>
      <c r="B1342" s="887" t="s">
        <v>743</v>
      </c>
      <c r="C1342" s="887">
        <v>17.835000000000001</v>
      </c>
    </row>
    <row r="1343" spans="1:3" ht="11.85" customHeight="1" x14ac:dyDescent="0.2">
      <c r="A1343" s="886">
        <v>41885</v>
      </c>
      <c r="B1343" s="887" t="s">
        <v>743</v>
      </c>
      <c r="C1343" s="887">
        <v>16.810300000000002</v>
      </c>
    </row>
    <row r="1344" spans="1:3" ht="11.85" customHeight="1" x14ac:dyDescent="0.2">
      <c r="A1344" s="886">
        <v>41886</v>
      </c>
      <c r="B1344" s="887" t="s">
        <v>743</v>
      </c>
      <c r="C1344" s="887">
        <v>16.161000000000001</v>
      </c>
    </row>
    <row r="1345" spans="1:3" ht="11.85" customHeight="1" x14ac:dyDescent="0.2">
      <c r="A1345" s="886">
        <v>41887</v>
      </c>
      <c r="B1345" s="887" t="s">
        <v>743</v>
      </c>
      <c r="C1345" s="887">
        <v>15.4702</v>
      </c>
    </row>
    <row r="1346" spans="1:3" ht="11.85" customHeight="1" x14ac:dyDescent="0.2">
      <c r="A1346" s="886">
        <v>41890</v>
      </c>
      <c r="B1346" s="887" t="s">
        <v>743</v>
      </c>
      <c r="C1346" s="887">
        <v>15.847899999999999</v>
      </c>
    </row>
    <row r="1347" spans="1:3" ht="11.85" customHeight="1" x14ac:dyDescent="0.2">
      <c r="A1347" s="886">
        <v>41891</v>
      </c>
      <c r="B1347" s="887" t="s">
        <v>743</v>
      </c>
      <c r="C1347" s="887">
        <v>15.878</v>
      </c>
    </row>
    <row r="1348" spans="1:3" ht="11.85" customHeight="1" x14ac:dyDescent="0.2">
      <c r="A1348" s="886">
        <v>41892</v>
      </c>
      <c r="B1348" s="887" t="s">
        <v>743</v>
      </c>
      <c r="C1348" s="887">
        <v>16.418700000000001</v>
      </c>
    </row>
    <row r="1349" spans="1:3" ht="11.85" customHeight="1" x14ac:dyDescent="0.2">
      <c r="A1349" s="886">
        <v>41893</v>
      </c>
      <c r="B1349" s="887" t="s">
        <v>743</v>
      </c>
      <c r="C1349" s="887">
        <v>16.6097</v>
      </c>
    </row>
    <row r="1350" spans="1:3" ht="11.85" customHeight="1" x14ac:dyDescent="0.2">
      <c r="A1350" s="886">
        <v>41894</v>
      </c>
      <c r="B1350" s="887" t="s">
        <v>743</v>
      </c>
      <c r="C1350" s="887">
        <v>15.9108</v>
      </c>
    </row>
    <row r="1351" spans="1:3" ht="11.85" customHeight="1" x14ac:dyDescent="0.2">
      <c r="A1351" s="886">
        <v>41897</v>
      </c>
      <c r="B1351" s="887" t="s">
        <v>743</v>
      </c>
      <c r="C1351" s="887">
        <v>16.7209</v>
      </c>
    </row>
    <row r="1352" spans="1:3" ht="11.85" customHeight="1" x14ac:dyDescent="0.2">
      <c r="A1352" s="886">
        <v>41898</v>
      </c>
      <c r="B1352" s="887">
        <v>190.215576171875</v>
      </c>
      <c r="C1352" s="887">
        <v>17.096</v>
      </c>
    </row>
    <row r="1353" spans="1:3" ht="11.85" customHeight="1" x14ac:dyDescent="0.2">
      <c r="A1353" s="886">
        <v>41899</v>
      </c>
      <c r="B1353" s="887" t="s">
        <v>743</v>
      </c>
      <c r="C1353" s="887">
        <v>16.431999999999999</v>
      </c>
    </row>
    <row r="1354" spans="1:3" ht="11.85" customHeight="1" x14ac:dyDescent="0.2">
      <c r="A1354" s="886">
        <v>41900</v>
      </c>
      <c r="B1354" s="887" t="s">
        <v>743</v>
      </c>
      <c r="C1354" s="887">
        <v>16.6266</v>
      </c>
    </row>
    <row r="1355" spans="1:3" ht="11.85" customHeight="1" x14ac:dyDescent="0.2">
      <c r="A1355" s="886">
        <v>41901</v>
      </c>
      <c r="B1355" s="887" t="s">
        <v>743</v>
      </c>
      <c r="C1355" s="887">
        <v>15.0596</v>
      </c>
    </row>
    <row r="1356" spans="1:3" ht="11.85" customHeight="1" x14ac:dyDescent="0.2">
      <c r="A1356" s="886">
        <v>41904</v>
      </c>
      <c r="B1356" s="887" t="s">
        <v>743</v>
      </c>
      <c r="C1356" s="887">
        <v>15.830299999999999</v>
      </c>
    </row>
    <row r="1357" spans="1:3" ht="11.85" customHeight="1" x14ac:dyDescent="0.2">
      <c r="A1357" s="886">
        <v>41905</v>
      </c>
      <c r="B1357" s="887" t="s">
        <v>743</v>
      </c>
      <c r="C1357" s="887">
        <v>17.7684</v>
      </c>
    </row>
    <row r="1358" spans="1:3" ht="11.85" customHeight="1" x14ac:dyDescent="0.2">
      <c r="A1358" s="886">
        <v>41906</v>
      </c>
      <c r="B1358" s="887" t="s">
        <v>743</v>
      </c>
      <c r="C1358" s="887">
        <v>15.9504</v>
      </c>
    </row>
    <row r="1359" spans="1:3" ht="11.85" customHeight="1" x14ac:dyDescent="0.2">
      <c r="A1359" s="886">
        <v>41907</v>
      </c>
      <c r="B1359" s="887" t="s">
        <v>743</v>
      </c>
      <c r="C1359" s="887">
        <v>17.565799999999999</v>
      </c>
    </row>
    <row r="1360" spans="1:3" ht="11.85" customHeight="1" x14ac:dyDescent="0.2">
      <c r="A1360" s="886">
        <v>41908</v>
      </c>
      <c r="B1360" s="887" t="s">
        <v>743</v>
      </c>
      <c r="C1360" s="887">
        <v>17.601199999999999</v>
      </c>
    </row>
    <row r="1361" spans="1:3" ht="11.85" customHeight="1" x14ac:dyDescent="0.2">
      <c r="A1361" s="886">
        <v>41911</v>
      </c>
      <c r="B1361" s="887" t="s">
        <v>743</v>
      </c>
      <c r="C1361" s="887">
        <v>18.797499999999999</v>
      </c>
    </row>
    <row r="1362" spans="1:3" ht="11.85" customHeight="1" x14ac:dyDescent="0.2">
      <c r="A1362" s="886">
        <v>41912</v>
      </c>
      <c r="B1362" s="887" t="s">
        <v>743</v>
      </c>
      <c r="C1362" s="887">
        <v>17.851400000000002</v>
      </c>
    </row>
    <row r="1363" spans="1:3" ht="11.85" customHeight="1" x14ac:dyDescent="0.2">
      <c r="A1363" s="886">
        <v>41913</v>
      </c>
      <c r="B1363" s="887" t="s">
        <v>743</v>
      </c>
      <c r="C1363" s="887">
        <v>19.013999999999999</v>
      </c>
    </row>
    <row r="1364" spans="1:3" ht="11.85" customHeight="1" x14ac:dyDescent="0.2">
      <c r="A1364" s="886">
        <v>41914</v>
      </c>
      <c r="B1364" s="887" t="s">
        <v>743</v>
      </c>
      <c r="C1364" s="887">
        <v>21.078800000000001</v>
      </c>
    </row>
    <row r="1365" spans="1:3" ht="11.85" customHeight="1" x14ac:dyDescent="0.2">
      <c r="A1365" s="886">
        <v>41915</v>
      </c>
      <c r="B1365" s="887" t="s">
        <v>743</v>
      </c>
      <c r="C1365" s="887">
        <v>19.695</v>
      </c>
    </row>
    <row r="1366" spans="1:3" ht="11.85" customHeight="1" x14ac:dyDescent="0.2">
      <c r="A1366" s="886">
        <v>41918</v>
      </c>
      <c r="B1366" s="887" t="s">
        <v>743</v>
      </c>
      <c r="C1366" s="887">
        <v>19.761399999999998</v>
      </c>
    </row>
    <row r="1367" spans="1:3" ht="11.85" customHeight="1" x14ac:dyDescent="0.2">
      <c r="A1367" s="886">
        <v>41919</v>
      </c>
      <c r="B1367" s="887" t="s">
        <v>743</v>
      </c>
      <c r="C1367" s="887">
        <v>21.0076</v>
      </c>
    </row>
    <row r="1368" spans="1:3" ht="11.85" customHeight="1" x14ac:dyDescent="0.2">
      <c r="A1368" s="886">
        <v>41920</v>
      </c>
      <c r="B1368" s="887" t="s">
        <v>743</v>
      </c>
      <c r="C1368" s="887">
        <v>20.903600000000001</v>
      </c>
    </row>
    <row r="1369" spans="1:3" ht="11.85" customHeight="1" x14ac:dyDescent="0.2">
      <c r="A1369" s="886">
        <v>41921</v>
      </c>
      <c r="B1369" s="887" t="s">
        <v>743</v>
      </c>
      <c r="C1369" s="887">
        <v>20.516200000000001</v>
      </c>
    </row>
    <row r="1370" spans="1:3" ht="11.85" customHeight="1" x14ac:dyDescent="0.2">
      <c r="A1370" s="886">
        <v>41922</v>
      </c>
      <c r="B1370" s="887" t="s">
        <v>743</v>
      </c>
      <c r="C1370" s="887">
        <v>23.116800000000001</v>
      </c>
    </row>
    <row r="1371" spans="1:3" ht="11.85" customHeight="1" x14ac:dyDescent="0.2">
      <c r="A1371" s="886">
        <v>41925</v>
      </c>
      <c r="B1371" s="887" t="s">
        <v>743</v>
      </c>
      <c r="C1371" s="887">
        <v>23.496600000000001</v>
      </c>
    </row>
    <row r="1372" spans="1:3" ht="11.85" customHeight="1" x14ac:dyDescent="0.2">
      <c r="A1372" s="886">
        <v>41926</v>
      </c>
      <c r="B1372" s="887" t="s">
        <v>743</v>
      </c>
      <c r="C1372" s="887">
        <v>23.3811</v>
      </c>
    </row>
    <row r="1373" spans="1:3" ht="11.85" customHeight="1" x14ac:dyDescent="0.2">
      <c r="A1373" s="886">
        <v>41927</v>
      </c>
      <c r="B1373" s="887" t="s">
        <v>743</v>
      </c>
      <c r="C1373" s="887">
        <v>28.7576</v>
      </c>
    </row>
    <row r="1374" spans="1:3" ht="11.85" customHeight="1" x14ac:dyDescent="0.2">
      <c r="A1374" s="886">
        <v>41928</v>
      </c>
      <c r="B1374" s="887">
        <v>150.0306396484375</v>
      </c>
      <c r="C1374" s="887">
        <v>31.523299999999999</v>
      </c>
    </row>
    <row r="1375" spans="1:3" ht="11.85" customHeight="1" x14ac:dyDescent="0.2">
      <c r="A1375" s="886">
        <v>41929</v>
      </c>
      <c r="B1375" s="887" t="s">
        <v>743</v>
      </c>
      <c r="C1375" s="887">
        <v>25.352699999999999</v>
      </c>
    </row>
    <row r="1376" spans="1:3" ht="11.85" customHeight="1" x14ac:dyDescent="0.2">
      <c r="A1376" s="886">
        <v>41932</v>
      </c>
      <c r="B1376" s="887" t="s">
        <v>743</v>
      </c>
      <c r="C1376" s="887">
        <v>25.185300000000002</v>
      </c>
    </row>
    <row r="1377" spans="1:3" ht="11.85" customHeight="1" x14ac:dyDescent="0.2">
      <c r="A1377" s="886">
        <v>41933</v>
      </c>
      <c r="B1377" s="887" t="s">
        <v>743</v>
      </c>
      <c r="C1377" s="887">
        <v>22.2422</v>
      </c>
    </row>
    <row r="1378" spans="1:3" ht="11.85" customHeight="1" x14ac:dyDescent="0.2">
      <c r="A1378" s="886">
        <v>41934</v>
      </c>
      <c r="B1378" s="887" t="s">
        <v>743</v>
      </c>
      <c r="C1378" s="887">
        <v>21.6951</v>
      </c>
    </row>
    <row r="1379" spans="1:3" ht="11.85" customHeight="1" x14ac:dyDescent="0.2">
      <c r="A1379" s="886">
        <v>41935</v>
      </c>
      <c r="B1379" s="887" t="s">
        <v>743</v>
      </c>
      <c r="C1379" s="887">
        <v>20.879200000000001</v>
      </c>
    </row>
    <row r="1380" spans="1:3" ht="11.85" customHeight="1" x14ac:dyDescent="0.2">
      <c r="A1380" s="886">
        <v>41936</v>
      </c>
      <c r="B1380" s="887" t="s">
        <v>743</v>
      </c>
      <c r="C1380" s="887">
        <v>21.322900000000001</v>
      </c>
    </row>
    <row r="1381" spans="1:3" ht="11.85" customHeight="1" x14ac:dyDescent="0.2">
      <c r="A1381" s="886">
        <v>41939</v>
      </c>
      <c r="B1381" s="887" t="s">
        <v>743</v>
      </c>
      <c r="C1381" s="887">
        <v>23.020499999999998</v>
      </c>
    </row>
    <row r="1382" spans="1:3" ht="11.85" customHeight="1" x14ac:dyDescent="0.2">
      <c r="A1382" s="886">
        <v>41940</v>
      </c>
      <c r="B1382" s="887" t="s">
        <v>743</v>
      </c>
      <c r="C1382" s="887">
        <v>20.412299999999998</v>
      </c>
    </row>
    <row r="1383" spans="1:3" ht="11.85" customHeight="1" x14ac:dyDescent="0.2">
      <c r="A1383" s="886">
        <v>41941</v>
      </c>
      <c r="B1383" s="887" t="s">
        <v>743</v>
      </c>
      <c r="C1383" s="887">
        <v>20.740300000000001</v>
      </c>
    </row>
    <row r="1384" spans="1:3" ht="11.85" customHeight="1" x14ac:dyDescent="0.2">
      <c r="A1384" s="886">
        <v>41942</v>
      </c>
      <c r="B1384" s="887" t="s">
        <v>743</v>
      </c>
      <c r="C1384" s="887">
        <v>20.884599999999999</v>
      </c>
    </row>
    <row r="1385" spans="1:3" ht="11.85" customHeight="1" x14ac:dyDescent="0.2">
      <c r="A1385" s="886">
        <v>41943</v>
      </c>
      <c r="B1385" s="887" t="s">
        <v>743</v>
      </c>
      <c r="C1385" s="887">
        <v>20.3172</v>
      </c>
    </row>
    <row r="1386" spans="1:3" ht="11.85" customHeight="1" x14ac:dyDescent="0.2">
      <c r="A1386" s="886">
        <v>41946</v>
      </c>
      <c r="B1386" s="887" t="s">
        <v>743</v>
      </c>
      <c r="C1386" s="887">
        <v>21.364000000000001</v>
      </c>
    </row>
    <row r="1387" spans="1:3" ht="11.85" customHeight="1" x14ac:dyDescent="0.2">
      <c r="A1387" s="886">
        <v>41947</v>
      </c>
      <c r="B1387" s="887" t="s">
        <v>743</v>
      </c>
      <c r="C1387" s="887">
        <v>22.894600000000001</v>
      </c>
    </row>
    <row r="1388" spans="1:3" ht="11.85" customHeight="1" x14ac:dyDescent="0.2">
      <c r="A1388" s="886">
        <v>41948</v>
      </c>
      <c r="B1388" s="887" t="s">
        <v>743</v>
      </c>
      <c r="C1388" s="887">
        <v>21.945499999999999</v>
      </c>
    </row>
    <row r="1389" spans="1:3" ht="11.85" customHeight="1" x14ac:dyDescent="0.2">
      <c r="A1389" s="886">
        <v>41949</v>
      </c>
      <c r="B1389" s="887" t="s">
        <v>743</v>
      </c>
      <c r="C1389" s="887">
        <v>20.7181</v>
      </c>
    </row>
    <row r="1390" spans="1:3" ht="11.85" customHeight="1" x14ac:dyDescent="0.2">
      <c r="A1390" s="886">
        <v>41950</v>
      </c>
      <c r="B1390" s="887" t="s">
        <v>743</v>
      </c>
      <c r="C1390" s="887">
        <v>21.116199999999999</v>
      </c>
    </row>
    <row r="1391" spans="1:3" ht="11.85" customHeight="1" x14ac:dyDescent="0.2">
      <c r="A1391" s="886">
        <v>41953</v>
      </c>
      <c r="B1391" s="887" t="s">
        <v>743</v>
      </c>
      <c r="C1391" s="887">
        <v>19.1799</v>
      </c>
    </row>
    <row r="1392" spans="1:3" ht="11.85" customHeight="1" x14ac:dyDescent="0.2">
      <c r="A1392" s="886">
        <v>41954</v>
      </c>
      <c r="B1392" s="887" t="s">
        <v>743</v>
      </c>
      <c r="C1392" s="887">
        <v>18.258900000000001</v>
      </c>
    </row>
    <row r="1393" spans="1:3" ht="11.85" customHeight="1" x14ac:dyDescent="0.2">
      <c r="A1393" s="886">
        <v>41955</v>
      </c>
      <c r="B1393" s="887" t="s">
        <v>743</v>
      </c>
      <c r="C1393" s="887">
        <v>20.6145</v>
      </c>
    </row>
    <row r="1394" spans="1:3" ht="11.85" customHeight="1" x14ac:dyDescent="0.2">
      <c r="A1394" s="886">
        <v>41956</v>
      </c>
      <c r="B1394" s="887" t="s">
        <v>743</v>
      </c>
      <c r="C1394" s="887">
        <v>20.040600000000001</v>
      </c>
    </row>
    <row r="1395" spans="1:3" ht="11.85" customHeight="1" x14ac:dyDescent="0.2">
      <c r="A1395" s="886">
        <v>41957</v>
      </c>
      <c r="B1395" s="887" t="s">
        <v>743</v>
      </c>
      <c r="C1395" s="887">
        <v>19.558599999999998</v>
      </c>
    </row>
    <row r="1396" spans="1:3" ht="11.85" customHeight="1" x14ac:dyDescent="0.2">
      <c r="A1396" s="886">
        <v>41960</v>
      </c>
      <c r="B1396" s="887" t="s">
        <v>743</v>
      </c>
      <c r="C1396" s="887">
        <v>19.416</v>
      </c>
    </row>
    <row r="1397" spans="1:3" ht="11.85" customHeight="1" x14ac:dyDescent="0.2">
      <c r="A1397" s="886">
        <v>41961</v>
      </c>
      <c r="B1397" s="887">
        <v>152.42488098144531</v>
      </c>
      <c r="C1397" s="887">
        <v>18.9696</v>
      </c>
    </row>
    <row r="1398" spans="1:3" ht="11.85" customHeight="1" x14ac:dyDescent="0.2">
      <c r="A1398" s="886">
        <v>41962</v>
      </c>
      <c r="B1398" s="887" t="s">
        <v>743</v>
      </c>
      <c r="C1398" s="887">
        <v>19.575299999999999</v>
      </c>
    </row>
    <row r="1399" spans="1:3" ht="11.85" customHeight="1" x14ac:dyDescent="0.2">
      <c r="A1399" s="886">
        <v>41963</v>
      </c>
      <c r="B1399" s="887" t="s">
        <v>743</v>
      </c>
      <c r="C1399" s="887">
        <v>19.906500000000001</v>
      </c>
    </row>
    <row r="1400" spans="1:3" ht="11.85" customHeight="1" x14ac:dyDescent="0.2">
      <c r="A1400" s="886">
        <v>41964</v>
      </c>
      <c r="B1400" s="887" t="s">
        <v>743</v>
      </c>
      <c r="C1400" s="887">
        <v>18.9133</v>
      </c>
    </row>
    <row r="1401" spans="1:3" ht="11.85" customHeight="1" x14ac:dyDescent="0.2">
      <c r="A1401" s="886">
        <v>41967</v>
      </c>
      <c r="B1401" s="887" t="s">
        <v>743</v>
      </c>
      <c r="C1401" s="887">
        <v>19.3169</v>
      </c>
    </row>
    <row r="1402" spans="1:3" ht="11.85" customHeight="1" x14ac:dyDescent="0.2">
      <c r="A1402" s="886">
        <v>41968</v>
      </c>
      <c r="B1402" s="887" t="s">
        <v>743</v>
      </c>
      <c r="C1402" s="887">
        <v>19.148499999999999</v>
      </c>
    </row>
    <row r="1403" spans="1:3" ht="11.85" customHeight="1" x14ac:dyDescent="0.2">
      <c r="A1403" s="886">
        <v>41969</v>
      </c>
      <c r="B1403" s="887" t="s">
        <v>743</v>
      </c>
      <c r="C1403" s="887">
        <v>18.2837</v>
      </c>
    </row>
    <row r="1404" spans="1:3" ht="11.85" customHeight="1" x14ac:dyDescent="0.2">
      <c r="A1404" s="886">
        <v>41970</v>
      </c>
      <c r="B1404" s="887" t="s">
        <v>743</v>
      </c>
      <c r="C1404" s="887">
        <v>18.155999999999999</v>
      </c>
    </row>
    <row r="1405" spans="1:3" ht="11.85" customHeight="1" x14ac:dyDescent="0.2">
      <c r="A1405" s="886">
        <v>41971</v>
      </c>
      <c r="B1405" s="887" t="s">
        <v>743</v>
      </c>
      <c r="C1405" s="887">
        <v>18.025300000000001</v>
      </c>
    </row>
    <row r="1406" spans="1:3" ht="11.85" customHeight="1" x14ac:dyDescent="0.2">
      <c r="A1406" s="886">
        <v>41974</v>
      </c>
      <c r="B1406" s="887" t="s">
        <v>743</v>
      </c>
      <c r="C1406" s="887">
        <v>19.340599999999998</v>
      </c>
    </row>
    <row r="1407" spans="1:3" ht="11.85" customHeight="1" x14ac:dyDescent="0.2">
      <c r="A1407" s="886">
        <v>41975</v>
      </c>
      <c r="B1407" s="887" t="s">
        <v>743</v>
      </c>
      <c r="C1407" s="887">
        <v>19.1189</v>
      </c>
    </row>
    <row r="1408" spans="1:3" ht="11.85" customHeight="1" x14ac:dyDescent="0.2">
      <c r="A1408" s="886">
        <v>41976</v>
      </c>
      <c r="B1408" s="887" t="s">
        <v>743</v>
      </c>
      <c r="C1408" s="887">
        <v>18.7911</v>
      </c>
    </row>
    <row r="1409" spans="1:3" ht="11.85" customHeight="1" x14ac:dyDescent="0.2">
      <c r="A1409" s="886">
        <v>41977</v>
      </c>
      <c r="B1409" s="887" t="s">
        <v>743</v>
      </c>
      <c r="C1409" s="887">
        <v>18.1098</v>
      </c>
    </row>
    <row r="1410" spans="1:3" ht="11.85" customHeight="1" x14ac:dyDescent="0.2">
      <c r="A1410" s="886">
        <v>41978</v>
      </c>
      <c r="B1410" s="887" t="s">
        <v>743</v>
      </c>
      <c r="C1410" s="887">
        <v>16.3307</v>
      </c>
    </row>
    <row r="1411" spans="1:3" ht="11.85" customHeight="1" x14ac:dyDescent="0.2">
      <c r="A1411" s="886">
        <v>41981</v>
      </c>
      <c r="B1411" s="887" t="s">
        <v>743</v>
      </c>
      <c r="C1411" s="887">
        <v>16.634699999999999</v>
      </c>
    </row>
    <row r="1412" spans="1:3" ht="11.85" customHeight="1" x14ac:dyDescent="0.2">
      <c r="A1412" s="886">
        <v>41982</v>
      </c>
      <c r="B1412" s="887" t="s">
        <v>743</v>
      </c>
      <c r="C1412" s="887">
        <v>21.441800000000001</v>
      </c>
    </row>
    <row r="1413" spans="1:3" ht="11.85" customHeight="1" x14ac:dyDescent="0.2">
      <c r="A1413" s="886">
        <v>41983</v>
      </c>
      <c r="B1413" s="887" t="s">
        <v>743</v>
      </c>
      <c r="C1413" s="887">
        <v>21.734200000000001</v>
      </c>
    </row>
    <row r="1414" spans="1:3" ht="11.85" customHeight="1" x14ac:dyDescent="0.2">
      <c r="A1414" s="886">
        <v>41984</v>
      </c>
      <c r="B1414" s="887" t="s">
        <v>743</v>
      </c>
      <c r="C1414" s="887">
        <v>20.810300000000002</v>
      </c>
    </row>
    <row r="1415" spans="1:3" ht="11.85" customHeight="1" x14ac:dyDescent="0.2">
      <c r="A1415" s="886">
        <v>41985</v>
      </c>
      <c r="B1415" s="887" t="s">
        <v>743</v>
      </c>
      <c r="C1415" s="887">
        <v>26.498100000000001</v>
      </c>
    </row>
    <row r="1416" spans="1:3" ht="11.85" customHeight="1" x14ac:dyDescent="0.2">
      <c r="A1416" s="886">
        <v>41988</v>
      </c>
      <c r="B1416" s="887" t="s">
        <v>743</v>
      </c>
      <c r="C1416" s="887">
        <v>29.526499999999999</v>
      </c>
    </row>
    <row r="1417" spans="1:3" ht="11.85" customHeight="1" x14ac:dyDescent="0.2">
      <c r="A1417" s="886">
        <v>41989</v>
      </c>
      <c r="B1417" s="887">
        <v>176.02394104003906</v>
      </c>
      <c r="C1417" s="887">
        <v>25.6614</v>
      </c>
    </row>
    <row r="1418" spans="1:3" ht="11.85" customHeight="1" x14ac:dyDescent="0.2">
      <c r="A1418" s="886">
        <v>41990</v>
      </c>
      <c r="B1418" s="887" t="s">
        <v>743</v>
      </c>
      <c r="C1418" s="887">
        <v>27.228000000000002</v>
      </c>
    </row>
    <row r="1419" spans="1:3" ht="11.85" customHeight="1" x14ac:dyDescent="0.2">
      <c r="A1419" s="886">
        <v>41991</v>
      </c>
      <c r="B1419" s="887" t="s">
        <v>743</v>
      </c>
      <c r="C1419" s="887">
        <v>22.5806</v>
      </c>
    </row>
    <row r="1420" spans="1:3" ht="11.85" customHeight="1" x14ac:dyDescent="0.2">
      <c r="A1420" s="886">
        <v>41992</v>
      </c>
      <c r="B1420" s="887" t="s">
        <v>743</v>
      </c>
      <c r="C1420" s="887">
        <v>23.617599999999999</v>
      </c>
    </row>
    <row r="1421" spans="1:3" ht="11.85" customHeight="1" x14ac:dyDescent="0.2">
      <c r="A1421" s="886">
        <v>41995</v>
      </c>
      <c r="B1421" s="887" t="s">
        <v>743</v>
      </c>
      <c r="C1421" s="887">
        <v>22.965599999999998</v>
      </c>
    </row>
    <row r="1422" spans="1:3" ht="11.85" customHeight="1" x14ac:dyDescent="0.2">
      <c r="A1422" s="886">
        <v>41996</v>
      </c>
      <c r="B1422" s="887" t="s">
        <v>743</v>
      </c>
      <c r="C1422" s="887">
        <v>22.080400000000001</v>
      </c>
    </row>
    <row r="1423" spans="1:3" ht="11.85" customHeight="1" x14ac:dyDescent="0.2">
      <c r="A1423" s="886">
        <v>42002</v>
      </c>
      <c r="B1423" s="887" t="s">
        <v>743</v>
      </c>
      <c r="C1423" s="887">
        <v>24.935400000000001</v>
      </c>
    </row>
    <row r="1424" spans="1:3" ht="11.85" customHeight="1" x14ac:dyDescent="0.2">
      <c r="A1424" s="886">
        <v>42003</v>
      </c>
      <c r="B1424" s="887" t="s">
        <v>743</v>
      </c>
      <c r="C1424" s="887">
        <v>26.1876</v>
      </c>
    </row>
    <row r="1425" spans="1:3" ht="11.85" customHeight="1" x14ac:dyDescent="0.2">
      <c r="A1425" s="886">
        <v>42006</v>
      </c>
      <c r="B1425" s="887" t="s">
        <v>743</v>
      </c>
      <c r="C1425" s="887">
        <v>26.2531</v>
      </c>
    </row>
    <row r="1426" spans="1:3" ht="11.85" customHeight="1" x14ac:dyDescent="0.2">
      <c r="A1426" s="886">
        <v>42009</v>
      </c>
      <c r="B1426" s="887" t="s">
        <v>743</v>
      </c>
      <c r="C1426" s="887">
        <v>29.6236</v>
      </c>
    </row>
    <row r="1427" spans="1:3" ht="11.85" customHeight="1" x14ac:dyDescent="0.2">
      <c r="A1427" s="886">
        <v>42010</v>
      </c>
      <c r="B1427" s="887" t="s">
        <v>743</v>
      </c>
      <c r="C1427" s="887">
        <v>28.831700000000001</v>
      </c>
    </row>
    <row r="1428" spans="1:3" ht="11.85" customHeight="1" x14ac:dyDescent="0.2">
      <c r="A1428" s="886">
        <v>42011</v>
      </c>
      <c r="B1428" s="887" t="s">
        <v>743</v>
      </c>
      <c r="C1428" s="887">
        <v>28.171500000000002</v>
      </c>
    </row>
    <row r="1429" spans="1:3" ht="11.85" customHeight="1" x14ac:dyDescent="0.2">
      <c r="A1429" s="886">
        <v>42012</v>
      </c>
      <c r="B1429" s="887" t="s">
        <v>743</v>
      </c>
      <c r="C1429" s="887">
        <v>25.9087</v>
      </c>
    </row>
    <row r="1430" spans="1:3" ht="11.85" customHeight="1" x14ac:dyDescent="0.2">
      <c r="A1430" s="886">
        <v>42013</v>
      </c>
      <c r="B1430" s="887" t="s">
        <v>743</v>
      </c>
      <c r="C1430" s="887">
        <v>28.778700000000001</v>
      </c>
    </row>
    <row r="1431" spans="1:3" ht="11.85" customHeight="1" x14ac:dyDescent="0.2">
      <c r="A1431" s="886">
        <v>42016</v>
      </c>
      <c r="B1431" s="887" t="s">
        <v>743</v>
      </c>
      <c r="C1431" s="887">
        <v>29.724900000000002</v>
      </c>
    </row>
    <row r="1432" spans="1:3" ht="11.85" customHeight="1" x14ac:dyDescent="0.2">
      <c r="A1432" s="886">
        <v>42017</v>
      </c>
      <c r="B1432" s="887" t="s">
        <v>743</v>
      </c>
      <c r="C1432" s="887">
        <v>28.540400000000002</v>
      </c>
    </row>
    <row r="1433" spans="1:3" ht="11.85" customHeight="1" x14ac:dyDescent="0.2">
      <c r="A1433" s="886">
        <v>42018</v>
      </c>
      <c r="B1433" s="887" t="s">
        <v>743</v>
      </c>
      <c r="C1433" s="887">
        <v>29.484500000000001</v>
      </c>
    </row>
    <row r="1434" spans="1:3" ht="11.85" customHeight="1" x14ac:dyDescent="0.2">
      <c r="A1434" s="886">
        <v>42019</v>
      </c>
      <c r="B1434" s="887" t="s">
        <v>743</v>
      </c>
      <c r="C1434" s="887">
        <v>29.026</v>
      </c>
    </row>
    <row r="1435" spans="1:3" ht="11.85" customHeight="1" x14ac:dyDescent="0.2">
      <c r="A1435" s="886">
        <v>42020</v>
      </c>
      <c r="B1435" s="887" t="s">
        <v>743</v>
      </c>
      <c r="C1435" s="887">
        <v>29.328700000000001</v>
      </c>
    </row>
    <row r="1436" spans="1:3" ht="11.85" customHeight="1" x14ac:dyDescent="0.2">
      <c r="A1436" s="886">
        <v>42023</v>
      </c>
      <c r="B1436" s="887">
        <v>168.9852294921875</v>
      </c>
      <c r="C1436" s="887">
        <v>28.32</v>
      </c>
    </row>
    <row r="1437" spans="1:3" ht="11.85" customHeight="1" x14ac:dyDescent="0.2">
      <c r="A1437" s="886">
        <v>42024</v>
      </c>
      <c r="B1437" s="887" t="s">
        <v>743</v>
      </c>
      <c r="C1437" s="887">
        <v>27.072399999999998</v>
      </c>
    </row>
    <row r="1438" spans="1:3" ht="11.85" customHeight="1" x14ac:dyDescent="0.2">
      <c r="A1438" s="886">
        <v>42025</v>
      </c>
      <c r="B1438" s="887" t="s">
        <v>743</v>
      </c>
      <c r="C1438" s="887">
        <v>26.017600000000002</v>
      </c>
    </row>
    <row r="1439" spans="1:3" ht="11.85" customHeight="1" x14ac:dyDescent="0.2">
      <c r="A1439" s="886">
        <v>42026</v>
      </c>
      <c r="B1439" s="887" t="s">
        <v>743</v>
      </c>
      <c r="C1439" s="887">
        <v>22.944099999999999</v>
      </c>
    </row>
    <row r="1440" spans="1:3" ht="11.85" customHeight="1" x14ac:dyDescent="0.2">
      <c r="A1440" s="886">
        <v>42027</v>
      </c>
      <c r="B1440" s="887" t="s">
        <v>743</v>
      </c>
      <c r="C1440" s="887">
        <v>23.112500000000001</v>
      </c>
    </row>
    <row r="1441" spans="1:3" ht="11.85" customHeight="1" x14ac:dyDescent="0.2">
      <c r="A1441" s="886">
        <v>42030</v>
      </c>
      <c r="B1441" s="887" t="s">
        <v>743</v>
      </c>
      <c r="C1441" s="887">
        <v>21.342600000000001</v>
      </c>
    </row>
    <row r="1442" spans="1:3" ht="11.85" customHeight="1" x14ac:dyDescent="0.2">
      <c r="A1442" s="886">
        <v>42031</v>
      </c>
      <c r="B1442" s="887" t="s">
        <v>743</v>
      </c>
      <c r="C1442" s="887">
        <v>22.4298</v>
      </c>
    </row>
    <row r="1443" spans="1:3" ht="11.85" customHeight="1" x14ac:dyDescent="0.2">
      <c r="A1443" s="886">
        <v>42032</v>
      </c>
      <c r="B1443" s="887" t="s">
        <v>743</v>
      </c>
      <c r="C1443" s="887">
        <v>21.825900000000001</v>
      </c>
    </row>
    <row r="1444" spans="1:3" ht="11.85" customHeight="1" x14ac:dyDescent="0.2">
      <c r="A1444" s="886">
        <v>42033</v>
      </c>
      <c r="B1444" s="887" t="s">
        <v>743</v>
      </c>
      <c r="C1444" s="887">
        <v>23.323699999999999</v>
      </c>
    </row>
    <row r="1445" spans="1:3" ht="11.85" customHeight="1" x14ac:dyDescent="0.2">
      <c r="A1445" s="886">
        <v>42034</v>
      </c>
      <c r="B1445" s="887" t="s">
        <v>743</v>
      </c>
      <c r="C1445" s="887">
        <v>24.731000000000002</v>
      </c>
    </row>
    <row r="1446" spans="1:3" ht="11.85" customHeight="1" x14ac:dyDescent="0.2">
      <c r="A1446" s="886">
        <v>42037</v>
      </c>
      <c r="B1446" s="887" t="s">
        <v>743</v>
      </c>
      <c r="C1446" s="887">
        <v>24.321400000000001</v>
      </c>
    </row>
    <row r="1447" spans="1:3" ht="11.85" customHeight="1" x14ac:dyDescent="0.2">
      <c r="A1447" s="886">
        <v>42038</v>
      </c>
      <c r="B1447" s="887" t="s">
        <v>743</v>
      </c>
      <c r="C1447" s="887">
        <v>22.7637</v>
      </c>
    </row>
    <row r="1448" spans="1:3" ht="11.85" customHeight="1" x14ac:dyDescent="0.2">
      <c r="A1448" s="886">
        <v>42039</v>
      </c>
      <c r="B1448" s="887" t="s">
        <v>743</v>
      </c>
      <c r="C1448" s="887">
        <v>22.273599999999998</v>
      </c>
    </row>
    <row r="1449" spans="1:3" ht="11.85" customHeight="1" x14ac:dyDescent="0.2">
      <c r="A1449" s="886">
        <v>42040</v>
      </c>
      <c r="B1449" s="887" t="s">
        <v>743</v>
      </c>
      <c r="C1449" s="887">
        <v>22.261099999999999</v>
      </c>
    </row>
    <row r="1450" spans="1:3" ht="11.85" customHeight="1" x14ac:dyDescent="0.2">
      <c r="A1450" s="886">
        <v>42041</v>
      </c>
      <c r="B1450" s="887" t="s">
        <v>743</v>
      </c>
      <c r="C1450" s="887">
        <v>21.833200000000001</v>
      </c>
    </row>
    <row r="1451" spans="1:3" ht="11.85" customHeight="1" x14ac:dyDescent="0.2">
      <c r="A1451" s="886">
        <v>42044</v>
      </c>
      <c r="B1451" s="887" t="s">
        <v>743</v>
      </c>
      <c r="C1451" s="887">
        <v>25.371200000000002</v>
      </c>
    </row>
    <row r="1452" spans="1:3" ht="11.85" customHeight="1" x14ac:dyDescent="0.2">
      <c r="A1452" s="886">
        <v>42045</v>
      </c>
      <c r="B1452" s="887" t="s">
        <v>743</v>
      </c>
      <c r="C1452" s="887">
        <v>25.1067</v>
      </c>
    </row>
    <row r="1453" spans="1:3" ht="11.85" customHeight="1" x14ac:dyDescent="0.2">
      <c r="A1453" s="886">
        <v>42046</v>
      </c>
      <c r="B1453" s="887" t="s">
        <v>743</v>
      </c>
      <c r="C1453" s="887">
        <v>25.721</v>
      </c>
    </row>
    <row r="1454" spans="1:3" ht="11.85" customHeight="1" x14ac:dyDescent="0.2">
      <c r="A1454" s="886">
        <v>42047</v>
      </c>
      <c r="B1454" s="887" t="s">
        <v>743</v>
      </c>
      <c r="C1454" s="887">
        <v>24.363499999999998</v>
      </c>
    </row>
    <row r="1455" spans="1:3" ht="11.85" customHeight="1" x14ac:dyDescent="0.2">
      <c r="A1455" s="886">
        <v>42048</v>
      </c>
      <c r="B1455" s="887" t="s">
        <v>743</v>
      </c>
      <c r="C1455" s="887">
        <v>24.184899999999999</v>
      </c>
    </row>
    <row r="1456" spans="1:3" ht="11.85" customHeight="1" x14ac:dyDescent="0.2">
      <c r="A1456" s="886">
        <v>42051</v>
      </c>
      <c r="B1456" s="887" t="s">
        <v>743</v>
      </c>
      <c r="C1456" s="887">
        <v>25.250699999999998</v>
      </c>
    </row>
    <row r="1457" spans="1:3" ht="11.85" customHeight="1" x14ac:dyDescent="0.2">
      <c r="A1457" s="886">
        <v>42052</v>
      </c>
      <c r="B1457" s="887">
        <v>155.09365844726563</v>
      </c>
      <c r="C1457" s="887">
        <v>24.904699999999998</v>
      </c>
    </row>
    <row r="1458" spans="1:3" ht="11.85" customHeight="1" x14ac:dyDescent="0.2">
      <c r="A1458" s="886">
        <v>42053</v>
      </c>
      <c r="B1458" s="887" t="s">
        <v>743</v>
      </c>
      <c r="C1458" s="887">
        <v>23.339200000000002</v>
      </c>
    </row>
    <row r="1459" spans="1:3" ht="11.85" customHeight="1" x14ac:dyDescent="0.2">
      <c r="A1459" s="886">
        <v>42054</v>
      </c>
      <c r="B1459" s="887" t="s">
        <v>743</v>
      </c>
      <c r="C1459" s="887">
        <v>23.208600000000001</v>
      </c>
    </row>
    <row r="1460" spans="1:3" ht="11.85" customHeight="1" x14ac:dyDescent="0.2">
      <c r="A1460" s="886">
        <v>42055</v>
      </c>
      <c r="B1460" s="887" t="s">
        <v>743</v>
      </c>
      <c r="C1460" s="887">
        <v>24.203900000000001</v>
      </c>
    </row>
    <row r="1461" spans="1:3" ht="11.85" customHeight="1" x14ac:dyDescent="0.2">
      <c r="A1461" s="886">
        <v>42058</v>
      </c>
      <c r="B1461" s="887" t="s">
        <v>743</v>
      </c>
      <c r="C1461" s="887">
        <v>20.625</v>
      </c>
    </row>
    <row r="1462" spans="1:3" ht="11.85" customHeight="1" x14ac:dyDescent="0.2">
      <c r="A1462" s="886">
        <v>42059</v>
      </c>
      <c r="B1462" s="887" t="s">
        <v>743</v>
      </c>
      <c r="C1462" s="887">
        <v>18.398</v>
      </c>
    </row>
    <row r="1463" spans="1:3" ht="11.85" customHeight="1" x14ac:dyDescent="0.2">
      <c r="A1463" s="886">
        <v>42060</v>
      </c>
      <c r="B1463" s="887" t="s">
        <v>743</v>
      </c>
      <c r="C1463" s="887">
        <v>17.823499999999999</v>
      </c>
    </row>
    <row r="1464" spans="1:3" ht="11.85" customHeight="1" x14ac:dyDescent="0.2">
      <c r="A1464" s="886">
        <v>42061</v>
      </c>
      <c r="B1464" s="887" t="s">
        <v>743</v>
      </c>
      <c r="C1464" s="887">
        <v>17.351900000000001</v>
      </c>
    </row>
    <row r="1465" spans="1:3" ht="11.85" customHeight="1" x14ac:dyDescent="0.2">
      <c r="A1465" s="886">
        <v>42062</v>
      </c>
      <c r="B1465" s="887" t="s">
        <v>743</v>
      </c>
      <c r="C1465" s="887">
        <v>17.752800000000001</v>
      </c>
    </row>
    <row r="1466" spans="1:3" ht="11.85" customHeight="1" x14ac:dyDescent="0.2">
      <c r="A1466" s="886">
        <v>42065</v>
      </c>
      <c r="B1466" s="887" t="s">
        <v>743</v>
      </c>
      <c r="C1466" s="887">
        <v>17.799199999999999</v>
      </c>
    </row>
    <row r="1467" spans="1:3" ht="11.85" customHeight="1" x14ac:dyDescent="0.2">
      <c r="A1467" s="886">
        <v>42066</v>
      </c>
      <c r="B1467" s="887" t="s">
        <v>743</v>
      </c>
      <c r="C1467" s="887">
        <v>19.584299999999999</v>
      </c>
    </row>
    <row r="1468" spans="1:3" ht="11.85" customHeight="1" x14ac:dyDescent="0.2">
      <c r="A1468" s="886">
        <v>42067</v>
      </c>
      <c r="B1468" s="887" t="s">
        <v>743</v>
      </c>
      <c r="C1468" s="887">
        <v>18.918800000000001</v>
      </c>
    </row>
    <row r="1469" spans="1:3" ht="11.85" customHeight="1" x14ac:dyDescent="0.2">
      <c r="A1469" s="886">
        <v>42068</v>
      </c>
      <c r="B1469" s="887" t="s">
        <v>743</v>
      </c>
      <c r="C1469" s="887">
        <v>18.184100000000001</v>
      </c>
    </row>
    <row r="1470" spans="1:3" ht="11.85" customHeight="1" x14ac:dyDescent="0.2">
      <c r="A1470" s="886">
        <v>42069</v>
      </c>
      <c r="B1470" s="887" t="s">
        <v>743</v>
      </c>
      <c r="C1470" s="887">
        <v>18.414899999999999</v>
      </c>
    </row>
    <row r="1471" spans="1:3" ht="11.85" customHeight="1" x14ac:dyDescent="0.2">
      <c r="A1471" s="886">
        <v>42072</v>
      </c>
      <c r="B1471" s="887" t="s">
        <v>743</v>
      </c>
      <c r="C1471" s="887">
        <v>18.811199999999999</v>
      </c>
    </row>
    <row r="1472" spans="1:3" ht="11.85" customHeight="1" x14ac:dyDescent="0.2">
      <c r="A1472" s="886">
        <v>42073</v>
      </c>
      <c r="B1472" s="887" t="s">
        <v>743</v>
      </c>
      <c r="C1472" s="887">
        <v>20.465199999999999</v>
      </c>
    </row>
    <row r="1473" spans="1:3" ht="11.85" customHeight="1" x14ac:dyDescent="0.2">
      <c r="A1473" s="886">
        <v>42074</v>
      </c>
      <c r="B1473" s="887" t="s">
        <v>743</v>
      </c>
      <c r="C1473" s="887">
        <v>19.469799999999999</v>
      </c>
    </row>
    <row r="1474" spans="1:3" ht="11.85" customHeight="1" x14ac:dyDescent="0.2">
      <c r="A1474" s="886">
        <v>42075</v>
      </c>
      <c r="B1474" s="887" t="s">
        <v>743</v>
      </c>
      <c r="C1474" s="887">
        <v>18.966999999999999</v>
      </c>
    </row>
    <row r="1475" spans="1:3" ht="11.85" customHeight="1" x14ac:dyDescent="0.2">
      <c r="A1475" s="886">
        <v>42076</v>
      </c>
      <c r="B1475" s="887" t="s">
        <v>743</v>
      </c>
      <c r="C1475" s="887">
        <v>18.8262</v>
      </c>
    </row>
    <row r="1476" spans="1:3" ht="11.85" customHeight="1" x14ac:dyDescent="0.2">
      <c r="A1476" s="886">
        <v>42079</v>
      </c>
      <c r="B1476" s="887" t="s">
        <v>743</v>
      </c>
      <c r="C1476" s="887">
        <v>19.3889</v>
      </c>
    </row>
    <row r="1477" spans="1:3" ht="11.85" customHeight="1" x14ac:dyDescent="0.2">
      <c r="A1477" s="886">
        <v>42080</v>
      </c>
      <c r="B1477" s="887">
        <v>131.74543762207031</v>
      </c>
      <c r="C1477" s="887">
        <v>20.247599999999998</v>
      </c>
    </row>
    <row r="1478" spans="1:3" ht="11.85" customHeight="1" x14ac:dyDescent="0.2">
      <c r="A1478" s="886">
        <v>42081</v>
      </c>
      <c r="B1478" s="887" t="s">
        <v>743</v>
      </c>
      <c r="C1478" s="887">
        <v>19.6938</v>
      </c>
    </row>
    <row r="1479" spans="1:3" ht="11.85" customHeight="1" x14ac:dyDescent="0.2">
      <c r="A1479" s="886">
        <v>42082</v>
      </c>
      <c r="B1479" s="887" t="s">
        <v>743</v>
      </c>
      <c r="C1479" s="887">
        <v>18.913799999999998</v>
      </c>
    </row>
    <row r="1480" spans="1:3" ht="11.85" customHeight="1" x14ac:dyDescent="0.2">
      <c r="A1480" s="886">
        <v>42083</v>
      </c>
      <c r="B1480" s="887" t="s">
        <v>743</v>
      </c>
      <c r="C1480" s="887">
        <v>17.4772</v>
      </c>
    </row>
    <row r="1481" spans="1:3" ht="11.85" customHeight="1" x14ac:dyDescent="0.2">
      <c r="A1481" s="886">
        <v>42086</v>
      </c>
      <c r="B1481" s="887" t="s">
        <v>743</v>
      </c>
      <c r="C1481" s="887">
        <v>19.8323</v>
      </c>
    </row>
    <row r="1482" spans="1:3" ht="11.85" customHeight="1" x14ac:dyDescent="0.2">
      <c r="A1482" s="886">
        <v>42087</v>
      </c>
      <c r="B1482" s="887" t="s">
        <v>743</v>
      </c>
      <c r="C1482" s="887">
        <v>17.6675</v>
      </c>
    </row>
    <row r="1483" spans="1:3" ht="11.85" customHeight="1" x14ac:dyDescent="0.2">
      <c r="A1483" s="886">
        <v>42088</v>
      </c>
      <c r="B1483" s="887" t="s">
        <v>743</v>
      </c>
      <c r="C1483" s="887">
        <v>19.158000000000001</v>
      </c>
    </row>
    <row r="1484" spans="1:3" ht="11.85" customHeight="1" x14ac:dyDescent="0.2">
      <c r="A1484" s="886">
        <v>42089</v>
      </c>
      <c r="B1484" s="887" t="s">
        <v>743</v>
      </c>
      <c r="C1484" s="887">
        <v>19.653500000000001</v>
      </c>
    </row>
    <row r="1485" spans="1:3" ht="11.85" customHeight="1" x14ac:dyDescent="0.2">
      <c r="A1485" s="886">
        <v>42090</v>
      </c>
      <c r="B1485" s="887" t="s">
        <v>743</v>
      </c>
      <c r="C1485" s="887">
        <v>20.471499999999999</v>
      </c>
    </row>
    <row r="1486" spans="1:3" ht="11.85" customHeight="1" x14ac:dyDescent="0.2">
      <c r="A1486" s="886">
        <v>42093</v>
      </c>
      <c r="B1486" s="887" t="s">
        <v>743</v>
      </c>
      <c r="C1486" s="887">
        <v>19.7608</v>
      </c>
    </row>
    <row r="1487" spans="1:3" ht="11.85" customHeight="1" x14ac:dyDescent="0.2">
      <c r="A1487" s="886">
        <v>42094</v>
      </c>
      <c r="B1487" s="887" t="s">
        <v>743</v>
      </c>
      <c r="C1487" s="887">
        <v>21.1004</v>
      </c>
    </row>
    <row r="1488" spans="1:3" ht="11.85" customHeight="1" x14ac:dyDescent="0.2">
      <c r="A1488" s="886">
        <v>42095</v>
      </c>
      <c r="B1488" s="887" t="s">
        <v>743</v>
      </c>
      <c r="C1488" s="887">
        <v>20.969100000000001</v>
      </c>
    </row>
    <row r="1489" spans="1:3" ht="11.85" customHeight="1" x14ac:dyDescent="0.2">
      <c r="A1489" s="886">
        <v>42096</v>
      </c>
      <c r="B1489" s="887" t="s">
        <v>743</v>
      </c>
      <c r="C1489" s="887">
        <v>20.720300000000002</v>
      </c>
    </row>
    <row r="1490" spans="1:3" ht="11.85" customHeight="1" x14ac:dyDescent="0.2">
      <c r="A1490" s="886">
        <v>42101</v>
      </c>
      <c r="B1490" s="887" t="s">
        <v>743</v>
      </c>
      <c r="C1490" s="887">
        <v>20.056100000000001</v>
      </c>
    </row>
    <row r="1491" spans="1:3" ht="11.85" customHeight="1" x14ac:dyDescent="0.2">
      <c r="A1491" s="886">
        <v>42102</v>
      </c>
      <c r="B1491" s="887" t="s">
        <v>743</v>
      </c>
      <c r="C1491" s="887">
        <v>19.428100000000001</v>
      </c>
    </row>
    <row r="1492" spans="1:3" ht="11.85" customHeight="1" x14ac:dyDescent="0.2">
      <c r="A1492" s="886">
        <v>42103</v>
      </c>
      <c r="B1492" s="887" t="s">
        <v>743</v>
      </c>
      <c r="C1492" s="887">
        <v>18.313600000000001</v>
      </c>
    </row>
    <row r="1493" spans="1:3" ht="11.85" customHeight="1" x14ac:dyDescent="0.2">
      <c r="A1493" s="886">
        <v>42104</v>
      </c>
      <c r="B1493" s="887" t="s">
        <v>743</v>
      </c>
      <c r="C1493" s="887">
        <v>17.511600000000001</v>
      </c>
    </row>
    <row r="1494" spans="1:3" ht="11.85" customHeight="1" x14ac:dyDescent="0.2">
      <c r="A1494" s="886">
        <v>42107</v>
      </c>
      <c r="B1494" s="887" t="s">
        <v>743</v>
      </c>
      <c r="C1494" s="887">
        <v>17.863800000000001</v>
      </c>
    </row>
    <row r="1495" spans="1:3" ht="11.85" customHeight="1" x14ac:dyDescent="0.2">
      <c r="A1495" s="886">
        <v>42108</v>
      </c>
      <c r="B1495" s="887" t="s">
        <v>743</v>
      </c>
      <c r="C1495" s="887">
        <v>18.857600000000001</v>
      </c>
    </row>
    <row r="1496" spans="1:3" ht="11.85" customHeight="1" x14ac:dyDescent="0.2">
      <c r="A1496" s="886">
        <v>42109</v>
      </c>
      <c r="B1496" s="887" t="s">
        <v>743</v>
      </c>
      <c r="C1496" s="887">
        <v>18.2074</v>
      </c>
    </row>
    <row r="1497" spans="1:3" ht="11.85" customHeight="1" x14ac:dyDescent="0.2">
      <c r="A1497" s="886">
        <v>42110</v>
      </c>
      <c r="B1497" s="887" t="s">
        <v>743</v>
      </c>
      <c r="C1497" s="887">
        <v>20.108599999999999</v>
      </c>
    </row>
    <row r="1498" spans="1:3" ht="11.85" customHeight="1" x14ac:dyDescent="0.2">
      <c r="A1498" s="886">
        <v>42111</v>
      </c>
      <c r="B1498" s="887" t="s">
        <v>743</v>
      </c>
      <c r="C1498" s="887">
        <v>25.055299999999999</v>
      </c>
    </row>
    <row r="1499" spans="1:3" ht="11.85" customHeight="1" x14ac:dyDescent="0.2">
      <c r="A1499" s="886">
        <v>42114</v>
      </c>
      <c r="B1499" s="887">
        <v>147.32095336914063</v>
      </c>
      <c r="C1499" s="887">
        <v>22.3</v>
      </c>
    </row>
    <row r="1500" spans="1:3" ht="11.85" customHeight="1" x14ac:dyDescent="0.2">
      <c r="A1500" s="886">
        <v>42115</v>
      </c>
      <c r="B1500" s="887" t="s">
        <v>743</v>
      </c>
      <c r="C1500" s="887">
        <v>22.399100000000001</v>
      </c>
    </row>
    <row r="1501" spans="1:3" ht="11.85" customHeight="1" x14ac:dyDescent="0.2">
      <c r="A1501" s="886">
        <v>42116</v>
      </c>
      <c r="B1501" s="887" t="s">
        <v>743</v>
      </c>
      <c r="C1501" s="887">
        <v>22.327300000000001</v>
      </c>
    </row>
    <row r="1502" spans="1:3" ht="11.85" customHeight="1" x14ac:dyDescent="0.2">
      <c r="A1502" s="886">
        <v>42117</v>
      </c>
      <c r="B1502" s="887" t="s">
        <v>743</v>
      </c>
      <c r="C1502" s="887">
        <v>22.572299999999998</v>
      </c>
    </row>
    <row r="1503" spans="1:3" ht="11.85" customHeight="1" x14ac:dyDescent="0.2">
      <c r="A1503" s="886">
        <v>42118</v>
      </c>
      <c r="B1503" s="887" t="s">
        <v>743</v>
      </c>
      <c r="C1503" s="887">
        <v>21.92</v>
      </c>
    </row>
    <row r="1504" spans="1:3" ht="11.85" customHeight="1" x14ac:dyDescent="0.2">
      <c r="A1504" s="886">
        <v>42121</v>
      </c>
      <c r="B1504" s="887" t="s">
        <v>743</v>
      </c>
      <c r="C1504" s="887">
        <v>20.886299999999999</v>
      </c>
    </row>
    <row r="1505" spans="1:3" ht="11.85" customHeight="1" x14ac:dyDescent="0.2">
      <c r="A1505" s="886">
        <v>42122</v>
      </c>
      <c r="B1505" s="887" t="s">
        <v>743</v>
      </c>
      <c r="C1505" s="887">
        <v>22.119499999999999</v>
      </c>
    </row>
    <row r="1506" spans="1:3" ht="11.85" customHeight="1" x14ac:dyDescent="0.2">
      <c r="A1506" s="886">
        <v>42123</v>
      </c>
      <c r="B1506" s="887" t="s">
        <v>743</v>
      </c>
      <c r="C1506" s="887">
        <v>24.046600000000002</v>
      </c>
    </row>
    <row r="1507" spans="1:3" ht="11.85" customHeight="1" x14ac:dyDescent="0.2">
      <c r="A1507" s="886">
        <v>42124</v>
      </c>
      <c r="B1507" s="887" t="s">
        <v>743</v>
      </c>
      <c r="C1507" s="887">
        <v>24.212800000000001</v>
      </c>
    </row>
    <row r="1508" spans="1:3" ht="11.85" customHeight="1" x14ac:dyDescent="0.2">
      <c r="A1508" s="886">
        <v>42128</v>
      </c>
      <c r="B1508" s="887" t="s">
        <v>743</v>
      </c>
      <c r="C1508" s="887">
        <v>23.426400000000001</v>
      </c>
    </row>
    <row r="1509" spans="1:3" ht="11.85" customHeight="1" x14ac:dyDescent="0.2">
      <c r="A1509" s="886">
        <v>42129</v>
      </c>
      <c r="B1509" s="887" t="s">
        <v>743</v>
      </c>
      <c r="C1509" s="887">
        <v>25.223600000000001</v>
      </c>
    </row>
    <row r="1510" spans="1:3" ht="11.85" customHeight="1" x14ac:dyDescent="0.2">
      <c r="A1510" s="886">
        <v>42130</v>
      </c>
      <c r="B1510" s="887" t="s">
        <v>743</v>
      </c>
      <c r="C1510" s="887">
        <v>24.723199999999999</v>
      </c>
    </row>
    <row r="1511" spans="1:3" ht="11.85" customHeight="1" x14ac:dyDescent="0.2">
      <c r="A1511" s="886">
        <v>42131</v>
      </c>
      <c r="B1511" s="887" t="s">
        <v>743</v>
      </c>
      <c r="C1511" s="887">
        <v>23.752700000000001</v>
      </c>
    </row>
    <row r="1512" spans="1:3" ht="11.85" customHeight="1" x14ac:dyDescent="0.2">
      <c r="A1512" s="886">
        <v>42132</v>
      </c>
      <c r="B1512" s="887" t="s">
        <v>743</v>
      </c>
      <c r="C1512" s="887">
        <v>21.1296</v>
      </c>
    </row>
    <row r="1513" spans="1:3" ht="11.85" customHeight="1" x14ac:dyDescent="0.2">
      <c r="A1513" s="886">
        <v>42135</v>
      </c>
      <c r="B1513" s="887" t="s">
        <v>743</v>
      </c>
      <c r="C1513" s="887">
        <v>21.835799999999999</v>
      </c>
    </row>
    <row r="1514" spans="1:3" ht="11.85" customHeight="1" x14ac:dyDescent="0.2">
      <c r="A1514" s="886">
        <v>42136</v>
      </c>
      <c r="B1514" s="887" t="s">
        <v>743</v>
      </c>
      <c r="C1514" s="887">
        <v>23.232600000000001</v>
      </c>
    </row>
    <row r="1515" spans="1:3" ht="11.85" customHeight="1" x14ac:dyDescent="0.2">
      <c r="A1515" s="886">
        <v>42137</v>
      </c>
      <c r="B1515" s="887" t="s">
        <v>743</v>
      </c>
      <c r="C1515" s="887">
        <v>23.054600000000001</v>
      </c>
    </row>
    <row r="1516" spans="1:3" ht="11.85" customHeight="1" x14ac:dyDescent="0.2">
      <c r="A1516" s="886">
        <v>42138</v>
      </c>
      <c r="B1516" s="887" t="s">
        <v>743</v>
      </c>
      <c r="C1516" s="887">
        <v>21.7425</v>
      </c>
    </row>
    <row r="1517" spans="1:3" ht="11.85" customHeight="1" x14ac:dyDescent="0.2">
      <c r="A1517" s="886">
        <v>42139</v>
      </c>
      <c r="B1517" s="887" t="s">
        <v>743</v>
      </c>
      <c r="C1517" s="887">
        <v>21.508800000000001</v>
      </c>
    </row>
    <row r="1518" spans="1:3" ht="11.85" customHeight="1" x14ac:dyDescent="0.2">
      <c r="A1518" s="886">
        <v>42142</v>
      </c>
      <c r="B1518" s="887" t="s">
        <v>743</v>
      </c>
      <c r="C1518" s="887">
        <v>21.006599999999999</v>
      </c>
    </row>
    <row r="1519" spans="1:3" ht="11.85" customHeight="1" x14ac:dyDescent="0.2">
      <c r="A1519" s="886">
        <v>42143</v>
      </c>
      <c r="B1519" s="887">
        <v>165.58476257324219</v>
      </c>
      <c r="C1519" s="887">
        <v>20.054099999999998</v>
      </c>
    </row>
    <row r="1520" spans="1:3" ht="11.85" customHeight="1" x14ac:dyDescent="0.2">
      <c r="A1520" s="886">
        <v>42144</v>
      </c>
      <c r="B1520" s="887" t="s">
        <v>743</v>
      </c>
      <c r="C1520" s="887">
        <v>19.569500000000001</v>
      </c>
    </row>
    <row r="1521" spans="1:3" ht="11.85" customHeight="1" x14ac:dyDescent="0.2">
      <c r="A1521" s="886">
        <v>42145</v>
      </c>
      <c r="B1521" s="887" t="s">
        <v>743</v>
      </c>
      <c r="C1521" s="887">
        <v>19.529599999999999</v>
      </c>
    </row>
    <row r="1522" spans="1:3" ht="11.85" customHeight="1" x14ac:dyDescent="0.2">
      <c r="A1522" s="886">
        <v>42146</v>
      </c>
      <c r="B1522" s="887" t="s">
        <v>743</v>
      </c>
      <c r="C1522" s="887">
        <v>19.6309</v>
      </c>
    </row>
    <row r="1523" spans="1:3" ht="11.85" customHeight="1" x14ac:dyDescent="0.2">
      <c r="A1523" s="886">
        <v>42150</v>
      </c>
      <c r="B1523" s="887" t="s">
        <v>743</v>
      </c>
      <c r="C1523" s="887">
        <v>22.501200000000001</v>
      </c>
    </row>
    <row r="1524" spans="1:3" ht="11.85" customHeight="1" x14ac:dyDescent="0.2">
      <c r="A1524" s="886">
        <v>42151</v>
      </c>
      <c r="B1524" s="887" t="s">
        <v>743</v>
      </c>
      <c r="C1524" s="887">
        <v>20.818300000000001</v>
      </c>
    </row>
    <row r="1525" spans="1:3" ht="11.85" customHeight="1" x14ac:dyDescent="0.2">
      <c r="A1525" s="886">
        <v>42152</v>
      </c>
      <c r="B1525" s="887" t="s">
        <v>743</v>
      </c>
      <c r="C1525" s="887">
        <v>22.0181</v>
      </c>
    </row>
    <row r="1526" spans="1:3" ht="11.85" customHeight="1" x14ac:dyDescent="0.2">
      <c r="A1526" s="886">
        <v>42153</v>
      </c>
      <c r="B1526" s="887" t="s">
        <v>743</v>
      </c>
      <c r="C1526" s="887">
        <v>23.538599999999999</v>
      </c>
    </row>
    <row r="1527" spans="1:3" ht="11.85" customHeight="1" x14ac:dyDescent="0.2">
      <c r="A1527" s="886">
        <v>42156</v>
      </c>
      <c r="B1527" s="887" t="s">
        <v>743</v>
      </c>
      <c r="C1527" s="887">
        <v>24.564800000000002</v>
      </c>
    </row>
    <row r="1528" spans="1:3" ht="11.85" customHeight="1" x14ac:dyDescent="0.2">
      <c r="A1528" s="886">
        <v>42157</v>
      </c>
      <c r="B1528" s="887" t="s">
        <v>743</v>
      </c>
      <c r="C1528" s="887">
        <v>24.5107</v>
      </c>
    </row>
    <row r="1529" spans="1:3" ht="11.85" customHeight="1" x14ac:dyDescent="0.2">
      <c r="A1529" s="886">
        <v>42158</v>
      </c>
      <c r="B1529" s="887" t="s">
        <v>743</v>
      </c>
      <c r="C1529" s="887">
        <v>24.051300000000001</v>
      </c>
    </row>
    <row r="1530" spans="1:3" ht="11.85" customHeight="1" x14ac:dyDescent="0.2">
      <c r="A1530" s="886">
        <v>42159</v>
      </c>
      <c r="B1530" s="887" t="s">
        <v>743</v>
      </c>
      <c r="C1530" s="887">
        <v>24.4495</v>
      </c>
    </row>
    <row r="1531" spans="1:3" ht="11.85" customHeight="1" x14ac:dyDescent="0.2">
      <c r="A1531" s="886">
        <v>42160</v>
      </c>
      <c r="B1531" s="887" t="s">
        <v>743</v>
      </c>
      <c r="C1531" s="887">
        <v>25.2745</v>
      </c>
    </row>
    <row r="1532" spans="1:3" ht="11.85" customHeight="1" x14ac:dyDescent="0.2">
      <c r="A1532" s="886">
        <v>42163</v>
      </c>
      <c r="B1532" s="887" t="s">
        <v>743</v>
      </c>
      <c r="C1532" s="887">
        <v>25.603999999999999</v>
      </c>
    </row>
    <row r="1533" spans="1:3" ht="11.85" customHeight="1" x14ac:dyDescent="0.2">
      <c r="A1533" s="886">
        <v>42164</v>
      </c>
      <c r="B1533" s="887" t="s">
        <v>743</v>
      </c>
      <c r="C1533" s="887">
        <v>24.986499999999999</v>
      </c>
    </row>
    <row r="1534" spans="1:3" ht="11.85" customHeight="1" x14ac:dyDescent="0.2">
      <c r="A1534" s="886">
        <v>42165</v>
      </c>
      <c r="B1534" s="887" t="s">
        <v>743</v>
      </c>
      <c r="C1534" s="887">
        <v>23.8291</v>
      </c>
    </row>
    <row r="1535" spans="1:3" ht="11.85" customHeight="1" x14ac:dyDescent="0.2">
      <c r="A1535" s="886">
        <v>42166</v>
      </c>
      <c r="B1535" s="887" t="s">
        <v>743</v>
      </c>
      <c r="C1535" s="887">
        <v>23.6341</v>
      </c>
    </row>
    <row r="1536" spans="1:3" ht="11.85" customHeight="1" x14ac:dyDescent="0.2">
      <c r="A1536" s="886">
        <v>42167</v>
      </c>
      <c r="B1536" s="887" t="s">
        <v>743</v>
      </c>
      <c r="C1536" s="887">
        <v>25.259399999999999</v>
      </c>
    </row>
    <row r="1537" spans="1:3" ht="11.85" customHeight="1" x14ac:dyDescent="0.2">
      <c r="A1537" s="886">
        <v>42170</v>
      </c>
      <c r="B1537" s="887" t="s">
        <v>743</v>
      </c>
      <c r="C1537" s="887">
        <v>27.846699999999998</v>
      </c>
    </row>
    <row r="1538" spans="1:3" ht="11.85" customHeight="1" x14ac:dyDescent="0.2">
      <c r="A1538" s="886">
        <v>42171</v>
      </c>
      <c r="B1538" s="887">
        <v>193.947998046875</v>
      </c>
      <c r="C1538" s="887">
        <v>28.744700000000002</v>
      </c>
    </row>
    <row r="1539" spans="1:3" ht="11.85" customHeight="1" x14ac:dyDescent="0.2">
      <c r="A1539" s="886">
        <v>42172</v>
      </c>
      <c r="B1539" s="887" t="s">
        <v>743</v>
      </c>
      <c r="C1539" s="887">
        <v>28.272400000000001</v>
      </c>
    </row>
    <row r="1540" spans="1:3" ht="11.85" customHeight="1" x14ac:dyDescent="0.2">
      <c r="A1540" s="886">
        <v>42173</v>
      </c>
      <c r="B1540" s="887" t="s">
        <v>743</v>
      </c>
      <c r="C1540" s="887">
        <v>28.4283</v>
      </c>
    </row>
    <row r="1541" spans="1:3" ht="11.85" customHeight="1" x14ac:dyDescent="0.2">
      <c r="A1541" s="886">
        <v>42174</v>
      </c>
      <c r="B1541" s="887" t="s">
        <v>743</v>
      </c>
      <c r="C1541" s="887">
        <v>28.618400000000001</v>
      </c>
    </row>
    <row r="1542" spans="1:3" ht="11.85" customHeight="1" x14ac:dyDescent="0.2">
      <c r="A1542" s="886">
        <v>42177</v>
      </c>
      <c r="B1542" s="887" t="s">
        <v>743</v>
      </c>
      <c r="C1542" s="887">
        <v>23.543600000000001</v>
      </c>
    </row>
    <row r="1543" spans="1:3" ht="11.85" customHeight="1" x14ac:dyDescent="0.2">
      <c r="A1543" s="886">
        <v>42178</v>
      </c>
      <c r="B1543" s="887" t="s">
        <v>743</v>
      </c>
      <c r="C1543" s="887">
        <v>23.517900000000001</v>
      </c>
    </row>
    <row r="1544" spans="1:3" ht="11.85" customHeight="1" x14ac:dyDescent="0.2">
      <c r="A1544" s="886">
        <v>42179</v>
      </c>
      <c r="B1544" s="887" t="s">
        <v>743</v>
      </c>
      <c r="C1544" s="887">
        <v>24.934799999999999</v>
      </c>
    </row>
    <row r="1545" spans="1:3" ht="11.85" customHeight="1" x14ac:dyDescent="0.2">
      <c r="A1545" s="886">
        <v>42180</v>
      </c>
      <c r="B1545" s="887" t="s">
        <v>743</v>
      </c>
      <c r="C1545" s="887">
        <v>25.6433</v>
      </c>
    </row>
    <row r="1546" spans="1:3" ht="11.85" customHeight="1" x14ac:dyDescent="0.2">
      <c r="A1546" s="886">
        <v>42181</v>
      </c>
      <c r="B1546" s="887" t="s">
        <v>743</v>
      </c>
      <c r="C1546" s="887">
        <v>26.717199999999998</v>
      </c>
    </row>
    <row r="1547" spans="1:3" ht="11.85" customHeight="1" x14ac:dyDescent="0.2">
      <c r="A1547" s="886">
        <v>42184</v>
      </c>
      <c r="B1547" s="887" t="s">
        <v>743</v>
      </c>
      <c r="C1547" s="887">
        <v>30.646799999999999</v>
      </c>
    </row>
    <row r="1548" spans="1:3" ht="11.85" customHeight="1" x14ac:dyDescent="0.2">
      <c r="A1548" s="886">
        <v>42185</v>
      </c>
      <c r="B1548" s="887" t="s">
        <v>743</v>
      </c>
      <c r="C1548" s="887">
        <v>32.307099999999998</v>
      </c>
    </row>
    <row r="1549" spans="1:3" ht="11.85" customHeight="1" x14ac:dyDescent="0.2">
      <c r="A1549" s="886">
        <v>42186</v>
      </c>
      <c r="B1549" s="887" t="s">
        <v>743</v>
      </c>
      <c r="C1549" s="887">
        <v>30.285</v>
      </c>
    </row>
    <row r="1550" spans="1:3" ht="11.85" customHeight="1" x14ac:dyDescent="0.2">
      <c r="A1550" s="886">
        <v>42187</v>
      </c>
      <c r="B1550" s="887" t="s">
        <v>743</v>
      </c>
      <c r="C1550" s="887">
        <v>31.6721</v>
      </c>
    </row>
    <row r="1551" spans="1:3" ht="11.85" customHeight="1" x14ac:dyDescent="0.2">
      <c r="A1551" s="886">
        <v>42188</v>
      </c>
      <c r="B1551" s="887" t="s">
        <v>743</v>
      </c>
      <c r="C1551" s="887">
        <v>32.284999999999997</v>
      </c>
    </row>
    <row r="1552" spans="1:3" ht="11.85" customHeight="1" x14ac:dyDescent="0.2">
      <c r="A1552" s="886">
        <v>42191</v>
      </c>
      <c r="B1552" s="887" t="s">
        <v>743</v>
      </c>
      <c r="C1552" s="887">
        <v>29.9819</v>
      </c>
    </row>
    <row r="1553" spans="1:3" ht="11.85" customHeight="1" x14ac:dyDescent="0.2">
      <c r="A1553" s="886">
        <v>42192</v>
      </c>
      <c r="B1553" s="887" t="s">
        <v>743</v>
      </c>
      <c r="C1553" s="887">
        <v>30.9878</v>
      </c>
    </row>
    <row r="1554" spans="1:3" ht="11.85" customHeight="1" x14ac:dyDescent="0.2">
      <c r="A1554" s="886">
        <v>42193</v>
      </c>
      <c r="B1554" s="887" t="s">
        <v>743</v>
      </c>
      <c r="C1554" s="887">
        <v>31.634799999999998</v>
      </c>
    </row>
    <row r="1555" spans="1:3" ht="11.85" customHeight="1" x14ac:dyDescent="0.2">
      <c r="A1555" s="886">
        <v>42194</v>
      </c>
      <c r="B1555" s="887" t="s">
        <v>743</v>
      </c>
      <c r="C1555" s="887">
        <v>30.765599999999999</v>
      </c>
    </row>
    <row r="1556" spans="1:3" ht="11.85" customHeight="1" x14ac:dyDescent="0.2">
      <c r="A1556" s="886">
        <v>42195</v>
      </c>
      <c r="B1556" s="887" t="s">
        <v>743</v>
      </c>
      <c r="C1556" s="887">
        <v>27.876300000000001</v>
      </c>
    </row>
    <row r="1557" spans="1:3" ht="11.85" customHeight="1" x14ac:dyDescent="0.2">
      <c r="A1557" s="886">
        <v>42198</v>
      </c>
      <c r="B1557" s="887" t="s">
        <v>743</v>
      </c>
      <c r="C1557" s="887">
        <v>23.248200000000001</v>
      </c>
    </row>
    <row r="1558" spans="1:3" ht="11.85" customHeight="1" x14ac:dyDescent="0.2">
      <c r="A1558" s="886">
        <v>42199</v>
      </c>
      <c r="B1558" s="887" t="s">
        <v>743</v>
      </c>
      <c r="C1558" s="887">
        <v>21.548500000000001</v>
      </c>
    </row>
    <row r="1559" spans="1:3" ht="11.85" customHeight="1" x14ac:dyDescent="0.2">
      <c r="A1559" s="886">
        <v>42200</v>
      </c>
      <c r="B1559" s="887" t="s">
        <v>743</v>
      </c>
      <c r="C1559" s="887">
        <v>21.096900000000002</v>
      </c>
    </row>
    <row r="1560" spans="1:3" ht="11.85" customHeight="1" x14ac:dyDescent="0.2">
      <c r="A1560" s="886">
        <v>42201</v>
      </c>
      <c r="B1560" s="887">
        <v>184.48753356933594</v>
      </c>
      <c r="C1560" s="887">
        <v>19.018000000000001</v>
      </c>
    </row>
    <row r="1561" spans="1:3" ht="11.85" customHeight="1" x14ac:dyDescent="0.2">
      <c r="A1561" s="886">
        <v>42202</v>
      </c>
      <c r="B1561" s="887" t="s">
        <v>743</v>
      </c>
      <c r="C1561" s="887">
        <v>18.965599999999998</v>
      </c>
    </row>
    <row r="1562" spans="1:3" ht="11.85" customHeight="1" x14ac:dyDescent="0.2">
      <c r="A1562" s="886">
        <v>42205</v>
      </c>
      <c r="B1562" s="887" t="s">
        <v>743</v>
      </c>
      <c r="C1562" s="887">
        <v>18.116499999999998</v>
      </c>
    </row>
    <row r="1563" spans="1:3" ht="11.85" customHeight="1" x14ac:dyDescent="0.2">
      <c r="A1563" s="886">
        <v>42206</v>
      </c>
      <c r="B1563" s="887" t="s">
        <v>743</v>
      </c>
      <c r="C1563" s="887">
        <v>17.914400000000001</v>
      </c>
    </row>
    <row r="1564" spans="1:3" ht="11.85" customHeight="1" x14ac:dyDescent="0.2">
      <c r="A1564" s="886">
        <v>42207</v>
      </c>
      <c r="B1564" s="887" t="s">
        <v>743</v>
      </c>
      <c r="C1564" s="887">
        <v>18.16</v>
      </c>
    </row>
    <row r="1565" spans="1:3" ht="11.85" customHeight="1" x14ac:dyDescent="0.2">
      <c r="A1565" s="886">
        <v>42208</v>
      </c>
      <c r="B1565" s="887" t="s">
        <v>743</v>
      </c>
      <c r="C1565" s="887">
        <v>17.431699999999999</v>
      </c>
    </row>
    <row r="1566" spans="1:3" ht="11.85" customHeight="1" x14ac:dyDescent="0.2">
      <c r="A1566" s="886">
        <v>42209</v>
      </c>
      <c r="B1566" s="887" t="s">
        <v>743</v>
      </c>
      <c r="C1566" s="887">
        <v>19.040800000000001</v>
      </c>
    </row>
    <row r="1567" spans="1:3" ht="11.85" customHeight="1" x14ac:dyDescent="0.2">
      <c r="A1567" s="886">
        <v>42212</v>
      </c>
      <c r="B1567" s="887" t="s">
        <v>743</v>
      </c>
      <c r="C1567" s="887">
        <v>21.915099999999999</v>
      </c>
    </row>
    <row r="1568" spans="1:3" ht="11.85" customHeight="1" x14ac:dyDescent="0.2">
      <c r="A1568" s="886">
        <v>42213</v>
      </c>
      <c r="B1568" s="887" t="s">
        <v>743</v>
      </c>
      <c r="C1568" s="887">
        <v>20.809200000000001</v>
      </c>
    </row>
    <row r="1569" spans="1:3" ht="11.85" customHeight="1" x14ac:dyDescent="0.2">
      <c r="A1569" s="886">
        <v>42214</v>
      </c>
      <c r="B1569" s="887" t="s">
        <v>743</v>
      </c>
      <c r="C1569" s="887">
        <v>20.0336</v>
      </c>
    </row>
    <row r="1570" spans="1:3" ht="11.85" customHeight="1" x14ac:dyDescent="0.2">
      <c r="A1570" s="886">
        <v>42215</v>
      </c>
      <c r="B1570" s="887" t="s">
        <v>743</v>
      </c>
      <c r="C1570" s="887">
        <v>20.2348</v>
      </c>
    </row>
    <row r="1571" spans="1:3" ht="11.85" customHeight="1" x14ac:dyDescent="0.2">
      <c r="A1571" s="886">
        <v>42216</v>
      </c>
      <c r="B1571" s="887" t="s">
        <v>743</v>
      </c>
      <c r="C1571" s="887">
        <v>19.287800000000001</v>
      </c>
    </row>
    <row r="1572" spans="1:3" ht="11.85" customHeight="1" x14ac:dyDescent="0.2">
      <c r="A1572" s="886">
        <v>42219</v>
      </c>
      <c r="B1572" s="887" t="s">
        <v>743</v>
      </c>
      <c r="C1572" s="887">
        <v>18.593499999999999</v>
      </c>
    </row>
    <row r="1573" spans="1:3" ht="11.85" customHeight="1" x14ac:dyDescent="0.2">
      <c r="A1573" s="886">
        <v>42220</v>
      </c>
      <c r="B1573" s="887" t="s">
        <v>743</v>
      </c>
      <c r="C1573" s="887">
        <v>18.253599999999999</v>
      </c>
    </row>
    <row r="1574" spans="1:3" ht="11.85" customHeight="1" x14ac:dyDescent="0.2">
      <c r="A1574" s="886">
        <v>42221</v>
      </c>
      <c r="B1574" s="887" t="s">
        <v>743</v>
      </c>
      <c r="C1574" s="887">
        <v>17.548200000000001</v>
      </c>
    </row>
    <row r="1575" spans="1:3" ht="11.85" customHeight="1" x14ac:dyDescent="0.2">
      <c r="A1575" s="886">
        <v>42222</v>
      </c>
      <c r="B1575" s="887" t="s">
        <v>743</v>
      </c>
      <c r="C1575" s="887">
        <v>18.260300000000001</v>
      </c>
    </row>
    <row r="1576" spans="1:3" ht="11.85" customHeight="1" x14ac:dyDescent="0.2">
      <c r="A1576" s="886">
        <v>42223</v>
      </c>
      <c r="B1576" s="887" t="s">
        <v>743</v>
      </c>
      <c r="C1576" s="887">
        <v>18.706600000000002</v>
      </c>
    </row>
    <row r="1577" spans="1:3" ht="11.85" customHeight="1" x14ac:dyDescent="0.2">
      <c r="A1577" s="886">
        <v>42226</v>
      </c>
      <c r="B1577" s="887" t="s">
        <v>743</v>
      </c>
      <c r="C1577" s="887">
        <v>18.306699999999999</v>
      </c>
    </row>
    <row r="1578" spans="1:3" ht="11.85" customHeight="1" x14ac:dyDescent="0.2">
      <c r="A1578" s="886">
        <v>42227</v>
      </c>
      <c r="B1578" s="887" t="s">
        <v>743</v>
      </c>
      <c r="C1578" s="887">
        <v>20.401199999999999</v>
      </c>
    </row>
    <row r="1579" spans="1:3" ht="11.85" customHeight="1" x14ac:dyDescent="0.2">
      <c r="A1579" s="886">
        <v>42228</v>
      </c>
      <c r="B1579" s="887" t="s">
        <v>743</v>
      </c>
      <c r="C1579" s="887">
        <v>24.4678</v>
      </c>
    </row>
    <row r="1580" spans="1:3" ht="11.85" customHeight="1" x14ac:dyDescent="0.2">
      <c r="A1580" s="886">
        <v>42229</v>
      </c>
      <c r="B1580" s="887" t="s">
        <v>743</v>
      </c>
      <c r="C1580" s="887">
        <v>23.243400000000001</v>
      </c>
    </row>
    <row r="1581" spans="1:3" ht="11.85" customHeight="1" x14ac:dyDescent="0.2">
      <c r="A1581" s="886">
        <v>42230</v>
      </c>
      <c r="B1581" s="887" t="s">
        <v>743</v>
      </c>
      <c r="C1581" s="887">
        <v>22.836400000000001</v>
      </c>
    </row>
    <row r="1582" spans="1:3" ht="11.85" customHeight="1" x14ac:dyDescent="0.2">
      <c r="A1582" s="886">
        <v>42233</v>
      </c>
      <c r="B1582" s="887" t="s">
        <v>743</v>
      </c>
      <c r="C1582" s="887">
        <v>22.3811</v>
      </c>
    </row>
    <row r="1583" spans="1:3" ht="11.85" customHeight="1" x14ac:dyDescent="0.2">
      <c r="A1583" s="886">
        <v>42234</v>
      </c>
      <c r="B1583" s="887">
        <v>143.71115112304688</v>
      </c>
      <c r="C1583" s="887">
        <v>22.5001</v>
      </c>
    </row>
    <row r="1584" spans="1:3" ht="11.85" customHeight="1" x14ac:dyDescent="0.2">
      <c r="A1584" s="886">
        <v>42235</v>
      </c>
      <c r="B1584" s="887" t="s">
        <v>743</v>
      </c>
      <c r="C1584" s="887">
        <v>23.7117</v>
      </c>
    </row>
    <row r="1585" spans="1:3" ht="11.85" customHeight="1" x14ac:dyDescent="0.2">
      <c r="A1585" s="886">
        <v>42236</v>
      </c>
      <c r="B1585" s="887" t="s">
        <v>743</v>
      </c>
      <c r="C1585" s="887">
        <v>25.494900000000001</v>
      </c>
    </row>
    <row r="1586" spans="1:3" ht="11.85" customHeight="1" x14ac:dyDescent="0.2">
      <c r="A1586" s="886">
        <v>42237</v>
      </c>
      <c r="B1586" s="887" t="s">
        <v>743</v>
      </c>
      <c r="C1586" s="887">
        <v>30.210100000000001</v>
      </c>
    </row>
    <row r="1587" spans="1:3" ht="11.85" customHeight="1" x14ac:dyDescent="0.2">
      <c r="A1587" s="886">
        <v>42240</v>
      </c>
      <c r="B1587" s="887" t="s">
        <v>743</v>
      </c>
      <c r="C1587" s="887">
        <v>40.802999999999997</v>
      </c>
    </row>
    <row r="1588" spans="1:3" ht="11.85" customHeight="1" x14ac:dyDescent="0.2">
      <c r="A1588" s="886">
        <v>42241</v>
      </c>
      <c r="B1588" s="887" t="s">
        <v>743</v>
      </c>
      <c r="C1588" s="887">
        <v>33.648499999999999</v>
      </c>
    </row>
    <row r="1589" spans="1:3" ht="11.85" customHeight="1" x14ac:dyDescent="0.2">
      <c r="A1589" s="886">
        <v>42242</v>
      </c>
      <c r="B1589" s="887" t="s">
        <v>743</v>
      </c>
      <c r="C1589" s="887">
        <v>35.2896</v>
      </c>
    </row>
    <row r="1590" spans="1:3" ht="11.85" customHeight="1" x14ac:dyDescent="0.2">
      <c r="A1590" s="886">
        <v>42243</v>
      </c>
      <c r="B1590" s="887" t="s">
        <v>743</v>
      </c>
      <c r="C1590" s="887">
        <v>30.560199999999998</v>
      </c>
    </row>
    <row r="1591" spans="1:3" ht="11.85" customHeight="1" x14ac:dyDescent="0.2">
      <c r="A1591" s="886">
        <v>42244</v>
      </c>
      <c r="B1591" s="887" t="s">
        <v>743</v>
      </c>
      <c r="C1591" s="887">
        <v>31.0337</v>
      </c>
    </row>
    <row r="1592" spans="1:3" ht="11.85" customHeight="1" x14ac:dyDescent="0.2">
      <c r="A1592" s="886">
        <v>42247</v>
      </c>
      <c r="B1592" s="887" t="s">
        <v>743</v>
      </c>
      <c r="C1592" s="887">
        <v>31.0718</v>
      </c>
    </row>
    <row r="1593" spans="1:3" ht="11.85" customHeight="1" x14ac:dyDescent="0.2">
      <c r="A1593" s="886">
        <v>42248</v>
      </c>
      <c r="B1593" s="887" t="s">
        <v>743</v>
      </c>
      <c r="C1593" s="887">
        <v>34.264000000000003</v>
      </c>
    </row>
    <row r="1594" spans="1:3" ht="11.85" customHeight="1" x14ac:dyDescent="0.2">
      <c r="A1594" s="886">
        <v>42249</v>
      </c>
      <c r="B1594" s="887" t="s">
        <v>743</v>
      </c>
      <c r="C1594" s="887">
        <v>33.702100000000002</v>
      </c>
    </row>
    <row r="1595" spans="1:3" ht="11.85" customHeight="1" x14ac:dyDescent="0.2">
      <c r="A1595" s="886">
        <v>42250</v>
      </c>
      <c r="B1595" s="887" t="s">
        <v>743</v>
      </c>
      <c r="C1595" s="887">
        <v>29.877300000000002</v>
      </c>
    </row>
    <row r="1596" spans="1:3" ht="11.85" customHeight="1" x14ac:dyDescent="0.2">
      <c r="A1596" s="886">
        <v>42251</v>
      </c>
      <c r="B1596" s="887" t="s">
        <v>743</v>
      </c>
      <c r="C1596" s="887">
        <v>34.815199999999997</v>
      </c>
    </row>
    <row r="1597" spans="1:3" ht="11.85" customHeight="1" x14ac:dyDescent="0.2">
      <c r="A1597" s="886">
        <v>42254</v>
      </c>
      <c r="B1597" s="887" t="s">
        <v>743</v>
      </c>
      <c r="C1597" s="887">
        <v>35.153599999999997</v>
      </c>
    </row>
    <row r="1598" spans="1:3" ht="11.85" customHeight="1" x14ac:dyDescent="0.2">
      <c r="A1598" s="886">
        <v>42255</v>
      </c>
      <c r="B1598" s="887" t="s">
        <v>743</v>
      </c>
      <c r="C1598" s="887">
        <v>32.229799999999997</v>
      </c>
    </row>
    <row r="1599" spans="1:3" ht="11.85" customHeight="1" x14ac:dyDescent="0.2">
      <c r="A1599" s="886">
        <v>42256</v>
      </c>
      <c r="B1599" s="887" t="s">
        <v>743</v>
      </c>
      <c r="C1599" s="887">
        <v>30.4496</v>
      </c>
    </row>
    <row r="1600" spans="1:3" ht="11.85" customHeight="1" x14ac:dyDescent="0.2">
      <c r="A1600" s="886">
        <v>42257</v>
      </c>
      <c r="B1600" s="887" t="s">
        <v>743</v>
      </c>
      <c r="C1600" s="887">
        <v>32.003399999999999</v>
      </c>
    </row>
    <row r="1601" spans="1:3" ht="11.85" customHeight="1" x14ac:dyDescent="0.2">
      <c r="A1601" s="886">
        <v>42258</v>
      </c>
      <c r="B1601" s="887" t="s">
        <v>743</v>
      </c>
      <c r="C1601" s="887">
        <v>31.6478</v>
      </c>
    </row>
    <row r="1602" spans="1:3" ht="11.85" customHeight="1" x14ac:dyDescent="0.2">
      <c r="A1602" s="886">
        <v>42261</v>
      </c>
      <c r="B1602" s="887" t="s">
        <v>743</v>
      </c>
      <c r="C1602" s="887">
        <v>31.355</v>
      </c>
    </row>
    <row r="1603" spans="1:3" ht="11.85" customHeight="1" x14ac:dyDescent="0.2">
      <c r="A1603" s="886">
        <v>42262</v>
      </c>
      <c r="B1603" s="887" t="s">
        <v>743</v>
      </c>
      <c r="C1603" s="887">
        <v>29.9496</v>
      </c>
    </row>
    <row r="1604" spans="1:3" ht="11.85" customHeight="1" x14ac:dyDescent="0.2">
      <c r="A1604" s="886">
        <v>42263</v>
      </c>
      <c r="B1604" s="887">
        <v>194.46083068847656</v>
      </c>
      <c r="C1604" s="887">
        <v>27.9163</v>
      </c>
    </row>
    <row r="1605" spans="1:3" ht="11.85" customHeight="1" x14ac:dyDescent="0.2">
      <c r="A1605" s="886">
        <v>42264</v>
      </c>
      <c r="B1605" s="887" t="s">
        <v>743</v>
      </c>
      <c r="C1605" s="887">
        <v>27.064900000000002</v>
      </c>
    </row>
    <row r="1606" spans="1:3" ht="11.85" customHeight="1" x14ac:dyDescent="0.2">
      <c r="A1606" s="886">
        <v>42265</v>
      </c>
      <c r="B1606" s="887" t="s">
        <v>743</v>
      </c>
      <c r="C1606" s="887">
        <v>28.4011</v>
      </c>
    </row>
    <row r="1607" spans="1:3" ht="11.85" customHeight="1" x14ac:dyDescent="0.2">
      <c r="A1607" s="886">
        <v>42268</v>
      </c>
      <c r="B1607" s="887" t="s">
        <v>743</v>
      </c>
      <c r="C1607" s="887">
        <v>27.0169</v>
      </c>
    </row>
    <row r="1608" spans="1:3" ht="11.85" customHeight="1" x14ac:dyDescent="0.2">
      <c r="A1608" s="886">
        <v>42269</v>
      </c>
      <c r="B1608" s="887" t="s">
        <v>743</v>
      </c>
      <c r="C1608" s="887">
        <v>32.161799999999999</v>
      </c>
    </row>
    <row r="1609" spans="1:3" ht="11.85" customHeight="1" x14ac:dyDescent="0.2">
      <c r="A1609" s="886">
        <v>42270</v>
      </c>
      <c r="B1609" s="887" t="s">
        <v>743</v>
      </c>
      <c r="C1609" s="887">
        <v>31.056100000000001</v>
      </c>
    </row>
    <row r="1610" spans="1:3" ht="11.85" customHeight="1" x14ac:dyDescent="0.2">
      <c r="A1610" s="886">
        <v>42271</v>
      </c>
      <c r="B1610" s="887" t="s">
        <v>743</v>
      </c>
      <c r="C1610" s="887">
        <v>33.456699999999998</v>
      </c>
    </row>
    <row r="1611" spans="1:3" ht="11.85" customHeight="1" x14ac:dyDescent="0.2">
      <c r="A1611" s="886">
        <v>42272</v>
      </c>
      <c r="B1611" s="887" t="s">
        <v>743</v>
      </c>
      <c r="C1611" s="887">
        <v>30.5182</v>
      </c>
    </row>
    <row r="1612" spans="1:3" ht="11.85" customHeight="1" x14ac:dyDescent="0.2">
      <c r="A1612" s="886">
        <v>42275</v>
      </c>
      <c r="B1612" s="887" t="s">
        <v>743</v>
      </c>
      <c r="C1612" s="887">
        <v>33.082500000000003</v>
      </c>
    </row>
    <row r="1613" spans="1:3" ht="11.85" customHeight="1" x14ac:dyDescent="0.2">
      <c r="A1613" s="886">
        <v>42276</v>
      </c>
      <c r="B1613" s="887" t="s">
        <v>743</v>
      </c>
      <c r="C1613" s="887">
        <v>33.736600000000003</v>
      </c>
    </row>
    <row r="1614" spans="1:3" ht="11.85" customHeight="1" x14ac:dyDescent="0.2">
      <c r="A1614" s="886">
        <v>42277</v>
      </c>
      <c r="B1614" s="887" t="s">
        <v>743</v>
      </c>
      <c r="C1614" s="887">
        <v>32.045900000000003</v>
      </c>
    </row>
    <row r="1615" spans="1:3" ht="11.85" customHeight="1" x14ac:dyDescent="0.2">
      <c r="A1615" s="886">
        <v>42278</v>
      </c>
      <c r="B1615" s="887" t="s">
        <v>743</v>
      </c>
      <c r="C1615" s="887">
        <v>31.717400000000001</v>
      </c>
    </row>
    <row r="1616" spans="1:3" ht="11.85" customHeight="1" x14ac:dyDescent="0.2">
      <c r="A1616" s="886">
        <v>42279</v>
      </c>
      <c r="B1616" s="887" t="s">
        <v>743</v>
      </c>
      <c r="C1616" s="887">
        <v>30.939499999999999</v>
      </c>
    </row>
    <row r="1617" spans="1:3" ht="11.85" customHeight="1" x14ac:dyDescent="0.2">
      <c r="A1617" s="886">
        <v>42282</v>
      </c>
      <c r="B1617" s="887" t="s">
        <v>743</v>
      </c>
      <c r="C1617" s="887">
        <v>28.6187</v>
      </c>
    </row>
    <row r="1618" spans="1:3" ht="11.85" customHeight="1" x14ac:dyDescent="0.2">
      <c r="A1618" s="886">
        <v>42283</v>
      </c>
      <c r="B1618" s="887" t="s">
        <v>743</v>
      </c>
      <c r="C1618" s="887">
        <v>26.257000000000001</v>
      </c>
    </row>
    <row r="1619" spans="1:3" ht="11.85" customHeight="1" x14ac:dyDescent="0.2">
      <c r="A1619" s="886">
        <v>42284</v>
      </c>
      <c r="B1619" s="887" t="s">
        <v>743</v>
      </c>
      <c r="C1619" s="887">
        <v>26.391200000000001</v>
      </c>
    </row>
    <row r="1620" spans="1:3" ht="11.85" customHeight="1" x14ac:dyDescent="0.2">
      <c r="A1620" s="886">
        <v>42285</v>
      </c>
      <c r="B1620" s="887" t="s">
        <v>743</v>
      </c>
      <c r="C1620" s="887">
        <v>24.5243</v>
      </c>
    </row>
    <row r="1621" spans="1:3" ht="11.85" customHeight="1" x14ac:dyDescent="0.2">
      <c r="A1621" s="886">
        <v>42286</v>
      </c>
      <c r="B1621" s="887" t="s">
        <v>743</v>
      </c>
      <c r="C1621" s="887">
        <v>23.417300000000001</v>
      </c>
    </row>
    <row r="1622" spans="1:3" ht="11.85" customHeight="1" x14ac:dyDescent="0.2">
      <c r="A1622" s="886">
        <v>42289</v>
      </c>
      <c r="B1622" s="887" t="s">
        <v>743</v>
      </c>
      <c r="C1622" s="887">
        <v>23.187200000000001</v>
      </c>
    </row>
    <row r="1623" spans="1:3" ht="11.85" customHeight="1" x14ac:dyDescent="0.2">
      <c r="A1623" s="886">
        <v>42290</v>
      </c>
      <c r="B1623" s="887" t="s">
        <v>743</v>
      </c>
      <c r="C1623" s="887">
        <v>24.0398</v>
      </c>
    </row>
    <row r="1624" spans="1:3" ht="11.85" customHeight="1" x14ac:dyDescent="0.2">
      <c r="A1624" s="886">
        <v>42291</v>
      </c>
      <c r="B1624" s="887" t="s">
        <v>743</v>
      </c>
      <c r="C1624" s="887">
        <v>25.158000000000001</v>
      </c>
    </row>
    <row r="1625" spans="1:3" ht="11.85" customHeight="1" x14ac:dyDescent="0.2">
      <c r="A1625" s="886">
        <v>42292</v>
      </c>
      <c r="B1625" s="887" t="s">
        <v>743</v>
      </c>
      <c r="C1625" s="887">
        <v>24.1188</v>
      </c>
    </row>
    <row r="1626" spans="1:3" ht="11.85" customHeight="1" x14ac:dyDescent="0.2">
      <c r="A1626" s="886">
        <v>42293</v>
      </c>
      <c r="B1626" s="887">
        <v>164.83113098144531</v>
      </c>
      <c r="C1626" s="887">
        <v>22.7408</v>
      </c>
    </row>
    <row r="1627" spans="1:3" ht="11.85" customHeight="1" x14ac:dyDescent="0.2">
      <c r="A1627" s="886">
        <v>42296</v>
      </c>
      <c r="B1627" s="887" t="s">
        <v>743</v>
      </c>
      <c r="C1627" s="887">
        <v>22.452200000000001</v>
      </c>
    </row>
    <row r="1628" spans="1:3" ht="11.85" customHeight="1" x14ac:dyDescent="0.2">
      <c r="A1628" s="886">
        <v>42297</v>
      </c>
      <c r="B1628" s="887" t="s">
        <v>743</v>
      </c>
      <c r="C1628" s="887">
        <v>21.715599999999998</v>
      </c>
    </row>
    <row r="1629" spans="1:3" ht="11.85" customHeight="1" x14ac:dyDescent="0.2">
      <c r="A1629" s="886">
        <v>42298</v>
      </c>
      <c r="B1629" s="887" t="s">
        <v>743</v>
      </c>
      <c r="C1629" s="887">
        <v>21.829699999999999</v>
      </c>
    </row>
    <row r="1630" spans="1:3" ht="11.85" customHeight="1" x14ac:dyDescent="0.2">
      <c r="A1630" s="886">
        <v>42299</v>
      </c>
      <c r="B1630" s="887" t="s">
        <v>743</v>
      </c>
      <c r="C1630" s="887">
        <v>19.972200000000001</v>
      </c>
    </row>
    <row r="1631" spans="1:3" ht="11.85" customHeight="1" x14ac:dyDescent="0.2">
      <c r="A1631" s="886">
        <v>42300</v>
      </c>
      <c r="B1631" s="887" t="s">
        <v>743</v>
      </c>
      <c r="C1631" s="887">
        <v>19.800899999999999</v>
      </c>
    </row>
    <row r="1632" spans="1:3" ht="11.85" customHeight="1" x14ac:dyDescent="0.2">
      <c r="A1632" s="886">
        <v>42303</v>
      </c>
      <c r="B1632" s="887" t="s">
        <v>743</v>
      </c>
      <c r="C1632" s="887">
        <v>20.6403</v>
      </c>
    </row>
    <row r="1633" spans="1:3" ht="11.85" customHeight="1" x14ac:dyDescent="0.2">
      <c r="A1633" s="886">
        <v>42304</v>
      </c>
      <c r="B1633" s="887" t="s">
        <v>743</v>
      </c>
      <c r="C1633" s="887">
        <v>20.686299999999999</v>
      </c>
    </row>
    <row r="1634" spans="1:3" ht="11.85" customHeight="1" x14ac:dyDescent="0.2">
      <c r="A1634" s="886">
        <v>42305</v>
      </c>
      <c r="B1634" s="887" t="s">
        <v>743</v>
      </c>
      <c r="C1634" s="887">
        <v>20.7149</v>
      </c>
    </row>
    <row r="1635" spans="1:3" ht="11.85" customHeight="1" x14ac:dyDescent="0.2">
      <c r="A1635" s="886">
        <v>42306</v>
      </c>
      <c r="B1635" s="887" t="s">
        <v>743</v>
      </c>
      <c r="C1635" s="887">
        <v>21.041799999999999</v>
      </c>
    </row>
    <row r="1636" spans="1:3" ht="11.85" customHeight="1" x14ac:dyDescent="0.2">
      <c r="A1636" s="886">
        <v>42307</v>
      </c>
      <c r="B1636" s="887" t="s">
        <v>743</v>
      </c>
      <c r="C1636" s="887">
        <v>20.3569</v>
      </c>
    </row>
    <row r="1637" spans="1:3" ht="11.85" customHeight="1" x14ac:dyDescent="0.2">
      <c r="A1637" s="886">
        <v>42310</v>
      </c>
      <c r="B1637" s="887" t="s">
        <v>743</v>
      </c>
      <c r="C1637" s="887">
        <v>20.767199999999999</v>
      </c>
    </row>
    <row r="1638" spans="1:3" ht="11.85" customHeight="1" x14ac:dyDescent="0.2">
      <c r="A1638" s="886">
        <v>42311</v>
      </c>
      <c r="B1638" s="887" t="s">
        <v>743</v>
      </c>
      <c r="C1638" s="887">
        <v>20.063199999999998</v>
      </c>
    </row>
    <row r="1639" spans="1:3" ht="11.85" customHeight="1" x14ac:dyDescent="0.2">
      <c r="A1639" s="886">
        <v>42312</v>
      </c>
      <c r="B1639" s="887" t="s">
        <v>743</v>
      </c>
      <c r="C1639" s="887">
        <v>20.746400000000001</v>
      </c>
    </row>
    <row r="1640" spans="1:3" ht="11.85" customHeight="1" x14ac:dyDescent="0.2">
      <c r="A1640" s="886">
        <v>42313</v>
      </c>
      <c r="B1640" s="887" t="s">
        <v>743</v>
      </c>
      <c r="C1640" s="887">
        <v>20.9361</v>
      </c>
    </row>
    <row r="1641" spans="1:3" ht="11.85" customHeight="1" x14ac:dyDescent="0.2">
      <c r="A1641" s="886">
        <v>42314</v>
      </c>
      <c r="B1641" s="887" t="s">
        <v>743</v>
      </c>
      <c r="C1641" s="887">
        <v>20.436299999999999</v>
      </c>
    </row>
    <row r="1642" spans="1:3" ht="11.85" customHeight="1" x14ac:dyDescent="0.2">
      <c r="A1642" s="886">
        <v>42317</v>
      </c>
      <c r="B1642" s="887" t="s">
        <v>743</v>
      </c>
      <c r="C1642" s="887">
        <v>21.984000000000002</v>
      </c>
    </row>
    <row r="1643" spans="1:3" ht="11.85" customHeight="1" x14ac:dyDescent="0.2">
      <c r="A1643" s="886">
        <v>42318</v>
      </c>
      <c r="B1643" s="887" t="s">
        <v>743</v>
      </c>
      <c r="C1643" s="887">
        <v>22.392299999999999</v>
      </c>
    </row>
    <row r="1644" spans="1:3" ht="11.85" customHeight="1" x14ac:dyDescent="0.2">
      <c r="A1644" s="886">
        <v>42319</v>
      </c>
      <c r="B1644" s="887" t="s">
        <v>743</v>
      </c>
      <c r="C1644" s="887">
        <v>21.838999999999999</v>
      </c>
    </row>
    <row r="1645" spans="1:3" ht="11.85" customHeight="1" x14ac:dyDescent="0.2">
      <c r="A1645" s="886">
        <v>42320</v>
      </c>
      <c r="B1645" s="887" t="s">
        <v>743</v>
      </c>
      <c r="C1645" s="887">
        <v>23.4483</v>
      </c>
    </row>
    <row r="1646" spans="1:3" ht="11.85" customHeight="1" x14ac:dyDescent="0.2">
      <c r="A1646" s="886">
        <v>42321</v>
      </c>
      <c r="B1646" s="887" t="s">
        <v>743</v>
      </c>
      <c r="C1646" s="887">
        <v>24.9526</v>
      </c>
    </row>
    <row r="1647" spans="1:3" ht="11.85" customHeight="1" x14ac:dyDescent="0.2">
      <c r="A1647" s="886">
        <v>42324</v>
      </c>
      <c r="B1647" s="887" t="s">
        <v>743</v>
      </c>
      <c r="C1647" s="887">
        <v>25.848800000000001</v>
      </c>
    </row>
    <row r="1648" spans="1:3" ht="11.85" customHeight="1" x14ac:dyDescent="0.2">
      <c r="A1648" s="886">
        <v>42325</v>
      </c>
      <c r="B1648" s="887">
        <v>164.40214538574219</v>
      </c>
      <c r="C1648" s="887">
        <v>23.619900000000001</v>
      </c>
    </row>
    <row r="1649" spans="1:3" ht="11.85" customHeight="1" x14ac:dyDescent="0.2">
      <c r="A1649" s="886">
        <v>42326</v>
      </c>
      <c r="B1649" s="887" t="s">
        <v>743</v>
      </c>
      <c r="C1649" s="887">
        <v>24.748000000000001</v>
      </c>
    </row>
    <row r="1650" spans="1:3" ht="11.85" customHeight="1" x14ac:dyDescent="0.2">
      <c r="A1650" s="886">
        <v>42327</v>
      </c>
      <c r="B1650" s="887" t="s">
        <v>743</v>
      </c>
      <c r="C1650" s="887">
        <v>23.442299999999999</v>
      </c>
    </row>
    <row r="1651" spans="1:3" ht="11.85" customHeight="1" x14ac:dyDescent="0.2">
      <c r="A1651" s="886">
        <v>42328</v>
      </c>
      <c r="B1651" s="887" t="s">
        <v>743</v>
      </c>
      <c r="C1651" s="887">
        <v>22.652799999999999</v>
      </c>
    </row>
    <row r="1652" spans="1:3" ht="11.85" customHeight="1" x14ac:dyDescent="0.2">
      <c r="A1652" s="886">
        <v>42331</v>
      </c>
      <c r="B1652" s="887" t="s">
        <v>743</v>
      </c>
      <c r="C1652" s="887">
        <v>22.984100000000002</v>
      </c>
    </row>
    <row r="1653" spans="1:3" ht="11.85" customHeight="1" x14ac:dyDescent="0.2">
      <c r="A1653" s="886">
        <v>42332</v>
      </c>
      <c r="B1653" s="887" t="s">
        <v>743</v>
      </c>
      <c r="C1653" s="887">
        <v>24.813300000000002</v>
      </c>
    </row>
    <row r="1654" spans="1:3" ht="11.85" customHeight="1" x14ac:dyDescent="0.2">
      <c r="A1654" s="886">
        <v>42333</v>
      </c>
      <c r="B1654" s="887" t="s">
        <v>743</v>
      </c>
      <c r="C1654" s="887">
        <v>23.937200000000001</v>
      </c>
    </row>
    <row r="1655" spans="1:3" ht="11.85" customHeight="1" x14ac:dyDescent="0.2">
      <c r="A1655" s="886">
        <v>42334</v>
      </c>
      <c r="B1655" s="887" t="s">
        <v>743</v>
      </c>
      <c r="C1655" s="887">
        <v>22.8903</v>
      </c>
    </row>
    <row r="1656" spans="1:3" ht="11.85" customHeight="1" x14ac:dyDescent="0.2">
      <c r="A1656" s="886">
        <v>42335</v>
      </c>
      <c r="B1656" s="887" t="s">
        <v>743</v>
      </c>
      <c r="C1656" s="887">
        <v>23.0669</v>
      </c>
    </row>
    <row r="1657" spans="1:3" ht="11.85" customHeight="1" x14ac:dyDescent="0.2">
      <c r="A1657" s="886">
        <v>42338</v>
      </c>
      <c r="B1657" s="887" t="s">
        <v>743</v>
      </c>
      <c r="C1657" s="887">
        <v>23.650300000000001</v>
      </c>
    </row>
    <row r="1658" spans="1:3" ht="11.85" customHeight="1" x14ac:dyDescent="0.2">
      <c r="A1658" s="886">
        <v>42339</v>
      </c>
      <c r="B1658" s="887" t="s">
        <v>743</v>
      </c>
      <c r="C1658" s="887">
        <v>23.6051</v>
      </c>
    </row>
    <row r="1659" spans="1:3" ht="11.85" customHeight="1" x14ac:dyDescent="0.2">
      <c r="A1659" s="886">
        <v>42340</v>
      </c>
      <c r="B1659" s="887" t="s">
        <v>743</v>
      </c>
      <c r="C1659" s="887">
        <v>22.817599999999999</v>
      </c>
    </row>
    <row r="1660" spans="1:3" ht="11.85" customHeight="1" x14ac:dyDescent="0.2">
      <c r="A1660" s="886">
        <v>42341</v>
      </c>
      <c r="B1660" s="887" t="s">
        <v>743</v>
      </c>
      <c r="C1660" s="887">
        <v>22.6526</v>
      </c>
    </row>
    <row r="1661" spans="1:3" ht="11.85" customHeight="1" x14ac:dyDescent="0.2">
      <c r="A1661" s="886">
        <v>42342</v>
      </c>
      <c r="B1661" s="887" t="s">
        <v>743</v>
      </c>
      <c r="C1661" s="887">
        <v>22.6816</v>
      </c>
    </row>
    <row r="1662" spans="1:3" ht="11.85" customHeight="1" x14ac:dyDescent="0.2">
      <c r="A1662" s="886">
        <v>42345</v>
      </c>
      <c r="B1662" s="887" t="s">
        <v>743</v>
      </c>
      <c r="C1662" s="887">
        <v>22.044699999999999</v>
      </c>
    </row>
    <row r="1663" spans="1:3" ht="11.85" customHeight="1" x14ac:dyDescent="0.2">
      <c r="A1663" s="886">
        <v>42346</v>
      </c>
      <c r="B1663" s="887" t="s">
        <v>743</v>
      </c>
      <c r="C1663" s="887">
        <v>23.5733</v>
      </c>
    </row>
    <row r="1664" spans="1:3" ht="11.85" customHeight="1" x14ac:dyDescent="0.2">
      <c r="A1664" s="886">
        <v>42347</v>
      </c>
      <c r="B1664" s="887" t="s">
        <v>743</v>
      </c>
      <c r="C1664" s="887">
        <v>24.294699999999999</v>
      </c>
    </row>
    <row r="1665" spans="1:3" ht="11.85" customHeight="1" x14ac:dyDescent="0.2">
      <c r="A1665" s="886">
        <v>42348</v>
      </c>
      <c r="B1665" s="887" t="s">
        <v>743</v>
      </c>
      <c r="C1665" s="887">
        <v>24.534300000000002</v>
      </c>
    </row>
    <row r="1666" spans="1:3" ht="11.85" customHeight="1" x14ac:dyDescent="0.2">
      <c r="A1666" s="886">
        <v>42349</v>
      </c>
      <c r="B1666" s="887" t="s">
        <v>743</v>
      </c>
      <c r="C1666" s="887">
        <v>26.576599999999999</v>
      </c>
    </row>
    <row r="1667" spans="1:3" ht="11.85" customHeight="1" x14ac:dyDescent="0.2">
      <c r="A1667" s="886">
        <v>42352</v>
      </c>
      <c r="B1667" s="887" t="s">
        <v>743</v>
      </c>
      <c r="C1667" s="887">
        <v>30.411000000000001</v>
      </c>
    </row>
    <row r="1668" spans="1:3" ht="11.85" customHeight="1" x14ac:dyDescent="0.2">
      <c r="A1668" s="886">
        <v>42353</v>
      </c>
      <c r="B1668" s="887" t="s">
        <v>743</v>
      </c>
      <c r="C1668" s="887">
        <v>27.459099999999999</v>
      </c>
    </row>
    <row r="1669" spans="1:3" ht="11.85" customHeight="1" x14ac:dyDescent="0.2">
      <c r="A1669" s="886">
        <v>42354</v>
      </c>
      <c r="B1669" s="887">
        <v>147.41886901855469</v>
      </c>
      <c r="C1669" s="887">
        <v>25.436199999999999</v>
      </c>
    </row>
    <row r="1670" spans="1:3" ht="11.85" customHeight="1" x14ac:dyDescent="0.2">
      <c r="A1670" s="886">
        <v>42355</v>
      </c>
      <c r="B1670" s="887" t="s">
        <v>743</v>
      </c>
      <c r="C1670" s="887">
        <v>22.5761</v>
      </c>
    </row>
    <row r="1671" spans="1:3" ht="11.85" customHeight="1" x14ac:dyDescent="0.2">
      <c r="A1671" s="886">
        <v>42356</v>
      </c>
      <c r="B1671" s="887" t="s">
        <v>743</v>
      </c>
      <c r="C1671" s="887">
        <v>23.898900000000001</v>
      </c>
    </row>
    <row r="1672" spans="1:3" ht="11.85" customHeight="1" x14ac:dyDescent="0.2">
      <c r="A1672" s="886">
        <v>42359</v>
      </c>
      <c r="B1672" s="887" t="s">
        <v>743</v>
      </c>
      <c r="C1672" s="887">
        <v>23.883600000000001</v>
      </c>
    </row>
    <row r="1673" spans="1:3" ht="11.85" customHeight="1" x14ac:dyDescent="0.2">
      <c r="A1673" s="886">
        <v>42360</v>
      </c>
      <c r="B1673" s="887" t="s">
        <v>743</v>
      </c>
      <c r="C1673" s="887">
        <v>22.536100000000001</v>
      </c>
    </row>
    <row r="1674" spans="1:3" ht="11.85" customHeight="1" x14ac:dyDescent="0.2">
      <c r="A1674" s="886">
        <v>42361</v>
      </c>
      <c r="B1674" s="887" t="s">
        <v>743</v>
      </c>
      <c r="C1674" s="887">
        <v>20.250399999999999</v>
      </c>
    </row>
    <row r="1675" spans="1:3" ht="11.85" customHeight="1" x14ac:dyDescent="0.2">
      <c r="A1675" s="886">
        <v>42366</v>
      </c>
      <c r="B1675" s="887" t="s">
        <v>743</v>
      </c>
      <c r="C1675" s="887">
        <v>22.4544</v>
      </c>
    </row>
    <row r="1676" spans="1:3" ht="11.85" customHeight="1" x14ac:dyDescent="0.2">
      <c r="A1676" s="886">
        <v>42367</v>
      </c>
      <c r="B1676" s="887" t="s">
        <v>743</v>
      </c>
      <c r="C1676" s="887">
        <v>21.6067</v>
      </c>
    </row>
    <row r="1677" spans="1:3" ht="11.85" customHeight="1" x14ac:dyDescent="0.2">
      <c r="A1677" s="886">
        <v>42368</v>
      </c>
      <c r="B1677" s="887" t="s">
        <v>743</v>
      </c>
      <c r="C1677" s="887">
        <v>22.7102</v>
      </c>
    </row>
    <row r="1678" spans="1:3" ht="11.85" customHeight="1" x14ac:dyDescent="0.2">
      <c r="A1678" s="886">
        <v>42373</v>
      </c>
      <c r="B1678" s="887" t="s">
        <v>743</v>
      </c>
      <c r="C1678" s="887">
        <v>26.998000000000001</v>
      </c>
    </row>
    <row r="1679" spans="1:3" ht="11.85" customHeight="1" x14ac:dyDescent="0.2">
      <c r="A1679" s="886">
        <v>42374</v>
      </c>
      <c r="B1679" s="887" t="s">
        <v>743</v>
      </c>
      <c r="C1679" s="887">
        <v>26.2087</v>
      </c>
    </row>
    <row r="1680" spans="1:3" ht="11.85" customHeight="1" x14ac:dyDescent="0.2">
      <c r="A1680" s="886">
        <v>42375</v>
      </c>
      <c r="B1680" s="887" t="s">
        <v>743</v>
      </c>
      <c r="C1680" s="887">
        <v>26.309000000000001</v>
      </c>
    </row>
    <row r="1681" spans="1:3" ht="11.85" customHeight="1" x14ac:dyDescent="0.2">
      <c r="A1681" s="886">
        <v>42376</v>
      </c>
      <c r="B1681" s="887" t="s">
        <v>743</v>
      </c>
      <c r="C1681" s="887">
        <v>29.789899999999999</v>
      </c>
    </row>
    <row r="1682" spans="1:3" ht="11.85" customHeight="1" x14ac:dyDescent="0.2">
      <c r="A1682" s="886">
        <v>42377</v>
      </c>
      <c r="B1682" s="887" t="s">
        <v>743</v>
      </c>
      <c r="C1682" s="887">
        <v>30.400500000000001</v>
      </c>
    </row>
    <row r="1683" spans="1:3" ht="11.85" customHeight="1" x14ac:dyDescent="0.2">
      <c r="A1683" s="886">
        <v>42380</v>
      </c>
      <c r="B1683" s="887" t="s">
        <v>743</v>
      </c>
      <c r="C1683" s="887">
        <v>30.2182</v>
      </c>
    </row>
    <row r="1684" spans="1:3" ht="11.85" customHeight="1" x14ac:dyDescent="0.2">
      <c r="A1684" s="886">
        <v>42381</v>
      </c>
      <c r="B1684" s="887" t="s">
        <v>743</v>
      </c>
      <c r="C1684" s="887">
        <v>28.538799999999998</v>
      </c>
    </row>
    <row r="1685" spans="1:3" ht="11.85" customHeight="1" x14ac:dyDescent="0.2">
      <c r="A1685" s="886">
        <v>42382</v>
      </c>
      <c r="B1685" s="887" t="s">
        <v>743</v>
      </c>
      <c r="C1685" s="887">
        <v>28.134799999999998</v>
      </c>
    </row>
    <row r="1686" spans="1:3" ht="11.85" customHeight="1" x14ac:dyDescent="0.2">
      <c r="A1686" s="886">
        <v>42383</v>
      </c>
      <c r="B1686" s="887" t="s">
        <v>743</v>
      </c>
      <c r="C1686" s="887">
        <v>29.939</v>
      </c>
    </row>
    <row r="1687" spans="1:3" ht="11.85" customHeight="1" x14ac:dyDescent="0.2">
      <c r="A1687" s="886">
        <v>42384</v>
      </c>
      <c r="B1687" s="887" t="s">
        <v>743</v>
      </c>
      <c r="C1687" s="887">
        <v>34.585599999999999</v>
      </c>
    </row>
    <row r="1688" spans="1:3" ht="11.85" customHeight="1" x14ac:dyDescent="0.2">
      <c r="A1688" s="886">
        <v>42387</v>
      </c>
      <c r="B1688" s="887" t="s">
        <v>743</v>
      </c>
      <c r="C1688" s="887">
        <v>34.325000000000003</v>
      </c>
    </row>
    <row r="1689" spans="1:3" ht="11.85" customHeight="1" x14ac:dyDescent="0.2">
      <c r="A1689" s="886">
        <v>42388</v>
      </c>
      <c r="B1689" s="887">
        <v>209.74028015136719</v>
      </c>
      <c r="C1689" s="887">
        <v>30.757100000000001</v>
      </c>
    </row>
    <row r="1690" spans="1:3" ht="11.85" customHeight="1" x14ac:dyDescent="0.2">
      <c r="A1690" s="886">
        <v>42389</v>
      </c>
      <c r="B1690" s="887" t="s">
        <v>743</v>
      </c>
      <c r="C1690" s="887">
        <v>35.113300000000002</v>
      </c>
    </row>
    <row r="1691" spans="1:3" ht="11.85" customHeight="1" x14ac:dyDescent="0.2">
      <c r="A1691" s="886">
        <v>42390</v>
      </c>
      <c r="B1691" s="887" t="s">
        <v>743</v>
      </c>
      <c r="C1691" s="887">
        <v>31.789400000000001</v>
      </c>
    </row>
    <row r="1692" spans="1:3" ht="11.85" customHeight="1" x14ac:dyDescent="0.2">
      <c r="A1692" s="886">
        <v>42391</v>
      </c>
      <c r="B1692" s="887" t="s">
        <v>743</v>
      </c>
      <c r="C1692" s="887">
        <v>28.335599999999999</v>
      </c>
    </row>
    <row r="1693" spans="1:3" ht="11.85" customHeight="1" x14ac:dyDescent="0.2">
      <c r="A1693" s="886">
        <v>42394</v>
      </c>
      <c r="B1693" s="887" t="s">
        <v>743</v>
      </c>
      <c r="C1693" s="887">
        <v>28.444299999999998</v>
      </c>
    </row>
    <row r="1694" spans="1:3" ht="11.85" customHeight="1" x14ac:dyDescent="0.2">
      <c r="A1694" s="886">
        <v>42395</v>
      </c>
      <c r="B1694" s="887" t="s">
        <v>743</v>
      </c>
      <c r="C1694" s="887">
        <v>28.1187</v>
      </c>
    </row>
    <row r="1695" spans="1:3" ht="11.85" customHeight="1" x14ac:dyDescent="0.2">
      <c r="A1695" s="886">
        <v>42396</v>
      </c>
      <c r="B1695" s="887" t="s">
        <v>743</v>
      </c>
      <c r="C1695" s="887">
        <v>27.783200000000001</v>
      </c>
    </row>
    <row r="1696" spans="1:3" ht="11.85" customHeight="1" x14ac:dyDescent="0.2">
      <c r="A1696" s="886">
        <v>42397</v>
      </c>
      <c r="B1696" s="887" t="s">
        <v>743</v>
      </c>
      <c r="C1696" s="887">
        <v>29.831499999999998</v>
      </c>
    </row>
    <row r="1697" spans="1:3" ht="11.85" customHeight="1" x14ac:dyDescent="0.2">
      <c r="A1697" s="886">
        <v>42398</v>
      </c>
      <c r="B1697" s="887" t="s">
        <v>743</v>
      </c>
      <c r="C1697" s="887">
        <v>27.388999999999999</v>
      </c>
    </row>
    <row r="1698" spans="1:3" ht="11.85" customHeight="1" x14ac:dyDescent="0.2">
      <c r="A1698" s="886">
        <v>42401</v>
      </c>
      <c r="B1698" s="887" t="s">
        <v>743</v>
      </c>
      <c r="C1698" s="887">
        <v>27.330300000000001</v>
      </c>
    </row>
    <row r="1699" spans="1:3" ht="11.85" customHeight="1" x14ac:dyDescent="0.2">
      <c r="A1699" s="886">
        <v>42402</v>
      </c>
      <c r="B1699" s="887" t="s">
        <v>743</v>
      </c>
      <c r="C1699" s="887">
        <v>29.154199999999999</v>
      </c>
    </row>
    <row r="1700" spans="1:3" ht="11.85" customHeight="1" x14ac:dyDescent="0.2">
      <c r="A1700" s="886">
        <v>42403</v>
      </c>
      <c r="B1700" s="887" t="s">
        <v>743</v>
      </c>
      <c r="C1700" s="887">
        <v>30.736899999999999</v>
      </c>
    </row>
    <row r="1701" spans="1:3" ht="11.85" customHeight="1" x14ac:dyDescent="0.2">
      <c r="A1701" s="886">
        <v>42404</v>
      </c>
      <c r="B1701" s="887" t="s">
        <v>743</v>
      </c>
      <c r="C1701" s="887">
        <v>29.642299999999999</v>
      </c>
    </row>
    <row r="1702" spans="1:3" ht="11.85" customHeight="1" x14ac:dyDescent="0.2">
      <c r="A1702" s="886">
        <v>42405</v>
      </c>
      <c r="B1702" s="887" t="s">
        <v>743</v>
      </c>
      <c r="C1702" s="887">
        <v>30.052900000000001</v>
      </c>
    </row>
    <row r="1703" spans="1:3" ht="11.85" customHeight="1" x14ac:dyDescent="0.2">
      <c r="A1703" s="886">
        <v>42408</v>
      </c>
      <c r="B1703" s="887" t="s">
        <v>743</v>
      </c>
      <c r="C1703" s="887">
        <v>33.3917</v>
      </c>
    </row>
    <row r="1704" spans="1:3" ht="11.85" customHeight="1" x14ac:dyDescent="0.2">
      <c r="A1704" s="886">
        <v>42409</v>
      </c>
      <c r="B1704" s="887" t="s">
        <v>743</v>
      </c>
      <c r="C1704" s="887">
        <v>33.9664</v>
      </c>
    </row>
    <row r="1705" spans="1:3" ht="11.85" customHeight="1" x14ac:dyDescent="0.2">
      <c r="A1705" s="886">
        <v>42410</v>
      </c>
      <c r="B1705" s="887" t="s">
        <v>743</v>
      </c>
      <c r="C1705" s="887">
        <v>33.452800000000003</v>
      </c>
    </row>
    <row r="1706" spans="1:3" ht="11.85" customHeight="1" x14ac:dyDescent="0.2">
      <c r="A1706" s="886">
        <v>42411</v>
      </c>
      <c r="B1706" s="887" t="s">
        <v>743</v>
      </c>
      <c r="C1706" s="887">
        <v>38.305100000000003</v>
      </c>
    </row>
    <row r="1707" spans="1:3" ht="11.85" customHeight="1" x14ac:dyDescent="0.2">
      <c r="A1707" s="886">
        <v>42412</v>
      </c>
      <c r="B1707" s="887" t="s">
        <v>743</v>
      </c>
      <c r="C1707" s="887">
        <v>35.684600000000003</v>
      </c>
    </row>
    <row r="1708" spans="1:3" ht="11.85" customHeight="1" x14ac:dyDescent="0.2">
      <c r="A1708" s="886">
        <v>42415</v>
      </c>
      <c r="B1708" s="887" t="s">
        <v>743</v>
      </c>
      <c r="C1708" s="887">
        <v>33.915399999999998</v>
      </c>
    </row>
    <row r="1709" spans="1:3" ht="11.85" customHeight="1" x14ac:dyDescent="0.2">
      <c r="A1709" s="886">
        <v>42416</v>
      </c>
      <c r="B1709" s="887">
        <v>227.79281616210938</v>
      </c>
      <c r="C1709" s="887">
        <v>33.521299999999997</v>
      </c>
    </row>
    <row r="1710" spans="1:3" ht="11.85" customHeight="1" x14ac:dyDescent="0.2">
      <c r="A1710" s="886">
        <v>42417</v>
      </c>
      <c r="B1710" s="887" t="s">
        <v>743</v>
      </c>
      <c r="C1710" s="887">
        <v>30.4983</v>
      </c>
    </row>
    <row r="1711" spans="1:3" ht="11.85" customHeight="1" x14ac:dyDescent="0.2">
      <c r="A1711" s="886">
        <v>42418</v>
      </c>
      <c r="B1711" s="887" t="s">
        <v>743</v>
      </c>
      <c r="C1711" s="887">
        <v>30.917200000000001</v>
      </c>
    </row>
    <row r="1712" spans="1:3" ht="11.85" customHeight="1" x14ac:dyDescent="0.2">
      <c r="A1712" s="886">
        <v>42419</v>
      </c>
      <c r="B1712" s="887" t="s">
        <v>743</v>
      </c>
      <c r="C1712" s="887">
        <v>31.265599999999999</v>
      </c>
    </row>
    <row r="1713" spans="1:3" ht="11.85" customHeight="1" x14ac:dyDescent="0.2">
      <c r="A1713" s="886">
        <v>42422</v>
      </c>
      <c r="B1713" s="887" t="s">
        <v>743</v>
      </c>
      <c r="C1713" s="887">
        <v>29.9498</v>
      </c>
    </row>
    <row r="1714" spans="1:3" ht="11.85" customHeight="1" x14ac:dyDescent="0.2">
      <c r="A1714" s="886">
        <v>42423</v>
      </c>
      <c r="B1714" s="887" t="s">
        <v>743</v>
      </c>
      <c r="C1714" s="887">
        <v>30.5366</v>
      </c>
    </row>
    <row r="1715" spans="1:3" ht="11.85" customHeight="1" x14ac:dyDescent="0.2">
      <c r="A1715" s="886">
        <v>42424</v>
      </c>
      <c r="B1715" s="887" t="s">
        <v>743</v>
      </c>
      <c r="C1715" s="887">
        <v>33.117800000000003</v>
      </c>
    </row>
    <row r="1716" spans="1:3" ht="11.85" customHeight="1" x14ac:dyDescent="0.2">
      <c r="A1716" s="886">
        <v>42425</v>
      </c>
      <c r="B1716" s="887" t="s">
        <v>743</v>
      </c>
      <c r="C1716" s="887">
        <v>31.0305</v>
      </c>
    </row>
    <row r="1717" spans="1:3" ht="11.85" customHeight="1" x14ac:dyDescent="0.2">
      <c r="A1717" s="886">
        <v>42426</v>
      </c>
      <c r="B1717" s="887" t="s">
        <v>743</v>
      </c>
      <c r="C1717" s="887">
        <v>29.275600000000001</v>
      </c>
    </row>
    <row r="1718" spans="1:3" ht="11.85" customHeight="1" x14ac:dyDescent="0.2">
      <c r="A1718" s="886">
        <v>42429</v>
      </c>
      <c r="B1718" s="887" t="s">
        <v>743</v>
      </c>
      <c r="C1718" s="887">
        <v>29.729800000000001</v>
      </c>
    </row>
    <row r="1719" spans="1:3" ht="11.85" customHeight="1" x14ac:dyDescent="0.2">
      <c r="A1719" s="886">
        <v>42430</v>
      </c>
      <c r="B1719" s="887" t="s">
        <v>743</v>
      </c>
      <c r="C1719" s="887">
        <v>28.542400000000001</v>
      </c>
    </row>
    <row r="1720" spans="1:3" ht="11.85" customHeight="1" x14ac:dyDescent="0.2">
      <c r="A1720" s="886">
        <v>42431</v>
      </c>
      <c r="B1720" s="887" t="s">
        <v>743</v>
      </c>
      <c r="C1720" s="887">
        <v>27.124300000000002</v>
      </c>
    </row>
    <row r="1721" spans="1:3" ht="11.85" customHeight="1" x14ac:dyDescent="0.2">
      <c r="A1721" s="886">
        <v>42432</v>
      </c>
      <c r="B1721" s="887" t="s">
        <v>743</v>
      </c>
      <c r="C1721" s="887">
        <v>26.518599999999999</v>
      </c>
    </row>
    <row r="1722" spans="1:3" ht="11.85" customHeight="1" x14ac:dyDescent="0.2">
      <c r="A1722" s="886">
        <v>42433</v>
      </c>
      <c r="B1722" s="887" t="s">
        <v>743</v>
      </c>
      <c r="C1722" s="887">
        <v>24.511600000000001</v>
      </c>
    </row>
    <row r="1723" spans="1:3" ht="11.85" customHeight="1" x14ac:dyDescent="0.2">
      <c r="A1723" s="886">
        <v>42436</v>
      </c>
      <c r="B1723" s="887" t="s">
        <v>743</v>
      </c>
      <c r="C1723" s="887">
        <v>26.205200000000001</v>
      </c>
    </row>
    <row r="1724" spans="1:3" ht="11.85" customHeight="1" x14ac:dyDescent="0.2">
      <c r="A1724" s="886">
        <v>42437</v>
      </c>
      <c r="B1724" s="887" t="s">
        <v>743</v>
      </c>
      <c r="C1724" s="887">
        <v>27.8475</v>
      </c>
    </row>
    <row r="1725" spans="1:3" ht="11.85" customHeight="1" x14ac:dyDescent="0.2">
      <c r="A1725" s="886">
        <v>42438</v>
      </c>
      <c r="B1725" s="887" t="s">
        <v>743</v>
      </c>
      <c r="C1725" s="887">
        <v>28.060700000000001</v>
      </c>
    </row>
    <row r="1726" spans="1:3" ht="11.85" customHeight="1" x14ac:dyDescent="0.2">
      <c r="A1726" s="886">
        <v>42439</v>
      </c>
      <c r="B1726" s="887" t="s">
        <v>743</v>
      </c>
      <c r="C1726" s="887">
        <v>28.178100000000001</v>
      </c>
    </row>
    <row r="1727" spans="1:3" ht="11.85" customHeight="1" x14ac:dyDescent="0.2">
      <c r="A1727" s="886">
        <v>42440</v>
      </c>
      <c r="B1727" s="887" t="s">
        <v>743</v>
      </c>
      <c r="C1727" s="887">
        <v>24.110700000000001</v>
      </c>
    </row>
    <row r="1728" spans="1:3" ht="11.85" customHeight="1" x14ac:dyDescent="0.2">
      <c r="A1728" s="886">
        <v>42443</v>
      </c>
      <c r="B1728" s="887" t="s">
        <v>743</v>
      </c>
      <c r="C1728" s="887">
        <v>22.960699999999999</v>
      </c>
    </row>
    <row r="1729" spans="1:3" ht="11.85" customHeight="1" x14ac:dyDescent="0.2">
      <c r="A1729" s="886">
        <v>42444</v>
      </c>
      <c r="B1729" s="887" t="s">
        <v>743</v>
      </c>
      <c r="C1729" s="887">
        <v>23.2425</v>
      </c>
    </row>
    <row r="1730" spans="1:3" ht="11.85" customHeight="1" x14ac:dyDescent="0.2">
      <c r="A1730" s="886">
        <v>42445</v>
      </c>
      <c r="B1730" s="887">
        <v>227.75331115722656</v>
      </c>
      <c r="C1730" s="887">
        <v>23.099399999999999</v>
      </c>
    </row>
    <row r="1731" spans="1:3" ht="11.85" customHeight="1" x14ac:dyDescent="0.2">
      <c r="A1731" s="886">
        <v>42446</v>
      </c>
      <c r="B1731" s="887" t="s">
        <v>743</v>
      </c>
      <c r="C1731" s="887">
        <v>22.753599999999999</v>
      </c>
    </row>
    <row r="1732" spans="1:3" ht="11.85" customHeight="1" x14ac:dyDescent="0.2">
      <c r="A1732" s="886">
        <v>42447</v>
      </c>
      <c r="B1732" s="887" t="s">
        <v>743</v>
      </c>
      <c r="C1732" s="887">
        <v>20.656700000000001</v>
      </c>
    </row>
    <row r="1733" spans="1:3" ht="11.85" customHeight="1" x14ac:dyDescent="0.2">
      <c r="A1733" s="886">
        <v>42450</v>
      </c>
      <c r="B1733" s="887" t="s">
        <v>743</v>
      </c>
      <c r="C1733" s="887">
        <v>21.826499999999999</v>
      </c>
    </row>
    <row r="1734" spans="1:3" ht="11.85" customHeight="1" x14ac:dyDescent="0.2">
      <c r="A1734" s="886">
        <v>42451</v>
      </c>
      <c r="B1734" s="887" t="s">
        <v>743</v>
      </c>
      <c r="C1734" s="887">
        <v>22.0365</v>
      </c>
    </row>
    <row r="1735" spans="1:3" ht="11.85" customHeight="1" x14ac:dyDescent="0.2">
      <c r="A1735" s="886">
        <v>42452</v>
      </c>
      <c r="B1735" s="887" t="s">
        <v>743</v>
      </c>
      <c r="C1735" s="887">
        <v>22.097100000000001</v>
      </c>
    </row>
    <row r="1736" spans="1:3" ht="11.85" customHeight="1" x14ac:dyDescent="0.2">
      <c r="A1736" s="886">
        <v>42453</v>
      </c>
      <c r="B1736" s="887" t="s">
        <v>743</v>
      </c>
      <c r="C1736" s="887">
        <v>24.628699999999998</v>
      </c>
    </row>
    <row r="1737" spans="1:3" ht="11.85" customHeight="1" x14ac:dyDescent="0.2">
      <c r="A1737" s="886">
        <v>42458</v>
      </c>
      <c r="B1737" s="887" t="s">
        <v>743</v>
      </c>
      <c r="C1737" s="887">
        <v>24.904299999999999</v>
      </c>
    </row>
    <row r="1738" spans="1:3" ht="11.85" customHeight="1" x14ac:dyDescent="0.2">
      <c r="A1738" s="886">
        <v>42459</v>
      </c>
      <c r="B1738" s="887" t="s">
        <v>743</v>
      </c>
      <c r="C1738" s="887">
        <v>22.644300000000001</v>
      </c>
    </row>
    <row r="1739" spans="1:3" ht="11.85" customHeight="1" x14ac:dyDescent="0.2">
      <c r="A1739" s="886">
        <v>42460</v>
      </c>
      <c r="B1739" s="887" t="s">
        <v>743</v>
      </c>
      <c r="C1739" s="887">
        <v>23.448699999999999</v>
      </c>
    </row>
    <row r="1740" spans="1:3" ht="11.85" customHeight="1" x14ac:dyDescent="0.2">
      <c r="A1740" s="886">
        <v>42461</v>
      </c>
      <c r="B1740" s="887" t="s">
        <v>743</v>
      </c>
      <c r="C1740" s="887">
        <v>25.108799999999999</v>
      </c>
    </row>
    <row r="1741" spans="1:3" ht="11.85" customHeight="1" x14ac:dyDescent="0.2">
      <c r="A1741" s="886">
        <v>42464</v>
      </c>
      <c r="B1741" s="887" t="s">
        <v>743</v>
      </c>
      <c r="C1741" s="887">
        <v>24.509</v>
      </c>
    </row>
    <row r="1742" spans="1:3" ht="11.85" customHeight="1" x14ac:dyDescent="0.2">
      <c r="A1742" s="886">
        <v>42465</v>
      </c>
      <c r="B1742" s="887" t="s">
        <v>743</v>
      </c>
      <c r="C1742" s="887">
        <v>26.623000000000001</v>
      </c>
    </row>
    <row r="1743" spans="1:3" ht="11.85" customHeight="1" x14ac:dyDescent="0.2">
      <c r="A1743" s="886">
        <v>42466</v>
      </c>
      <c r="B1743" s="887" t="s">
        <v>743</v>
      </c>
      <c r="C1743" s="887">
        <v>25.168600000000001</v>
      </c>
    </row>
    <row r="1744" spans="1:3" ht="11.85" customHeight="1" x14ac:dyDescent="0.2">
      <c r="A1744" s="886">
        <v>42467</v>
      </c>
      <c r="B1744" s="887" t="s">
        <v>743</v>
      </c>
      <c r="C1744" s="887">
        <v>26.1571</v>
      </c>
    </row>
    <row r="1745" spans="1:3" ht="11.85" customHeight="1" x14ac:dyDescent="0.2">
      <c r="A1745" s="886">
        <v>42468</v>
      </c>
      <c r="B1745" s="887" t="s">
        <v>743</v>
      </c>
      <c r="C1745" s="887">
        <v>24.805399999999999</v>
      </c>
    </row>
    <row r="1746" spans="1:3" ht="11.85" customHeight="1" x14ac:dyDescent="0.2">
      <c r="A1746" s="886">
        <v>42471</v>
      </c>
      <c r="B1746" s="887" t="s">
        <v>743</v>
      </c>
      <c r="C1746" s="887">
        <v>24.886299999999999</v>
      </c>
    </row>
    <row r="1747" spans="1:3" ht="11.85" customHeight="1" x14ac:dyDescent="0.2">
      <c r="A1747" s="886">
        <v>42472</v>
      </c>
      <c r="B1747" s="887" t="s">
        <v>743</v>
      </c>
      <c r="C1747" s="887">
        <v>24.077500000000001</v>
      </c>
    </row>
    <row r="1748" spans="1:3" ht="11.85" customHeight="1" x14ac:dyDescent="0.2">
      <c r="A1748" s="886">
        <v>42473</v>
      </c>
      <c r="B1748" s="887" t="s">
        <v>743</v>
      </c>
      <c r="C1748" s="887">
        <v>22.311800000000002</v>
      </c>
    </row>
    <row r="1749" spans="1:3" ht="11.85" customHeight="1" x14ac:dyDescent="0.2">
      <c r="A1749" s="886">
        <v>42474</v>
      </c>
      <c r="B1749" s="887" t="s">
        <v>743</v>
      </c>
      <c r="C1749" s="887">
        <v>20.630199999999999</v>
      </c>
    </row>
    <row r="1750" spans="1:3" ht="11.85" customHeight="1" x14ac:dyDescent="0.2">
      <c r="A1750" s="886">
        <v>42475</v>
      </c>
      <c r="B1750" s="887" t="s">
        <v>743</v>
      </c>
      <c r="C1750" s="887">
        <v>20.5487</v>
      </c>
    </row>
    <row r="1751" spans="1:3" ht="11.85" customHeight="1" x14ac:dyDescent="0.2">
      <c r="A1751" s="886">
        <v>42478</v>
      </c>
      <c r="B1751" s="887">
        <v>207.01126098632813</v>
      </c>
      <c r="C1751" s="887">
        <v>21.284600000000001</v>
      </c>
    </row>
    <row r="1752" spans="1:3" ht="11.85" customHeight="1" x14ac:dyDescent="0.2">
      <c r="A1752" s="886">
        <v>42479</v>
      </c>
      <c r="B1752" s="887" t="s">
        <v>743</v>
      </c>
      <c r="C1752" s="887">
        <v>20.361699999999999</v>
      </c>
    </row>
    <row r="1753" spans="1:3" ht="11.85" customHeight="1" x14ac:dyDescent="0.2">
      <c r="A1753" s="886">
        <v>42480</v>
      </c>
      <c r="B1753" s="887" t="s">
        <v>743</v>
      </c>
      <c r="C1753" s="887">
        <v>19.883099999999999</v>
      </c>
    </row>
    <row r="1754" spans="1:3" ht="11.85" customHeight="1" x14ac:dyDescent="0.2">
      <c r="A1754" s="886">
        <v>42481</v>
      </c>
      <c r="B1754" s="887" t="s">
        <v>743</v>
      </c>
      <c r="C1754" s="887">
        <v>20.311399999999999</v>
      </c>
    </row>
    <row r="1755" spans="1:3" ht="11.85" customHeight="1" x14ac:dyDescent="0.2">
      <c r="A1755" s="886">
        <v>42482</v>
      </c>
      <c r="B1755" s="887" t="s">
        <v>743</v>
      </c>
      <c r="C1755" s="887">
        <v>20.6022</v>
      </c>
    </row>
    <row r="1756" spans="1:3" ht="11.85" customHeight="1" x14ac:dyDescent="0.2">
      <c r="A1756" s="886">
        <v>42485</v>
      </c>
      <c r="B1756" s="887" t="s">
        <v>743</v>
      </c>
      <c r="C1756" s="887">
        <v>21.838799999999999</v>
      </c>
    </row>
    <row r="1757" spans="1:3" ht="11.85" customHeight="1" x14ac:dyDescent="0.2">
      <c r="A1757" s="886">
        <v>42486</v>
      </c>
      <c r="B1757" s="887" t="s">
        <v>743</v>
      </c>
      <c r="C1757" s="887">
        <v>21.281600000000001</v>
      </c>
    </row>
    <row r="1758" spans="1:3" ht="11.85" customHeight="1" x14ac:dyDescent="0.2">
      <c r="A1758" s="886">
        <v>42487</v>
      </c>
      <c r="B1758" s="887" t="s">
        <v>743</v>
      </c>
      <c r="C1758" s="887">
        <v>21.284300000000002</v>
      </c>
    </row>
    <row r="1759" spans="1:3" ht="11.85" customHeight="1" x14ac:dyDescent="0.2">
      <c r="A1759" s="886">
        <v>42488</v>
      </c>
      <c r="B1759" s="887" t="s">
        <v>743</v>
      </c>
      <c r="C1759" s="887">
        <v>20.8538</v>
      </c>
    </row>
    <row r="1760" spans="1:3" ht="11.85" customHeight="1" x14ac:dyDescent="0.2">
      <c r="A1760" s="886">
        <v>42489</v>
      </c>
      <c r="B1760" s="887" t="s">
        <v>743</v>
      </c>
      <c r="C1760" s="887">
        <v>24.033000000000001</v>
      </c>
    </row>
    <row r="1761" spans="1:3" ht="11.85" customHeight="1" x14ac:dyDescent="0.2">
      <c r="A1761" s="886">
        <v>42492</v>
      </c>
      <c r="B1761" s="887" t="s">
        <v>743</v>
      </c>
      <c r="C1761" s="887">
        <v>25.116700000000002</v>
      </c>
    </row>
    <row r="1762" spans="1:3" ht="11.85" customHeight="1" x14ac:dyDescent="0.2">
      <c r="A1762" s="886">
        <v>42493</v>
      </c>
      <c r="B1762" s="887" t="s">
        <v>743</v>
      </c>
      <c r="C1762" s="887">
        <v>26.409500000000001</v>
      </c>
    </row>
    <row r="1763" spans="1:3" ht="11.85" customHeight="1" x14ac:dyDescent="0.2">
      <c r="A1763" s="886">
        <v>42494</v>
      </c>
      <c r="B1763" s="887" t="s">
        <v>743</v>
      </c>
      <c r="C1763" s="887">
        <v>27.037299999999998</v>
      </c>
    </row>
    <row r="1764" spans="1:3" ht="11.85" customHeight="1" x14ac:dyDescent="0.2">
      <c r="A1764" s="886">
        <v>42495</v>
      </c>
      <c r="B1764" s="887" t="s">
        <v>743</v>
      </c>
      <c r="C1764" s="887">
        <v>25.9343</v>
      </c>
    </row>
    <row r="1765" spans="1:3" ht="11.85" customHeight="1" x14ac:dyDescent="0.2">
      <c r="A1765" s="886">
        <v>42496</v>
      </c>
      <c r="B1765" s="887" t="s">
        <v>743</v>
      </c>
      <c r="C1765" s="887">
        <v>25.1235</v>
      </c>
    </row>
    <row r="1766" spans="1:3" ht="11.85" customHeight="1" x14ac:dyDescent="0.2">
      <c r="A1766" s="886">
        <v>42499</v>
      </c>
      <c r="B1766" s="887" t="s">
        <v>743</v>
      </c>
      <c r="C1766" s="887">
        <v>24.956</v>
      </c>
    </row>
    <row r="1767" spans="1:3" ht="11.85" customHeight="1" x14ac:dyDescent="0.2">
      <c r="A1767" s="886">
        <v>42500</v>
      </c>
      <c r="B1767" s="887" t="s">
        <v>743</v>
      </c>
      <c r="C1767" s="887">
        <v>23.890999999999998</v>
      </c>
    </row>
    <row r="1768" spans="1:3" ht="11.85" customHeight="1" x14ac:dyDescent="0.2">
      <c r="A1768" s="886">
        <v>42501</v>
      </c>
      <c r="B1768" s="887" t="s">
        <v>743</v>
      </c>
      <c r="C1768" s="887">
        <v>23.859500000000001</v>
      </c>
    </row>
    <row r="1769" spans="1:3" ht="11.85" customHeight="1" x14ac:dyDescent="0.2">
      <c r="A1769" s="886">
        <v>42502</v>
      </c>
      <c r="B1769" s="887" t="s">
        <v>743</v>
      </c>
      <c r="C1769" s="887">
        <v>24.447099999999999</v>
      </c>
    </row>
    <row r="1770" spans="1:3" ht="11.85" customHeight="1" x14ac:dyDescent="0.2">
      <c r="A1770" s="886">
        <v>42503</v>
      </c>
      <c r="B1770" s="887" t="s">
        <v>743</v>
      </c>
      <c r="C1770" s="887">
        <v>23.595700000000001</v>
      </c>
    </row>
    <row r="1771" spans="1:3" ht="11.85" customHeight="1" x14ac:dyDescent="0.2">
      <c r="A1771" s="886">
        <v>42506</v>
      </c>
      <c r="B1771" s="887" t="s">
        <v>743</v>
      </c>
      <c r="C1771" s="887">
        <v>24.212499999999999</v>
      </c>
    </row>
    <row r="1772" spans="1:3" ht="11.85" customHeight="1" x14ac:dyDescent="0.2">
      <c r="A1772" s="886">
        <v>42507</v>
      </c>
      <c r="B1772" s="887">
        <v>198.4647216796875</v>
      </c>
      <c r="C1772" s="887">
        <v>24.474</v>
      </c>
    </row>
    <row r="1773" spans="1:3" ht="11.85" customHeight="1" x14ac:dyDescent="0.2">
      <c r="A1773" s="886">
        <v>42508</v>
      </c>
      <c r="B1773" s="887" t="s">
        <v>743</v>
      </c>
      <c r="C1773" s="887">
        <v>23.296700000000001</v>
      </c>
    </row>
    <row r="1774" spans="1:3" ht="11.85" customHeight="1" x14ac:dyDescent="0.2">
      <c r="A1774" s="886">
        <v>42509</v>
      </c>
      <c r="B1774" s="887" t="s">
        <v>743</v>
      </c>
      <c r="C1774" s="887">
        <v>24.381699999999999</v>
      </c>
    </row>
    <row r="1775" spans="1:3" ht="11.85" customHeight="1" x14ac:dyDescent="0.2">
      <c r="A1775" s="886">
        <v>42510</v>
      </c>
      <c r="B1775" s="887" t="s">
        <v>743</v>
      </c>
      <c r="C1775" s="887">
        <v>22.604299999999999</v>
      </c>
    </row>
    <row r="1776" spans="1:3" ht="11.85" customHeight="1" x14ac:dyDescent="0.2">
      <c r="A1776" s="886">
        <v>42513</v>
      </c>
      <c r="B1776" s="887" t="s">
        <v>743</v>
      </c>
      <c r="C1776" s="887">
        <v>23.292899999999999</v>
      </c>
    </row>
    <row r="1777" spans="1:3" ht="11.85" customHeight="1" x14ac:dyDescent="0.2">
      <c r="A1777" s="886">
        <v>42514</v>
      </c>
      <c r="B1777" s="887" t="s">
        <v>743</v>
      </c>
      <c r="C1777" s="887">
        <v>21.785699999999999</v>
      </c>
    </row>
    <row r="1778" spans="1:3" ht="11.85" customHeight="1" x14ac:dyDescent="0.2">
      <c r="A1778" s="886">
        <v>42515</v>
      </c>
      <c r="B1778" s="887" t="s">
        <v>743</v>
      </c>
      <c r="C1778" s="887">
        <v>21.060400000000001</v>
      </c>
    </row>
    <row r="1779" spans="1:3" ht="11.85" customHeight="1" x14ac:dyDescent="0.2">
      <c r="A1779" s="886">
        <v>42516</v>
      </c>
      <c r="B1779" s="887" t="s">
        <v>743</v>
      </c>
      <c r="C1779" s="887">
        <v>20.818999999999999</v>
      </c>
    </row>
    <row r="1780" spans="1:3" ht="11.85" customHeight="1" x14ac:dyDescent="0.2">
      <c r="A1780" s="886">
        <v>42517</v>
      </c>
      <c r="B1780" s="887" t="s">
        <v>743</v>
      </c>
      <c r="C1780" s="887">
        <v>20.462900000000001</v>
      </c>
    </row>
    <row r="1781" spans="1:3" ht="11.85" customHeight="1" x14ac:dyDescent="0.2">
      <c r="A1781" s="886">
        <v>42520</v>
      </c>
      <c r="B1781" s="887" t="s">
        <v>743</v>
      </c>
      <c r="C1781" s="887">
        <v>20.944099999999999</v>
      </c>
    </row>
    <row r="1782" spans="1:3" ht="11.85" customHeight="1" x14ac:dyDescent="0.2">
      <c r="A1782" s="886">
        <v>42521</v>
      </c>
      <c r="B1782" s="887" t="s">
        <v>743</v>
      </c>
      <c r="C1782" s="887">
        <v>22.114899999999999</v>
      </c>
    </row>
    <row r="1783" spans="1:3" ht="11.85" customHeight="1" x14ac:dyDescent="0.2">
      <c r="A1783" s="886">
        <v>42522</v>
      </c>
      <c r="B1783" s="887" t="s">
        <v>743</v>
      </c>
      <c r="C1783" s="887">
        <v>23.931699999999999</v>
      </c>
    </row>
    <row r="1784" spans="1:3" ht="11.85" customHeight="1" x14ac:dyDescent="0.2">
      <c r="A1784" s="886">
        <v>42523</v>
      </c>
      <c r="B1784" s="887" t="s">
        <v>743</v>
      </c>
      <c r="C1784" s="887">
        <v>23.1068</v>
      </c>
    </row>
    <row r="1785" spans="1:3" ht="11.85" customHeight="1" x14ac:dyDescent="0.2">
      <c r="A1785" s="886">
        <v>42524</v>
      </c>
      <c r="B1785" s="887" t="s">
        <v>743</v>
      </c>
      <c r="C1785" s="887">
        <v>23.554099999999998</v>
      </c>
    </row>
    <row r="1786" spans="1:3" ht="11.85" customHeight="1" x14ac:dyDescent="0.2">
      <c r="A1786" s="886">
        <v>42527</v>
      </c>
      <c r="B1786" s="887" t="s">
        <v>743</v>
      </c>
      <c r="C1786" s="887">
        <v>24.052700000000002</v>
      </c>
    </row>
    <row r="1787" spans="1:3" ht="11.85" customHeight="1" x14ac:dyDescent="0.2">
      <c r="A1787" s="886">
        <v>42528</v>
      </c>
      <c r="B1787" s="887" t="s">
        <v>743</v>
      </c>
      <c r="C1787" s="887">
        <v>23.349599999999999</v>
      </c>
    </row>
    <row r="1788" spans="1:3" ht="11.85" customHeight="1" x14ac:dyDescent="0.2">
      <c r="A1788" s="886">
        <v>42529</v>
      </c>
      <c r="B1788" s="887" t="s">
        <v>743</v>
      </c>
      <c r="C1788" s="887">
        <v>24.316600000000001</v>
      </c>
    </row>
    <row r="1789" spans="1:3" ht="11.85" customHeight="1" x14ac:dyDescent="0.2">
      <c r="A1789" s="886">
        <v>42530</v>
      </c>
      <c r="B1789" s="887" t="s">
        <v>743</v>
      </c>
      <c r="C1789" s="887">
        <v>25.8413</v>
      </c>
    </row>
    <row r="1790" spans="1:3" ht="11.85" customHeight="1" x14ac:dyDescent="0.2">
      <c r="A1790" s="886">
        <v>42531</v>
      </c>
      <c r="B1790" s="887" t="s">
        <v>743</v>
      </c>
      <c r="C1790" s="887">
        <v>30.225100000000001</v>
      </c>
    </row>
    <row r="1791" spans="1:3" ht="11.85" customHeight="1" x14ac:dyDescent="0.2">
      <c r="A1791" s="886">
        <v>42534</v>
      </c>
      <c r="B1791" s="887" t="s">
        <v>743</v>
      </c>
      <c r="C1791" s="887">
        <v>34.364400000000003</v>
      </c>
    </row>
    <row r="1792" spans="1:3" ht="11.85" customHeight="1" x14ac:dyDescent="0.2">
      <c r="A1792" s="886">
        <v>42535</v>
      </c>
      <c r="B1792" s="887" t="s">
        <v>743</v>
      </c>
      <c r="C1792" s="887">
        <v>38.335299999999997</v>
      </c>
    </row>
    <row r="1793" spans="1:3" ht="11.85" customHeight="1" x14ac:dyDescent="0.2">
      <c r="A1793" s="886">
        <v>42536</v>
      </c>
      <c r="B1793" s="887" t="s">
        <v>743</v>
      </c>
      <c r="C1793" s="887">
        <v>37.687100000000001</v>
      </c>
    </row>
    <row r="1794" spans="1:3" ht="11.85" customHeight="1" x14ac:dyDescent="0.2">
      <c r="A1794" s="886">
        <v>42537</v>
      </c>
      <c r="B1794" s="887">
        <v>433.27749633789063</v>
      </c>
      <c r="C1794" s="887">
        <v>39.897500000000001</v>
      </c>
    </row>
    <row r="1795" spans="1:3" ht="11.85" customHeight="1" x14ac:dyDescent="0.2">
      <c r="A1795" s="886">
        <v>42538</v>
      </c>
      <c r="B1795" s="887" t="s">
        <v>743</v>
      </c>
      <c r="C1795" s="887">
        <v>38.027299999999997</v>
      </c>
    </row>
    <row r="1796" spans="1:3" ht="11.85" customHeight="1" x14ac:dyDescent="0.2">
      <c r="A1796" s="886">
        <v>42541</v>
      </c>
      <c r="B1796" s="887" t="s">
        <v>743</v>
      </c>
      <c r="C1796" s="887">
        <v>34.220700000000001</v>
      </c>
    </row>
    <row r="1797" spans="1:3" ht="11.85" customHeight="1" x14ac:dyDescent="0.2">
      <c r="A1797" s="886">
        <v>42542</v>
      </c>
      <c r="B1797" s="887" t="s">
        <v>743</v>
      </c>
      <c r="C1797" s="887">
        <v>34.468400000000003</v>
      </c>
    </row>
    <row r="1798" spans="1:3" ht="11.85" customHeight="1" x14ac:dyDescent="0.2">
      <c r="A1798" s="886">
        <v>42543</v>
      </c>
      <c r="B1798" s="887" t="s">
        <v>743</v>
      </c>
      <c r="C1798" s="887">
        <v>36.037500000000001</v>
      </c>
    </row>
    <row r="1799" spans="1:3" ht="11.85" customHeight="1" x14ac:dyDescent="0.2">
      <c r="A1799" s="886">
        <v>42544</v>
      </c>
      <c r="B1799" s="887" t="s">
        <v>743</v>
      </c>
      <c r="C1799" s="887">
        <v>32.055500000000002</v>
      </c>
    </row>
    <row r="1800" spans="1:3" ht="11.85" customHeight="1" x14ac:dyDescent="0.2">
      <c r="A1800" s="886">
        <v>42545</v>
      </c>
      <c r="B1800" s="887" t="s">
        <v>743</v>
      </c>
      <c r="C1800" s="887">
        <v>35.427900000000001</v>
      </c>
    </row>
    <row r="1801" spans="1:3" ht="11.85" customHeight="1" x14ac:dyDescent="0.2">
      <c r="A1801" s="886">
        <v>42548</v>
      </c>
      <c r="B1801" s="887" t="s">
        <v>743</v>
      </c>
      <c r="C1801" s="887">
        <v>34.998800000000003</v>
      </c>
    </row>
    <row r="1802" spans="1:3" ht="11.85" customHeight="1" x14ac:dyDescent="0.2">
      <c r="A1802" s="886">
        <v>42549</v>
      </c>
      <c r="B1802" s="887" t="s">
        <v>743</v>
      </c>
      <c r="C1802" s="887">
        <v>31.014700000000001</v>
      </c>
    </row>
    <row r="1803" spans="1:3" ht="11.85" customHeight="1" x14ac:dyDescent="0.2">
      <c r="A1803" s="886">
        <v>42550</v>
      </c>
      <c r="B1803" s="887" t="s">
        <v>743</v>
      </c>
      <c r="C1803" s="887">
        <v>28.553000000000001</v>
      </c>
    </row>
    <row r="1804" spans="1:3" ht="11.85" customHeight="1" x14ac:dyDescent="0.2">
      <c r="A1804" s="886">
        <v>42551</v>
      </c>
      <c r="B1804" s="887" t="s">
        <v>743</v>
      </c>
      <c r="C1804" s="887">
        <v>26.076499999999999</v>
      </c>
    </row>
    <row r="1805" spans="1:3" ht="11.85" customHeight="1" x14ac:dyDescent="0.2">
      <c r="A1805" s="886">
        <v>42552</v>
      </c>
      <c r="B1805" s="887" t="s">
        <v>743</v>
      </c>
      <c r="C1805" s="887">
        <v>25.019600000000001</v>
      </c>
    </row>
    <row r="1806" spans="1:3" ht="11.85" customHeight="1" x14ac:dyDescent="0.2">
      <c r="A1806" s="886">
        <v>42555</v>
      </c>
      <c r="B1806" s="887" t="s">
        <v>743</v>
      </c>
      <c r="C1806" s="887">
        <v>24.979800000000001</v>
      </c>
    </row>
    <row r="1807" spans="1:3" ht="11.85" customHeight="1" x14ac:dyDescent="0.2">
      <c r="A1807" s="886">
        <v>42556</v>
      </c>
      <c r="B1807" s="887" t="s">
        <v>743</v>
      </c>
      <c r="C1807" s="887">
        <v>26.705500000000001</v>
      </c>
    </row>
    <row r="1808" spans="1:3" ht="11.85" customHeight="1" x14ac:dyDescent="0.2">
      <c r="A1808" s="886">
        <v>42557</v>
      </c>
      <c r="B1808" s="887" t="s">
        <v>743</v>
      </c>
      <c r="C1808" s="887">
        <v>28.257899999999999</v>
      </c>
    </row>
    <row r="1809" spans="1:3" ht="11.85" customHeight="1" x14ac:dyDescent="0.2">
      <c r="A1809" s="886">
        <v>42558</v>
      </c>
      <c r="B1809" s="887" t="s">
        <v>743</v>
      </c>
      <c r="C1809" s="887">
        <v>26.545000000000002</v>
      </c>
    </row>
    <row r="1810" spans="1:3" ht="11.85" customHeight="1" x14ac:dyDescent="0.2">
      <c r="A1810" s="886">
        <v>42559</v>
      </c>
      <c r="B1810" s="887" t="s">
        <v>743</v>
      </c>
      <c r="C1810" s="887">
        <v>24.615100000000002</v>
      </c>
    </row>
    <row r="1811" spans="1:3" ht="11.85" customHeight="1" x14ac:dyDescent="0.2">
      <c r="A1811" s="886">
        <v>42562</v>
      </c>
      <c r="B1811" s="887" t="s">
        <v>743</v>
      </c>
      <c r="C1811" s="887">
        <v>23.570399999999999</v>
      </c>
    </row>
    <row r="1812" spans="1:3" ht="11.85" customHeight="1" x14ac:dyDescent="0.2">
      <c r="A1812" s="886">
        <v>42563</v>
      </c>
      <c r="B1812" s="887" t="s">
        <v>743</v>
      </c>
      <c r="C1812" s="887">
        <v>22.319800000000001</v>
      </c>
    </row>
    <row r="1813" spans="1:3" ht="11.85" customHeight="1" x14ac:dyDescent="0.2">
      <c r="A1813" s="886">
        <v>42564</v>
      </c>
      <c r="B1813" s="887" t="s">
        <v>743</v>
      </c>
      <c r="C1813" s="887">
        <v>23.091799999999999</v>
      </c>
    </row>
    <row r="1814" spans="1:3" ht="11.85" customHeight="1" x14ac:dyDescent="0.2">
      <c r="A1814" s="886">
        <v>42565</v>
      </c>
      <c r="B1814" s="887" t="s">
        <v>743</v>
      </c>
      <c r="C1814" s="887">
        <v>21.8141</v>
      </c>
    </row>
    <row r="1815" spans="1:3" ht="11.85" customHeight="1" x14ac:dyDescent="0.2">
      <c r="A1815" s="886">
        <v>42566</v>
      </c>
      <c r="B1815" s="887" t="s">
        <v>743</v>
      </c>
      <c r="C1815" s="887">
        <v>20.92</v>
      </c>
    </row>
    <row r="1816" spans="1:3" ht="11.85" customHeight="1" x14ac:dyDescent="0.2">
      <c r="A1816" s="886">
        <v>42569</v>
      </c>
      <c r="B1816" s="887">
        <v>424.37716674804688</v>
      </c>
      <c r="C1816" s="887">
        <v>20.8355</v>
      </c>
    </row>
    <row r="1817" spans="1:3" ht="11.85" customHeight="1" x14ac:dyDescent="0.2">
      <c r="A1817" s="886">
        <v>42570</v>
      </c>
      <c r="B1817" s="887" t="s">
        <v>743</v>
      </c>
      <c r="C1817" s="887">
        <v>21.011900000000001</v>
      </c>
    </row>
    <row r="1818" spans="1:3" ht="11.85" customHeight="1" x14ac:dyDescent="0.2">
      <c r="A1818" s="886">
        <v>42571</v>
      </c>
      <c r="B1818" s="887" t="s">
        <v>743</v>
      </c>
      <c r="C1818" s="887">
        <v>20.344999999999999</v>
      </c>
    </row>
    <row r="1819" spans="1:3" ht="11.85" customHeight="1" x14ac:dyDescent="0.2">
      <c r="A1819" s="886">
        <v>42572</v>
      </c>
      <c r="B1819" s="887" t="s">
        <v>743</v>
      </c>
      <c r="C1819" s="887">
        <v>19.450099999999999</v>
      </c>
    </row>
    <row r="1820" spans="1:3" ht="11.85" customHeight="1" x14ac:dyDescent="0.2">
      <c r="A1820" s="886">
        <v>42573</v>
      </c>
      <c r="B1820" s="887" t="s">
        <v>743</v>
      </c>
      <c r="C1820" s="887">
        <v>19.1159</v>
      </c>
    </row>
    <row r="1821" spans="1:3" ht="11.85" customHeight="1" x14ac:dyDescent="0.2">
      <c r="A1821" s="886">
        <v>42576</v>
      </c>
      <c r="B1821" s="887" t="s">
        <v>743</v>
      </c>
      <c r="C1821" s="887">
        <v>19.917999999999999</v>
      </c>
    </row>
    <row r="1822" spans="1:3" ht="11.85" customHeight="1" x14ac:dyDescent="0.2">
      <c r="A1822" s="886">
        <v>42577</v>
      </c>
      <c r="B1822" s="887" t="s">
        <v>743</v>
      </c>
      <c r="C1822" s="887">
        <v>20.1355</v>
      </c>
    </row>
    <row r="1823" spans="1:3" ht="11.85" customHeight="1" x14ac:dyDescent="0.2">
      <c r="A1823" s="886">
        <v>42578</v>
      </c>
      <c r="B1823" s="887" t="s">
        <v>743</v>
      </c>
      <c r="C1823" s="887">
        <v>20.5334</v>
      </c>
    </row>
    <row r="1824" spans="1:3" ht="11.85" customHeight="1" x14ac:dyDescent="0.2">
      <c r="A1824" s="886">
        <v>42579</v>
      </c>
      <c r="B1824" s="887" t="s">
        <v>743</v>
      </c>
      <c r="C1824" s="887">
        <v>20.992899999999999</v>
      </c>
    </row>
    <row r="1825" spans="1:3" ht="11.85" customHeight="1" x14ac:dyDescent="0.2">
      <c r="A1825" s="886">
        <v>42580</v>
      </c>
      <c r="B1825" s="887" t="s">
        <v>743</v>
      </c>
      <c r="C1825" s="887">
        <v>20.245100000000001</v>
      </c>
    </row>
    <row r="1826" spans="1:3" ht="11.85" customHeight="1" x14ac:dyDescent="0.2">
      <c r="A1826" s="886">
        <v>42583</v>
      </c>
      <c r="B1826" s="887" t="s">
        <v>743</v>
      </c>
      <c r="C1826" s="887">
        <v>20.329799999999999</v>
      </c>
    </row>
    <row r="1827" spans="1:3" ht="11.85" customHeight="1" x14ac:dyDescent="0.2">
      <c r="A1827" s="886">
        <v>42584</v>
      </c>
      <c r="B1827" s="887" t="s">
        <v>743</v>
      </c>
      <c r="C1827" s="887">
        <v>23.1234</v>
      </c>
    </row>
    <row r="1828" spans="1:3" ht="11.85" customHeight="1" x14ac:dyDescent="0.2">
      <c r="A1828" s="886">
        <v>42585</v>
      </c>
      <c r="B1828" s="887" t="s">
        <v>743</v>
      </c>
      <c r="C1828" s="887">
        <v>22.9514</v>
      </c>
    </row>
    <row r="1829" spans="1:3" ht="11.85" customHeight="1" x14ac:dyDescent="0.2">
      <c r="A1829" s="886">
        <v>42586</v>
      </c>
      <c r="B1829" s="887" t="s">
        <v>743</v>
      </c>
      <c r="C1829" s="887">
        <v>21.412800000000001</v>
      </c>
    </row>
    <row r="1830" spans="1:3" ht="11.85" customHeight="1" x14ac:dyDescent="0.2">
      <c r="A1830" s="886">
        <v>42587</v>
      </c>
      <c r="B1830" s="887" t="s">
        <v>743</v>
      </c>
      <c r="C1830" s="887">
        <v>19.3019</v>
      </c>
    </row>
    <row r="1831" spans="1:3" ht="11.85" customHeight="1" x14ac:dyDescent="0.2">
      <c r="A1831" s="886">
        <v>42590</v>
      </c>
      <c r="B1831" s="887" t="s">
        <v>743</v>
      </c>
      <c r="C1831" s="887">
        <v>18.937799999999999</v>
      </c>
    </row>
    <row r="1832" spans="1:3" ht="11.85" customHeight="1" x14ac:dyDescent="0.2">
      <c r="A1832" s="886">
        <v>42591</v>
      </c>
      <c r="B1832" s="887" t="s">
        <v>743</v>
      </c>
      <c r="C1832" s="887">
        <v>18.2898</v>
      </c>
    </row>
    <row r="1833" spans="1:3" ht="11.85" customHeight="1" x14ac:dyDescent="0.2">
      <c r="A1833" s="886">
        <v>42592</v>
      </c>
      <c r="B1833" s="887" t="s">
        <v>743</v>
      </c>
      <c r="C1833" s="887">
        <v>19.190200000000001</v>
      </c>
    </row>
    <row r="1834" spans="1:3" ht="11.85" customHeight="1" x14ac:dyDescent="0.2">
      <c r="A1834" s="886">
        <v>42593</v>
      </c>
      <c r="B1834" s="887" t="s">
        <v>743</v>
      </c>
      <c r="C1834" s="887">
        <v>18.358799999999999</v>
      </c>
    </row>
    <row r="1835" spans="1:3" ht="11.85" customHeight="1" x14ac:dyDescent="0.2">
      <c r="A1835" s="886">
        <v>42594</v>
      </c>
      <c r="B1835" s="887" t="s">
        <v>743</v>
      </c>
      <c r="C1835" s="887">
        <v>17.898099999999999</v>
      </c>
    </row>
    <row r="1836" spans="1:3" ht="11.85" customHeight="1" x14ac:dyDescent="0.2">
      <c r="A1836" s="886">
        <v>42597</v>
      </c>
      <c r="B1836" s="887" t="s">
        <v>743</v>
      </c>
      <c r="C1836" s="887">
        <v>18.834299999999999</v>
      </c>
    </row>
    <row r="1837" spans="1:3" ht="11.85" customHeight="1" x14ac:dyDescent="0.2">
      <c r="A1837" s="886">
        <v>42598</v>
      </c>
      <c r="B1837" s="887">
        <v>213.36659240722656</v>
      </c>
      <c r="C1837" s="887">
        <v>20.067900000000002</v>
      </c>
    </row>
    <row r="1838" spans="1:3" ht="11.85" customHeight="1" x14ac:dyDescent="0.2">
      <c r="A1838" s="886">
        <v>42599</v>
      </c>
      <c r="B1838" s="887" t="s">
        <v>743</v>
      </c>
      <c r="C1838" s="887">
        <v>21.190300000000001</v>
      </c>
    </row>
    <row r="1839" spans="1:3" ht="11.85" customHeight="1" x14ac:dyDescent="0.2">
      <c r="A1839" s="886">
        <v>42600</v>
      </c>
      <c r="B1839" s="887" t="s">
        <v>743</v>
      </c>
      <c r="C1839" s="887">
        <v>20.319800000000001</v>
      </c>
    </row>
    <row r="1840" spans="1:3" ht="11.85" customHeight="1" x14ac:dyDescent="0.2">
      <c r="A1840" s="886">
        <v>42601</v>
      </c>
      <c r="B1840" s="887" t="s">
        <v>743</v>
      </c>
      <c r="C1840" s="887">
        <v>21.1313</v>
      </c>
    </row>
    <row r="1841" spans="1:3" ht="11.85" customHeight="1" x14ac:dyDescent="0.2">
      <c r="A1841" s="886">
        <v>42604</v>
      </c>
      <c r="B1841" s="887" t="s">
        <v>743</v>
      </c>
      <c r="C1841" s="887">
        <v>21.664899999999999</v>
      </c>
    </row>
    <row r="1842" spans="1:3" ht="11.85" customHeight="1" x14ac:dyDescent="0.2">
      <c r="A1842" s="886">
        <v>42605</v>
      </c>
      <c r="B1842" s="887" t="s">
        <v>743</v>
      </c>
      <c r="C1842" s="887">
        <v>20.223099999999999</v>
      </c>
    </row>
    <row r="1843" spans="1:3" ht="11.85" customHeight="1" x14ac:dyDescent="0.2">
      <c r="A1843" s="886">
        <v>42606</v>
      </c>
      <c r="B1843" s="887" t="s">
        <v>743</v>
      </c>
      <c r="C1843" s="887">
        <v>19.831099999999999</v>
      </c>
    </row>
    <row r="1844" spans="1:3" ht="11.85" customHeight="1" x14ac:dyDescent="0.2">
      <c r="A1844" s="886">
        <v>42607</v>
      </c>
      <c r="B1844" s="887" t="s">
        <v>743</v>
      </c>
      <c r="C1844" s="887">
        <v>20.409600000000001</v>
      </c>
    </row>
    <row r="1845" spans="1:3" ht="11.85" customHeight="1" x14ac:dyDescent="0.2">
      <c r="A1845" s="886">
        <v>42608</v>
      </c>
      <c r="B1845" s="887" t="s">
        <v>743</v>
      </c>
      <c r="C1845" s="887">
        <v>19.4893</v>
      </c>
    </row>
    <row r="1846" spans="1:3" ht="11.85" customHeight="1" x14ac:dyDescent="0.2">
      <c r="A1846" s="886">
        <v>42611</v>
      </c>
      <c r="B1846" s="887" t="s">
        <v>743</v>
      </c>
      <c r="C1846" s="887">
        <v>20.185099999999998</v>
      </c>
    </row>
    <row r="1847" spans="1:3" ht="11.85" customHeight="1" x14ac:dyDescent="0.2">
      <c r="A1847" s="886">
        <v>42612</v>
      </c>
      <c r="B1847" s="887" t="s">
        <v>743</v>
      </c>
      <c r="C1847" s="887">
        <v>19.372299999999999</v>
      </c>
    </row>
    <row r="1848" spans="1:3" ht="11.85" customHeight="1" x14ac:dyDescent="0.2">
      <c r="A1848" s="886">
        <v>42613</v>
      </c>
      <c r="B1848" s="887" t="s">
        <v>743</v>
      </c>
      <c r="C1848" s="887">
        <v>19.416599999999999</v>
      </c>
    </row>
    <row r="1849" spans="1:3" ht="11.85" customHeight="1" x14ac:dyDescent="0.2">
      <c r="A1849" s="886">
        <v>42614</v>
      </c>
      <c r="B1849" s="887" t="s">
        <v>743</v>
      </c>
      <c r="C1849" s="887">
        <v>20.063600000000001</v>
      </c>
    </row>
    <row r="1850" spans="1:3" ht="11.85" customHeight="1" x14ac:dyDescent="0.2">
      <c r="A1850" s="886">
        <v>42615</v>
      </c>
      <c r="B1850" s="887" t="s">
        <v>743</v>
      </c>
      <c r="C1850" s="887">
        <v>18.296299999999999</v>
      </c>
    </row>
    <row r="1851" spans="1:3" ht="11.85" customHeight="1" x14ac:dyDescent="0.2">
      <c r="A1851" s="886">
        <v>42618</v>
      </c>
      <c r="B1851" s="887" t="s">
        <v>743</v>
      </c>
      <c r="C1851" s="887">
        <v>18.411000000000001</v>
      </c>
    </row>
    <row r="1852" spans="1:3" ht="11.85" customHeight="1" x14ac:dyDescent="0.2">
      <c r="A1852" s="886">
        <v>42619</v>
      </c>
      <c r="B1852" s="887" t="s">
        <v>743</v>
      </c>
      <c r="C1852" s="887">
        <v>19.084700000000002</v>
      </c>
    </row>
    <row r="1853" spans="1:3" ht="11.85" customHeight="1" x14ac:dyDescent="0.2">
      <c r="A1853" s="886">
        <v>42620</v>
      </c>
      <c r="B1853" s="887" t="s">
        <v>743</v>
      </c>
      <c r="C1853" s="887">
        <v>18.574300000000001</v>
      </c>
    </row>
    <row r="1854" spans="1:3" ht="11.85" customHeight="1" x14ac:dyDescent="0.2">
      <c r="A1854" s="886">
        <v>42621</v>
      </c>
      <c r="B1854" s="887" t="s">
        <v>743</v>
      </c>
      <c r="C1854" s="887">
        <v>17.814900000000002</v>
      </c>
    </row>
    <row r="1855" spans="1:3" ht="11.85" customHeight="1" x14ac:dyDescent="0.2">
      <c r="A1855" s="886">
        <v>42622</v>
      </c>
      <c r="B1855" s="887" t="s">
        <v>743</v>
      </c>
      <c r="C1855" s="887">
        <v>19.299099999999999</v>
      </c>
    </row>
    <row r="1856" spans="1:3" ht="11.85" customHeight="1" x14ac:dyDescent="0.2">
      <c r="A1856" s="886">
        <v>42625</v>
      </c>
      <c r="B1856" s="887" t="s">
        <v>743</v>
      </c>
      <c r="C1856" s="887">
        <v>21.899899999999999</v>
      </c>
    </row>
    <row r="1857" spans="1:3" ht="11.85" customHeight="1" x14ac:dyDescent="0.2">
      <c r="A1857" s="886">
        <v>42626</v>
      </c>
      <c r="B1857" s="887" t="s">
        <v>743</v>
      </c>
      <c r="C1857" s="887">
        <v>22.781400000000001</v>
      </c>
    </row>
    <row r="1858" spans="1:3" ht="11.85" customHeight="1" x14ac:dyDescent="0.2">
      <c r="A1858" s="886">
        <v>42627</v>
      </c>
      <c r="B1858" s="887" t="s">
        <v>743</v>
      </c>
      <c r="C1858" s="887">
        <v>22.214200000000002</v>
      </c>
    </row>
    <row r="1859" spans="1:3" ht="11.85" customHeight="1" x14ac:dyDescent="0.2">
      <c r="A1859" s="886">
        <v>42628</v>
      </c>
      <c r="B1859" s="887" t="s">
        <v>743</v>
      </c>
      <c r="C1859" s="887">
        <v>20.550699999999999</v>
      </c>
    </row>
    <row r="1860" spans="1:3" ht="11.85" customHeight="1" x14ac:dyDescent="0.2">
      <c r="A1860" s="886">
        <v>42629</v>
      </c>
      <c r="B1860" s="887">
        <v>232.697998046875</v>
      </c>
      <c r="C1860" s="887">
        <v>21.305199999999999</v>
      </c>
    </row>
    <row r="1861" spans="1:3" ht="11.85" customHeight="1" x14ac:dyDescent="0.2">
      <c r="A1861" s="886">
        <v>42632</v>
      </c>
      <c r="B1861" s="887" t="s">
        <v>743</v>
      </c>
      <c r="C1861" s="887">
        <v>20.318300000000001</v>
      </c>
    </row>
    <row r="1862" spans="1:3" ht="11.85" customHeight="1" x14ac:dyDescent="0.2">
      <c r="A1862" s="886">
        <v>42633</v>
      </c>
      <c r="B1862" s="887" t="s">
        <v>743</v>
      </c>
      <c r="C1862" s="887">
        <v>20.699200000000001</v>
      </c>
    </row>
    <row r="1863" spans="1:3" ht="11.85" customHeight="1" x14ac:dyDescent="0.2">
      <c r="A1863" s="886">
        <v>42634</v>
      </c>
      <c r="B1863" s="887" t="s">
        <v>743</v>
      </c>
      <c r="C1863" s="887">
        <v>20.092300000000002</v>
      </c>
    </row>
    <row r="1864" spans="1:3" ht="11.85" customHeight="1" x14ac:dyDescent="0.2">
      <c r="A1864" s="886">
        <v>42635</v>
      </c>
      <c r="B1864" s="887" t="s">
        <v>743</v>
      </c>
      <c r="C1864" s="887">
        <v>17.270299999999999</v>
      </c>
    </row>
    <row r="1865" spans="1:3" ht="11.85" customHeight="1" x14ac:dyDescent="0.2">
      <c r="A1865" s="886">
        <v>42636</v>
      </c>
      <c r="B1865" s="887" t="s">
        <v>743</v>
      </c>
      <c r="C1865" s="887">
        <v>16.8292</v>
      </c>
    </row>
    <row r="1866" spans="1:3" ht="11.85" customHeight="1" x14ac:dyDescent="0.2">
      <c r="A1866" s="886">
        <v>42639</v>
      </c>
      <c r="B1866" s="887" t="s">
        <v>743</v>
      </c>
      <c r="C1866" s="887">
        <v>20.2181</v>
      </c>
    </row>
    <row r="1867" spans="1:3" ht="11.85" customHeight="1" x14ac:dyDescent="0.2">
      <c r="A1867" s="886">
        <v>42640</v>
      </c>
      <c r="B1867" s="887" t="s">
        <v>743</v>
      </c>
      <c r="C1867" s="887">
        <v>20.656700000000001</v>
      </c>
    </row>
    <row r="1868" spans="1:3" ht="11.85" customHeight="1" x14ac:dyDescent="0.2">
      <c r="A1868" s="886">
        <v>42641</v>
      </c>
      <c r="B1868" s="887" t="s">
        <v>743</v>
      </c>
      <c r="C1868" s="887">
        <v>19.694800000000001</v>
      </c>
    </row>
    <row r="1869" spans="1:3" ht="11.85" customHeight="1" x14ac:dyDescent="0.2">
      <c r="A1869" s="886">
        <v>42642</v>
      </c>
      <c r="B1869" s="887" t="s">
        <v>743</v>
      </c>
      <c r="C1869" s="887">
        <v>19.959800000000001</v>
      </c>
    </row>
    <row r="1870" spans="1:3" ht="11.85" customHeight="1" x14ac:dyDescent="0.2">
      <c r="A1870" s="886">
        <v>42643</v>
      </c>
      <c r="B1870" s="887" t="s">
        <v>743</v>
      </c>
      <c r="C1870" s="887">
        <v>19.769300000000001</v>
      </c>
    </row>
    <row r="1871" spans="1:3" ht="11.85" customHeight="1" x14ac:dyDescent="0.2">
      <c r="A1871" s="886">
        <v>42646</v>
      </c>
      <c r="B1871" s="887" t="s">
        <v>743</v>
      </c>
      <c r="C1871" s="887">
        <v>20.395099999999999</v>
      </c>
    </row>
    <row r="1872" spans="1:3" ht="11.85" customHeight="1" x14ac:dyDescent="0.2">
      <c r="A1872" s="886">
        <v>42647</v>
      </c>
      <c r="B1872" s="887" t="s">
        <v>743</v>
      </c>
      <c r="C1872" s="887">
        <v>19.209700000000002</v>
      </c>
    </row>
    <row r="1873" spans="1:3" ht="11.85" customHeight="1" x14ac:dyDescent="0.2">
      <c r="A1873" s="886">
        <v>42648</v>
      </c>
      <c r="B1873" s="887" t="s">
        <v>743</v>
      </c>
      <c r="C1873" s="887">
        <v>19.444099999999999</v>
      </c>
    </row>
    <row r="1874" spans="1:3" ht="11.85" customHeight="1" x14ac:dyDescent="0.2">
      <c r="A1874" s="886">
        <v>42649</v>
      </c>
      <c r="B1874" s="887" t="s">
        <v>743</v>
      </c>
      <c r="C1874" s="887">
        <v>19.1722</v>
      </c>
    </row>
    <row r="1875" spans="1:3" ht="11.85" customHeight="1" x14ac:dyDescent="0.2">
      <c r="A1875" s="886">
        <v>42650</v>
      </c>
      <c r="B1875" s="887" t="s">
        <v>743</v>
      </c>
      <c r="C1875" s="887">
        <v>20.038699999999999</v>
      </c>
    </row>
    <row r="1876" spans="1:3" ht="11.85" customHeight="1" x14ac:dyDescent="0.2">
      <c r="A1876" s="886">
        <v>42653</v>
      </c>
      <c r="B1876" s="887" t="s">
        <v>743</v>
      </c>
      <c r="C1876" s="887">
        <v>19.260100000000001</v>
      </c>
    </row>
    <row r="1877" spans="1:3" ht="11.85" customHeight="1" x14ac:dyDescent="0.2">
      <c r="A1877" s="886">
        <v>42654</v>
      </c>
      <c r="B1877" s="887" t="s">
        <v>743</v>
      </c>
      <c r="C1877" s="887">
        <v>19.878799999999998</v>
      </c>
    </row>
    <row r="1878" spans="1:3" ht="11.85" customHeight="1" x14ac:dyDescent="0.2">
      <c r="A1878" s="886">
        <v>42655</v>
      </c>
      <c r="B1878" s="887" t="s">
        <v>743</v>
      </c>
      <c r="C1878" s="887">
        <v>20.131799999999998</v>
      </c>
    </row>
    <row r="1879" spans="1:3" ht="11.85" customHeight="1" x14ac:dyDescent="0.2">
      <c r="A1879" s="886">
        <v>42656</v>
      </c>
      <c r="B1879" s="887" t="s">
        <v>743</v>
      </c>
      <c r="C1879" s="887">
        <v>20.927299999999999</v>
      </c>
    </row>
    <row r="1880" spans="1:3" ht="11.85" customHeight="1" x14ac:dyDescent="0.2">
      <c r="A1880" s="886">
        <v>42657</v>
      </c>
      <c r="B1880" s="887" t="s">
        <v>743</v>
      </c>
      <c r="C1880" s="887">
        <v>19.4618</v>
      </c>
    </row>
    <row r="1881" spans="1:3" ht="11.85" customHeight="1" x14ac:dyDescent="0.2">
      <c r="A1881" s="886">
        <v>42660</v>
      </c>
      <c r="B1881" s="887" t="s">
        <v>743</v>
      </c>
      <c r="C1881" s="887">
        <v>20.623100000000001</v>
      </c>
    </row>
    <row r="1882" spans="1:3" ht="11.85" customHeight="1" x14ac:dyDescent="0.2">
      <c r="A1882" s="886">
        <v>42661</v>
      </c>
      <c r="B1882" s="887">
        <v>241.63063049316406</v>
      </c>
      <c r="C1882" s="887">
        <v>19.068999999999999</v>
      </c>
    </row>
    <row r="1883" spans="1:3" ht="11.85" customHeight="1" x14ac:dyDescent="0.2">
      <c r="A1883" s="886">
        <v>42662</v>
      </c>
      <c r="B1883" s="887" t="s">
        <v>743</v>
      </c>
      <c r="C1883" s="887">
        <v>18.0718</v>
      </c>
    </row>
    <row r="1884" spans="1:3" ht="11.85" customHeight="1" x14ac:dyDescent="0.2">
      <c r="A1884" s="886">
        <v>42663</v>
      </c>
      <c r="B1884" s="887" t="s">
        <v>743</v>
      </c>
      <c r="C1884" s="887">
        <v>17.217199999999998</v>
      </c>
    </row>
    <row r="1885" spans="1:3" ht="11.85" customHeight="1" x14ac:dyDescent="0.2">
      <c r="A1885" s="886">
        <v>42664</v>
      </c>
      <c r="B1885" s="887" t="s">
        <v>743</v>
      </c>
      <c r="C1885" s="887">
        <v>16.599</v>
      </c>
    </row>
    <row r="1886" spans="1:3" ht="11.85" customHeight="1" x14ac:dyDescent="0.2">
      <c r="A1886" s="886">
        <v>42667</v>
      </c>
      <c r="B1886" s="887" t="s">
        <v>743</v>
      </c>
      <c r="C1886" s="887">
        <v>17.705500000000001</v>
      </c>
    </row>
    <row r="1887" spans="1:3" ht="11.85" customHeight="1" x14ac:dyDescent="0.2">
      <c r="A1887" s="886">
        <v>42668</v>
      </c>
      <c r="B1887" s="887" t="s">
        <v>743</v>
      </c>
      <c r="C1887" s="887">
        <v>18.2257</v>
      </c>
    </row>
    <row r="1888" spans="1:3" ht="11.85" customHeight="1" x14ac:dyDescent="0.2">
      <c r="A1888" s="886">
        <v>42669</v>
      </c>
      <c r="B1888" s="887" t="s">
        <v>743</v>
      </c>
      <c r="C1888" s="887">
        <v>18.673999999999999</v>
      </c>
    </row>
    <row r="1889" spans="1:3" ht="11.85" customHeight="1" x14ac:dyDescent="0.2">
      <c r="A1889" s="886">
        <v>42670</v>
      </c>
      <c r="B1889" s="887" t="s">
        <v>743</v>
      </c>
      <c r="C1889" s="887">
        <v>18.7315</v>
      </c>
    </row>
    <row r="1890" spans="1:3" ht="11.85" customHeight="1" x14ac:dyDescent="0.2">
      <c r="A1890" s="886">
        <v>42671</v>
      </c>
      <c r="B1890" s="887" t="s">
        <v>743</v>
      </c>
      <c r="C1890" s="887">
        <v>19.269400000000001</v>
      </c>
    </row>
    <row r="1891" spans="1:3" ht="11.85" customHeight="1" x14ac:dyDescent="0.2">
      <c r="A1891" s="886">
        <v>42674</v>
      </c>
      <c r="B1891" s="887" t="s">
        <v>743</v>
      </c>
      <c r="C1891" s="887">
        <v>21.444900000000001</v>
      </c>
    </row>
    <row r="1892" spans="1:3" ht="11.85" customHeight="1" x14ac:dyDescent="0.2">
      <c r="A1892" s="886">
        <v>42675</v>
      </c>
      <c r="B1892" s="887" t="s">
        <v>743</v>
      </c>
      <c r="C1892" s="887">
        <v>23.463100000000001</v>
      </c>
    </row>
    <row r="1893" spans="1:3" ht="11.85" customHeight="1" x14ac:dyDescent="0.2">
      <c r="A1893" s="886">
        <v>42676</v>
      </c>
      <c r="B1893" s="887" t="s">
        <v>743</v>
      </c>
      <c r="C1893" s="887">
        <v>23.654599999999999</v>
      </c>
    </row>
    <row r="1894" spans="1:3" ht="11.85" customHeight="1" x14ac:dyDescent="0.2">
      <c r="A1894" s="886">
        <v>42677</v>
      </c>
      <c r="B1894" s="887" t="s">
        <v>743</v>
      </c>
      <c r="C1894" s="887">
        <v>24.680399999999999</v>
      </c>
    </row>
    <row r="1895" spans="1:3" ht="11.85" customHeight="1" x14ac:dyDescent="0.2">
      <c r="A1895" s="886">
        <v>42678</v>
      </c>
      <c r="B1895" s="887" t="s">
        <v>743</v>
      </c>
      <c r="C1895" s="887">
        <v>25.207799999999999</v>
      </c>
    </row>
    <row r="1896" spans="1:3" ht="11.85" customHeight="1" x14ac:dyDescent="0.2">
      <c r="A1896" s="886">
        <v>42681</v>
      </c>
      <c r="B1896" s="887" t="s">
        <v>743</v>
      </c>
      <c r="C1896" s="887">
        <v>24.619599999999998</v>
      </c>
    </row>
    <row r="1897" spans="1:3" ht="11.85" customHeight="1" x14ac:dyDescent="0.2">
      <c r="A1897" s="886">
        <v>42682</v>
      </c>
      <c r="B1897" s="887" t="s">
        <v>743</v>
      </c>
      <c r="C1897" s="887">
        <v>24.934100000000001</v>
      </c>
    </row>
    <row r="1898" spans="1:3" ht="11.85" customHeight="1" x14ac:dyDescent="0.2">
      <c r="A1898" s="886">
        <v>42683</v>
      </c>
      <c r="B1898" s="887" t="s">
        <v>743</v>
      </c>
      <c r="C1898" s="887">
        <v>21.101099999999999</v>
      </c>
    </row>
    <row r="1899" spans="1:3" ht="11.85" customHeight="1" x14ac:dyDescent="0.2">
      <c r="A1899" s="886">
        <v>42684</v>
      </c>
      <c r="B1899" s="887" t="s">
        <v>743</v>
      </c>
      <c r="C1899" s="887">
        <v>21.0959</v>
      </c>
    </row>
    <row r="1900" spans="1:3" ht="11.85" customHeight="1" x14ac:dyDescent="0.2">
      <c r="A1900" s="886">
        <v>42685</v>
      </c>
      <c r="B1900" s="887" t="s">
        <v>743</v>
      </c>
      <c r="C1900" s="887">
        <v>21.958500000000001</v>
      </c>
    </row>
    <row r="1901" spans="1:3" ht="11.85" customHeight="1" x14ac:dyDescent="0.2">
      <c r="A1901" s="886">
        <v>42688</v>
      </c>
      <c r="B1901" s="887" t="s">
        <v>743</v>
      </c>
      <c r="C1901" s="887">
        <v>22.194099999999999</v>
      </c>
    </row>
    <row r="1902" spans="1:3" ht="11.85" customHeight="1" x14ac:dyDescent="0.2">
      <c r="A1902" s="886">
        <v>42689</v>
      </c>
      <c r="B1902" s="887" t="s">
        <v>743</v>
      </c>
      <c r="C1902" s="887">
        <v>20.638100000000001</v>
      </c>
    </row>
    <row r="1903" spans="1:3" ht="11.85" customHeight="1" x14ac:dyDescent="0.2">
      <c r="A1903" s="886">
        <v>42690</v>
      </c>
      <c r="B1903" s="887">
        <v>392.8310546875</v>
      </c>
      <c r="C1903" s="887">
        <v>21.114699999999999</v>
      </c>
    </row>
    <row r="1904" spans="1:3" ht="11.85" customHeight="1" x14ac:dyDescent="0.2">
      <c r="A1904" s="886">
        <v>42691</v>
      </c>
      <c r="B1904" s="887" t="s">
        <v>743</v>
      </c>
      <c r="C1904" s="887">
        <v>19.9481</v>
      </c>
    </row>
    <row r="1905" spans="1:3" ht="11.85" customHeight="1" x14ac:dyDescent="0.2">
      <c r="A1905" s="886">
        <v>42692</v>
      </c>
      <c r="B1905" s="887" t="s">
        <v>743</v>
      </c>
      <c r="C1905" s="887">
        <v>20.369700000000002</v>
      </c>
    </row>
    <row r="1906" spans="1:3" ht="11.85" customHeight="1" x14ac:dyDescent="0.2">
      <c r="A1906" s="886">
        <v>42695</v>
      </c>
      <c r="B1906" s="887" t="s">
        <v>743</v>
      </c>
      <c r="C1906" s="887">
        <v>20.553899999999999</v>
      </c>
    </row>
    <row r="1907" spans="1:3" ht="11.85" customHeight="1" x14ac:dyDescent="0.2">
      <c r="A1907" s="886">
        <v>42696</v>
      </c>
      <c r="B1907" s="887" t="s">
        <v>743</v>
      </c>
      <c r="C1907" s="887">
        <v>20.2468</v>
      </c>
    </row>
    <row r="1908" spans="1:3" ht="11.85" customHeight="1" x14ac:dyDescent="0.2">
      <c r="A1908" s="886">
        <v>42697</v>
      </c>
      <c r="B1908" s="887" t="s">
        <v>743</v>
      </c>
      <c r="C1908" s="887">
        <v>20.192799999999998</v>
      </c>
    </row>
    <row r="1909" spans="1:3" ht="11.85" customHeight="1" x14ac:dyDescent="0.2">
      <c r="A1909" s="886">
        <v>42698</v>
      </c>
      <c r="B1909" s="887" t="s">
        <v>743</v>
      </c>
      <c r="C1909" s="887">
        <v>20.029199999999999</v>
      </c>
    </row>
    <row r="1910" spans="1:3" ht="11.85" customHeight="1" x14ac:dyDescent="0.2">
      <c r="A1910" s="886">
        <v>42699</v>
      </c>
      <c r="B1910" s="887" t="s">
        <v>743</v>
      </c>
      <c r="C1910" s="887">
        <v>20.4086</v>
      </c>
    </row>
    <row r="1911" spans="1:3" ht="11.85" customHeight="1" x14ac:dyDescent="0.2">
      <c r="A1911" s="886">
        <v>42702</v>
      </c>
      <c r="B1911" s="887" t="s">
        <v>743</v>
      </c>
      <c r="C1911" s="887">
        <v>22.533000000000001</v>
      </c>
    </row>
    <row r="1912" spans="1:3" ht="11.85" customHeight="1" x14ac:dyDescent="0.2">
      <c r="A1912" s="886">
        <v>42703</v>
      </c>
      <c r="B1912" s="887" t="s">
        <v>743</v>
      </c>
      <c r="C1912" s="887">
        <v>21.7987</v>
      </c>
    </row>
    <row r="1913" spans="1:3" ht="11.85" customHeight="1" x14ac:dyDescent="0.2">
      <c r="A1913" s="886">
        <v>42704</v>
      </c>
      <c r="B1913" s="887" t="s">
        <v>743</v>
      </c>
      <c r="C1913" s="887">
        <v>21.437200000000001</v>
      </c>
    </row>
    <row r="1914" spans="1:3" ht="11.85" customHeight="1" x14ac:dyDescent="0.2">
      <c r="A1914" s="886">
        <v>42705</v>
      </c>
      <c r="B1914" s="887" t="s">
        <v>743</v>
      </c>
      <c r="C1914" s="887">
        <v>22.601400000000002</v>
      </c>
    </row>
    <row r="1915" spans="1:3" ht="11.85" customHeight="1" x14ac:dyDescent="0.2">
      <c r="A1915" s="886">
        <v>42706</v>
      </c>
      <c r="B1915" s="887" t="s">
        <v>743</v>
      </c>
      <c r="C1915" s="887">
        <v>22.6159</v>
      </c>
    </row>
    <row r="1916" spans="1:3" ht="11.85" customHeight="1" x14ac:dyDescent="0.2">
      <c r="A1916" s="886">
        <v>42709</v>
      </c>
      <c r="B1916" s="887" t="s">
        <v>743</v>
      </c>
      <c r="C1916" s="887">
        <v>18.9556</v>
      </c>
    </row>
    <row r="1917" spans="1:3" ht="11.85" customHeight="1" x14ac:dyDescent="0.2">
      <c r="A1917" s="886">
        <v>42710</v>
      </c>
      <c r="B1917" s="887" t="s">
        <v>743</v>
      </c>
      <c r="C1917" s="887">
        <v>17.6341</v>
      </c>
    </row>
    <row r="1918" spans="1:3" ht="11.85" customHeight="1" x14ac:dyDescent="0.2">
      <c r="A1918" s="886">
        <v>42711</v>
      </c>
      <c r="B1918" s="887" t="s">
        <v>743</v>
      </c>
      <c r="C1918" s="887">
        <v>17.143599999999999</v>
      </c>
    </row>
    <row r="1919" spans="1:3" ht="11.85" customHeight="1" x14ac:dyDescent="0.2">
      <c r="A1919" s="886">
        <v>42712</v>
      </c>
      <c r="B1919" s="887" t="s">
        <v>743</v>
      </c>
      <c r="C1919" s="887">
        <v>16.159300000000002</v>
      </c>
    </row>
    <row r="1920" spans="1:3" ht="11.85" customHeight="1" x14ac:dyDescent="0.2">
      <c r="A1920" s="886">
        <v>42713</v>
      </c>
      <c r="B1920" s="887" t="s">
        <v>743</v>
      </c>
      <c r="C1920" s="887">
        <v>16.6203</v>
      </c>
    </row>
    <row r="1921" spans="1:3" ht="11.85" customHeight="1" x14ac:dyDescent="0.2">
      <c r="A1921" s="886">
        <v>42716</v>
      </c>
      <c r="B1921" s="887" t="s">
        <v>743</v>
      </c>
      <c r="C1921" s="887">
        <v>16.931799999999999</v>
      </c>
    </row>
    <row r="1922" spans="1:3" ht="11.85" customHeight="1" x14ac:dyDescent="0.2">
      <c r="A1922" s="886">
        <v>42717</v>
      </c>
      <c r="B1922" s="887" t="s">
        <v>743</v>
      </c>
      <c r="C1922" s="887">
        <v>16.8704</v>
      </c>
    </row>
    <row r="1923" spans="1:3" ht="11.85" customHeight="1" x14ac:dyDescent="0.2">
      <c r="A1923" s="886">
        <v>42718</v>
      </c>
      <c r="B1923" s="887" t="s">
        <v>743</v>
      </c>
      <c r="C1923" s="887">
        <v>17.114699999999999</v>
      </c>
    </row>
    <row r="1924" spans="1:3" ht="11.85" customHeight="1" x14ac:dyDescent="0.2">
      <c r="A1924" s="886">
        <v>42719</v>
      </c>
      <c r="B1924" s="887" t="s">
        <v>743</v>
      </c>
      <c r="C1924" s="887">
        <v>15.863300000000001</v>
      </c>
    </row>
    <row r="1925" spans="1:3" ht="11.85" customHeight="1" x14ac:dyDescent="0.2">
      <c r="A1925" s="886">
        <v>42720</v>
      </c>
      <c r="B1925" s="887">
        <v>288.428466796875</v>
      </c>
      <c r="C1925" s="887">
        <v>15.098000000000001</v>
      </c>
    </row>
    <row r="1926" spans="1:3" ht="11.85" customHeight="1" x14ac:dyDescent="0.2">
      <c r="A1926" s="886">
        <v>42723</v>
      </c>
      <c r="B1926" s="887" t="s">
        <v>743</v>
      </c>
      <c r="C1926" s="887">
        <v>15.117699999999999</v>
      </c>
    </row>
    <row r="1927" spans="1:3" ht="11.85" customHeight="1" x14ac:dyDescent="0.2">
      <c r="A1927" s="886">
        <v>42724</v>
      </c>
      <c r="B1927" s="887" t="s">
        <v>743</v>
      </c>
      <c r="C1927" s="887">
        <v>14.875400000000001</v>
      </c>
    </row>
    <row r="1928" spans="1:3" ht="11.85" customHeight="1" x14ac:dyDescent="0.2">
      <c r="A1928" s="886">
        <v>42725</v>
      </c>
      <c r="B1928" s="887" t="s">
        <v>743</v>
      </c>
      <c r="C1928" s="887">
        <v>14.737299999999999</v>
      </c>
    </row>
    <row r="1929" spans="1:3" ht="11.85" customHeight="1" x14ac:dyDescent="0.2">
      <c r="A1929" s="886">
        <v>42726</v>
      </c>
      <c r="B1929" s="887" t="s">
        <v>743</v>
      </c>
      <c r="C1929" s="887">
        <v>14.8767</v>
      </c>
    </row>
    <row r="1930" spans="1:3" ht="11.85" customHeight="1" x14ac:dyDescent="0.2">
      <c r="A1930" s="886">
        <v>42727</v>
      </c>
      <c r="B1930" s="887" t="s">
        <v>743</v>
      </c>
      <c r="C1930" s="887">
        <v>15.0936</v>
      </c>
    </row>
    <row r="1931" spans="1:3" ht="11.85" customHeight="1" x14ac:dyDescent="0.2">
      <c r="A1931" s="886">
        <v>42731</v>
      </c>
      <c r="B1931" s="887" t="s">
        <v>743</v>
      </c>
      <c r="C1931" s="887">
        <v>16.718</v>
      </c>
    </row>
    <row r="1932" spans="1:3" ht="11.85" customHeight="1" x14ac:dyDescent="0.2">
      <c r="A1932" s="886">
        <v>42732</v>
      </c>
      <c r="B1932" s="887" t="s">
        <v>743</v>
      </c>
      <c r="C1932" s="887">
        <v>17.064800000000002</v>
      </c>
    </row>
    <row r="1933" spans="1:3" ht="11.85" customHeight="1" x14ac:dyDescent="0.2">
      <c r="A1933" s="886">
        <v>42733</v>
      </c>
      <c r="B1933" s="887" t="s">
        <v>743</v>
      </c>
      <c r="C1933" s="887">
        <v>17.771000000000001</v>
      </c>
    </row>
    <row r="1934" spans="1:3" ht="11.85" customHeight="1" x14ac:dyDescent="0.2">
      <c r="A1934" s="886">
        <v>42734</v>
      </c>
      <c r="B1934" s="887" t="s">
        <v>743</v>
      </c>
      <c r="C1934" s="887">
        <v>18.123000000000001</v>
      </c>
    </row>
    <row r="1935" spans="1:3" ht="11.85" customHeight="1" x14ac:dyDescent="0.2">
      <c r="A1935" s="886">
        <v>42737</v>
      </c>
      <c r="B1935" s="887" t="s">
        <v>743</v>
      </c>
      <c r="C1935" s="887">
        <v>17.957799999999999</v>
      </c>
    </row>
    <row r="1936" spans="1:3" ht="11.85" customHeight="1" x14ac:dyDescent="0.2">
      <c r="A1936" s="886">
        <v>42738</v>
      </c>
      <c r="B1936" s="887" t="s">
        <v>743</v>
      </c>
      <c r="C1936" s="887">
        <v>17.351900000000001</v>
      </c>
    </row>
    <row r="1937" spans="1:3" ht="11.85" customHeight="1" x14ac:dyDescent="0.2">
      <c r="A1937" s="886">
        <v>42739</v>
      </c>
      <c r="B1937" s="887" t="s">
        <v>743</v>
      </c>
      <c r="C1937" s="887">
        <v>16.464099999999998</v>
      </c>
    </row>
    <row r="1938" spans="1:3" ht="11.85" customHeight="1" x14ac:dyDescent="0.2">
      <c r="A1938" s="886">
        <v>42740</v>
      </c>
      <c r="B1938" s="887" t="s">
        <v>743</v>
      </c>
      <c r="C1938" s="887">
        <v>15.9801</v>
      </c>
    </row>
    <row r="1939" spans="1:3" ht="11.85" customHeight="1" x14ac:dyDescent="0.2">
      <c r="A1939" s="886">
        <v>42741</v>
      </c>
      <c r="B1939" s="887" t="s">
        <v>743</v>
      </c>
      <c r="C1939" s="887">
        <v>15.3421</v>
      </c>
    </row>
    <row r="1940" spans="1:3" ht="11.85" customHeight="1" x14ac:dyDescent="0.2">
      <c r="A1940" s="886">
        <v>42744</v>
      </c>
      <c r="B1940" s="887" t="s">
        <v>743</v>
      </c>
      <c r="C1940" s="887">
        <v>15.5143</v>
      </c>
    </row>
    <row r="1941" spans="1:3" ht="11.85" customHeight="1" x14ac:dyDescent="0.2">
      <c r="A1941" s="886">
        <v>42745</v>
      </c>
      <c r="B1941" s="887" t="s">
        <v>743</v>
      </c>
      <c r="C1941" s="887">
        <v>15.354699999999999</v>
      </c>
    </row>
    <row r="1942" spans="1:3" ht="11.85" customHeight="1" x14ac:dyDescent="0.2">
      <c r="A1942" s="886">
        <v>42746</v>
      </c>
      <c r="B1942" s="887" t="s">
        <v>743</v>
      </c>
      <c r="C1942" s="887">
        <v>15.7011</v>
      </c>
    </row>
    <row r="1943" spans="1:3" ht="11.85" customHeight="1" x14ac:dyDescent="0.2">
      <c r="A1943" s="886">
        <v>42747</v>
      </c>
      <c r="B1943" s="887" t="s">
        <v>743</v>
      </c>
      <c r="C1943" s="887">
        <v>16.293500000000002</v>
      </c>
    </row>
    <row r="1944" spans="1:3" ht="11.85" customHeight="1" x14ac:dyDescent="0.2">
      <c r="A1944" s="886">
        <v>42748</v>
      </c>
      <c r="B1944" s="887" t="s">
        <v>743</v>
      </c>
      <c r="C1944" s="887">
        <v>14.861800000000001</v>
      </c>
    </row>
    <row r="1945" spans="1:3" ht="11.85" customHeight="1" x14ac:dyDescent="0.2">
      <c r="A1945" s="886">
        <v>42751</v>
      </c>
      <c r="B1945" s="887" t="s">
        <v>743</v>
      </c>
      <c r="C1945" s="887">
        <v>15.4655</v>
      </c>
    </row>
    <row r="1946" spans="1:3" ht="11.85" customHeight="1" x14ac:dyDescent="0.2">
      <c r="A1946" s="886">
        <v>42752</v>
      </c>
      <c r="B1946" s="887">
        <v>320.0238037109375</v>
      </c>
      <c r="C1946" s="887">
        <v>15.6671</v>
      </c>
    </row>
    <row r="1947" spans="1:3" ht="11.85" customHeight="1" x14ac:dyDescent="0.2">
      <c r="A1947" s="886">
        <v>42753</v>
      </c>
      <c r="B1947" s="887" t="s">
        <v>743</v>
      </c>
      <c r="C1947" s="887">
        <v>14.8506</v>
      </c>
    </row>
    <row r="1948" spans="1:3" ht="11.85" customHeight="1" x14ac:dyDescent="0.2">
      <c r="A1948" s="886">
        <v>42754</v>
      </c>
      <c r="B1948" s="887" t="s">
        <v>743</v>
      </c>
      <c r="C1948" s="887">
        <v>14.8475</v>
      </c>
    </row>
    <row r="1949" spans="1:3" ht="11.85" customHeight="1" x14ac:dyDescent="0.2">
      <c r="A1949" s="886">
        <v>42755</v>
      </c>
      <c r="B1949" s="887" t="s">
        <v>743</v>
      </c>
      <c r="C1949" s="887">
        <v>14.596299999999999</v>
      </c>
    </row>
    <row r="1950" spans="1:3" ht="11.85" customHeight="1" x14ac:dyDescent="0.2">
      <c r="A1950" s="886">
        <v>42758</v>
      </c>
      <c r="B1950" s="887" t="s">
        <v>743</v>
      </c>
      <c r="C1950" s="887">
        <v>17.110800000000001</v>
      </c>
    </row>
    <row r="1951" spans="1:3" ht="11.85" customHeight="1" x14ac:dyDescent="0.2">
      <c r="A1951" s="886">
        <v>42759</v>
      </c>
      <c r="B1951" s="887" t="s">
        <v>743</v>
      </c>
      <c r="C1951" s="887">
        <v>16.308299999999999</v>
      </c>
    </row>
    <row r="1952" spans="1:3" ht="11.85" customHeight="1" x14ac:dyDescent="0.2">
      <c r="A1952" s="886">
        <v>42760</v>
      </c>
      <c r="B1952" s="887" t="s">
        <v>743</v>
      </c>
      <c r="C1952" s="887">
        <v>15.6958</v>
      </c>
    </row>
    <row r="1953" spans="1:3" ht="11.85" customHeight="1" x14ac:dyDescent="0.2">
      <c r="A1953" s="886">
        <v>42761</v>
      </c>
      <c r="B1953" s="887" t="s">
        <v>743</v>
      </c>
      <c r="C1953" s="887">
        <v>15.6052</v>
      </c>
    </row>
    <row r="1954" spans="1:3" ht="11.85" customHeight="1" x14ac:dyDescent="0.2">
      <c r="A1954" s="886">
        <v>42762</v>
      </c>
      <c r="B1954" s="887" t="s">
        <v>743</v>
      </c>
      <c r="C1954" s="887">
        <v>15.847</v>
      </c>
    </row>
    <row r="1955" spans="1:3" ht="11.85" customHeight="1" x14ac:dyDescent="0.2">
      <c r="A1955" s="886">
        <v>42765</v>
      </c>
      <c r="B1955" s="887" t="s">
        <v>743</v>
      </c>
      <c r="C1955" s="887">
        <v>17.465299999999999</v>
      </c>
    </row>
    <row r="1956" spans="1:3" ht="11.85" customHeight="1" x14ac:dyDescent="0.2">
      <c r="A1956" s="886">
        <v>42766</v>
      </c>
      <c r="B1956" s="887" t="s">
        <v>743</v>
      </c>
      <c r="C1956" s="887">
        <v>17.368200000000002</v>
      </c>
    </row>
    <row r="1957" spans="1:3" ht="11.85" customHeight="1" x14ac:dyDescent="0.2">
      <c r="A1957" s="886">
        <v>42767</v>
      </c>
      <c r="B1957" s="887" t="s">
        <v>743</v>
      </c>
      <c r="C1957" s="887">
        <v>16.642700000000001</v>
      </c>
    </row>
    <row r="1958" spans="1:3" ht="11.85" customHeight="1" x14ac:dyDescent="0.2">
      <c r="A1958" s="886">
        <v>42768</v>
      </c>
      <c r="B1958" s="887" t="s">
        <v>743</v>
      </c>
      <c r="C1958" s="887">
        <v>16.193899999999999</v>
      </c>
    </row>
    <row r="1959" spans="1:3" ht="11.85" customHeight="1" x14ac:dyDescent="0.2">
      <c r="A1959" s="886">
        <v>42769</v>
      </c>
      <c r="B1959" s="887" t="s">
        <v>743</v>
      </c>
      <c r="C1959" s="887">
        <v>15.1332</v>
      </c>
    </row>
    <row r="1960" spans="1:3" ht="11.85" customHeight="1" x14ac:dyDescent="0.2">
      <c r="A1960" s="886">
        <v>42772</v>
      </c>
      <c r="B1960" s="887" t="s">
        <v>743</v>
      </c>
      <c r="C1960" s="887">
        <v>16.4328</v>
      </c>
    </row>
    <row r="1961" spans="1:3" ht="11.85" customHeight="1" x14ac:dyDescent="0.2">
      <c r="A1961" s="886">
        <v>42773</v>
      </c>
      <c r="B1961" s="887" t="s">
        <v>743</v>
      </c>
      <c r="C1961" s="887">
        <v>16.9147</v>
      </c>
    </row>
    <row r="1962" spans="1:3" ht="11.85" customHeight="1" x14ac:dyDescent="0.2">
      <c r="A1962" s="886">
        <v>42774</v>
      </c>
      <c r="B1962" s="887" t="s">
        <v>743</v>
      </c>
      <c r="C1962" s="887">
        <v>16.831</v>
      </c>
    </row>
    <row r="1963" spans="1:3" ht="11.85" customHeight="1" x14ac:dyDescent="0.2">
      <c r="A1963" s="886">
        <v>42775</v>
      </c>
      <c r="B1963" s="887" t="s">
        <v>743</v>
      </c>
      <c r="C1963" s="887">
        <v>15.2973</v>
      </c>
    </row>
    <row r="1964" spans="1:3" ht="11.85" customHeight="1" x14ac:dyDescent="0.2">
      <c r="A1964" s="886">
        <v>42776</v>
      </c>
      <c r="B1964" s="887" t="s">
        <v>743</v>
      </c>
      <c r="C1964" s="887">
        <v>15.112500000000001</v>
      </c>
    </row>
    <row r="1965" spans="1:3" ht="11.85" customHeight="1" x14ac:dyDescent="0.2">
      <c r="A1965" s="886">
        <v>42779</v>
      </c>
      <c r="B1965" s="887" t="s">
        <v>743</v>
      </c>
      <c r="C1965" s="887">
        <v>14.8043</v>
      </c>
    </row>
    <row r="1966" spans="1:3" ht="11.85" customHeight="1" x14ac:dyDescent="0.2">
      <c r="A1966" s="886">
        <v>42780</v>
      </c>
      <c r="B1966" s="887" t="s">
        <v>743</v>
      </c>
      <c r="C1966" s="887">
        <v>14.6469</v>
      </c>
    </row>
    <row r="1967" spans="1:3" ht="11.85" customHeight="1" x14ac:dyDescent="0.2">
      <c r="A1967" s="886">
        <v>42781</v>
      </c>
      <c r="B1967" s="887" t="s">
        <v>743</v>
      </c>
      <c r="C1967" s="887">
        <v>14.6829</v>
      </c>
    </row>
    <row r="1968" spans="1:3" ht="11.85" customHeight="1" x14ac:dyDescent="0.2">
      <c r="A1968" s="886">
        <v>42782</v>
      </c>
      <c r="B1968" s="887">
        <v>237.06755065917969</v>
      </c>
      <c r="C1968" s="887">
        <v>15.399900000000001</v>
      </c>
    </row>
    <row r="1969" spans="1:3" ht="11.85" customHeight="1" x14ac:dyDescent="0.2">
      <c r="A1969" s="886">
        <v>42783</v>
      </c>
      <c r="B1969" s="887" t="s">
        <v>743</v>
      </c>
      <c r="C1969" s="887">
        <v>14.8315</v>
      </c>
    </row>
    <row r="1970" spans="1:3" ht="11.85" customHeight="1" x14ac:dyDescent="0.2">
      <c r="A1970" s="886">
        <v>42786</v>
      </c>
      <c r="B1970" s="887" t="s">
        <v>743</v>
      </c>
      <c r="C1970" s="887">
        <v>14.890599999999999</v>
      </c>
    </row>
    <row r="1971" spans="1:3" ht="11.85" customHeight="1" x14ac:dyDescent="0.2">
      <c r="A1971" s="886">
        <v>42787</v>
      </c>
      <c r="B1971" s="887" t="s">
        <v>743</v>
      </c>
      <c r="C1971" s="887">
        <v>14.570600000000001</v>
      </c>
    </row>
    <row r="1972" spans="1:3" ht="11.85" customHeight="1" x14ac:dyDescent="0.2">
      <c r="A1972" s="886">
        <v>42788</v>
      </c>
      <c r="B1972" s="887" t="s">
        <v>743</v>
      </c>
      <c r="C1972" s="887">
        <v>14.857699999999999</v>
      </c>
    </row>
    <row r="1973" spans="1:3" ht="11.85" customHeight="1" x14ac:dyDescent="0.2">
      <c r="A1973" s="886">
        <v>42789</v>
      </c>
      <c r="B1973" s="887" t="s">
        <v>743</v>
      </c>
      <c r="C1973" s="887">
        <v>15.457800000000001</v>
      </c>
    </row>
    <row r="1974" spans="1:3" ht="11.85" customHeight="1" x14ac:dyDescent="0.2">
      <c r="A1974" s="886">
        <v>42790</v>
      </c>
      <c r="B1974" s="887" t="s">
        <v>743</v>
      </c>
      <c r="C1974" s="887">
        <v>15.8552</v>
      </c>
    </row>
    <row r="1975" spans="1:3" ht="11.85" customHeight="1" x14ac:dyDescent="0.2">
      <c r="A1975" s="886">
        <v>42793</v>
      </c>
      <c r="B1975" s="887" t="s">
        <v>743</v>
      </c>
      <c r="C1975" s="887">
        <v>16.040199999999999</v>
      </c>
    </row>
    <row r="1976" spans="1:3" ht="11.85" customHeight="1" x14ac:dyDescent="0.2">
      <c r="A1976" s="886">
        <v>42794</v>
      </c>
      <c r="B1976" s="887" t="s">
        <v>743</v>
      </c>
      <c r="C1976" s="887">
        <v>16.2849</v>
      </c>
    </row>
    <row r="1977" spans="1:3" ht="11.85" customHeight="1" x14ac:dyDescent="0.2">
      <c r="A1977" s="886">
        <v>42795</v>
      </c>
      <c r="B1977" s="887" t="s">
        <v>743</v>
      </c>
      <c r="C1977" s="887">
        <v>15.390499999999999</v>
      </c>
    </row>
    <row r="1978" spans="1:3" ht="11.85" customHeight="1" x14ac:dyDescent="0.2">
      <c r="A1978" s="886">
        <v>42796</v>
      </c>
      <c r="B1978" s="887" t="s">
        <v>743</v>
      </c>
      <c r="C1978" s="887">
        <v>15.275399999999999</v>
      </c>
    </row>
    <row r="1979" spans="1:3" ht="11.85" customHeight="1" x14ac:dyDescent="0.2">
      <c r="A1979" s="886">
        <v>42797</v>
      </c>
      <c r="B1979" s="887" t="s">
        <v>743</v>
      </c>
      <c r="C1979" s="887">
        <v>15.270799999999999</v>
      </c>
    </row>
    <row r="1980" spans="1:3" ht="11.85" customHeight="1" x14ac:dyDescent="0.2">
      <c r="A1980" s="886">
        <v>42800</v>
      </c>
      <c r="B1980" s="887" t="s">
        <v>743</v>
      </c>
      <c r="C1980" s="887">
        <v>15.7683</v>
      </c>
    </row>
    <row r="1981" spans="1:3" ht="11.85" customHeight="1" x14ac:dyDescent="0.2">
      <c r="A1981" s="886">
        <v>42801</v>
      </c>
      <c r="B1981" s="887" t="s">
        <v>743</v>
      </c>
      <c r="C1981" s="887">
        <v>15.3718</v>
      </c>
    </row>
    <row r="1982" spans="1:3" ht="11.85" customHeight="1" x14ac:dyDescent="0.2">
      <c r="A1982" s="886">
        <v>42802</v>
      </c>
      <c r="B1982" s="887" t="s">
        <v>743</v>
      </c>
      <c r="C1982" s="887">
        <v>14.975099999999999</v>
      </c>
    </row>
    <row r="1983" spans="1:3" ht="11.85" customHeight="1" x14ac:dyDescent="0.2">
      <c r="A1983" s="886">
        <v>42803</v>
      </c>
      <c r="B1983" s="887" t="s">
        <v>743</v>
      </c>
      <c r="C1983" s="887">
        <v>15.212300000000001</v>
      </c>
    </row>
    <row r="1984" spans="1:3" ht="11.85" customHeight="1" x14ac:dyDescent="0.2">
      <c r="A1984" s="886">
        <v>42804</v>
      </c>
      <c r="B1984" s="887" t="s">
        <v>743</v>
      </c>
      <c r="C1984" s="887">
        <v>15.344099999999999</v>
      </c>
    </row>
    <row r="1985" spans="1:3" ht="11.85" customHeight="1" x14ac:dyDescent="0.2">
      <c r="A1985" s="886">
        <v>42807</v>
      </c>
      <c r="B1985" s="887" t="s">
        <v>743</v>
      </c>
      <c r="C1985" s="887">
        <v>15.580299999999999</v>
      </c>
    </row>
    <row r="1986" spans="1:3" ht="11.85" customHeight="1" x14ac:dyDescent="0.2">
      <c r="A1986" s="886">
        <v>42808</v>
      </c>
      <c r="B1986" s="887" t="s">
        <v>743</v>
      </c>
      <c r="C1986" s="887">
        <v>15.973699999999999</v>
      </c>
    </row>
    <row r="1987" spans="1:3" ht="11.85" customHeight="1" x14ac:dyDescent="0.2">
      <c r="A1987" s="886">
        <v>42809</v>
      </c>
      <c r="B1987" s="887" t="s">
        <v>743</v>
      </c>
      <c r="C1987" s="887">
        <v>15.5983</v>
      </c>
    </row>
    <row r="1988" spans="1:3" ht="11.85" customHeight="1" x14ac:dyDescent="0.2">
      <c r="A1988" s="886">
        <v>42810</v>
      </c>
      <c r="B1988" s="887">
        <v>267.0693359375</v>
      </c>
      <c r="C1988" s="887">
        <v>11.5181</v>
      </c>
    </row>
    <row r="1989" spans="1:3" ht="11.85" customHeight="1" x14ac:dyDescent="0.2">
      <c r="A1989" s="886">
        <v>42811</v>
      </c>
      <c r="B1989" s="887" t="s">
        <v>743</v>
      </c>
      <c r="C1989" s="887">
        <v>11.1647</v>
      </c>
    </row>
    <row r="1990" spans="1:3" ht="11.85" customHeight="1" x14ac:dyDescent="0.2">
      <c r="A1990" s="886">
        <v>42814</v>
      </c>
      <c r="B1990" s="887" t="s">
        <v>743</v>
      </c>
      <c r="C1990" s="887">
        <v>13.079700000000001</v>
      </c>
    </row>
    <row r="1991" spans="1:3" ht="11.85" customHeight="1" x14ac:dyDescent="0.2">
      <c r="A1991" s="886">
        <v>42815</v>
      </c>
      <c r="B1991" s="887" t="s">
        <v>743</v>
      </c>
      <c r="C1991" s="887">
        <v>13.7745</v>
      </c>
    </row>
    <row r="1992" spans="1:3" ht="11.85" customHeight="1" x14ac:dyDescent="0.2">
      <c r="A1992" s="886">
        <v>42816</v>
      </c>
      <c r="B1992" s="887" t="s">
        <v>743</v>
      </c>
      <c r="C1992" s="887">
        <v>14.514799999999999</v>
      </c>
    </row>
    <row r="1993" spans="1:3" ht="11.85" customHeight="1" x14ac:dyDescent="0.2">
      <c r="A1993" s="886">
        <v>42817</v>
      </c>
      <c r="B1993" s="887" t="s">
        <v>743</v>
      </c>
      <c r="C1993" s="887">
        <v>15.0982</v>
      </c>
    </row>
    <row r="1994" spans="1:3" ht="11.85" customHeight="1" x14ac:dyDescent="0.2">
      <c r="A1994" s="886">
        <v>42818</v>
      </c>
      <c r="B1994" s="887" t="s">
        <v>743</v>
      </c>
      <c r="C1994" s="887">
        <v>15.1975</v>
      </c>
    </row>
    <row r="1995" spans="1:3" ht="11.85" customHeight="1" x14ac:dyDescent="0.2">
      <c r="A1995" s="886">
        <v>42821</v>
      </c>
      <c r="B1995" s="887" t="s">
        <v>743</v>
      </c>
      <c r="C1995" s="887">
        <v>16.349299999999999</v>
      </c>
    </row>
    <row r="1996" spans="1:3" ht="11.85" customHeight="1" x14ac:dyDescent="0.2">
      <c r="A1996" s="886">
        <v>42822</v>
      </c>
      <c r="B1996" s="887" t="s">
        <v>743</v>
      </c>
      <c r="C1996" s="887">
        <v>15.8635</v>
      </c>
    </row>
    <row r="1997" spans="1:3" ht="11.85" customHeight="1" x14ac:dyDescent="0.2">
      <c r="A1997" s="886">
        <v>42823</v>
      </c>
      <c r="B1997" s="887" t="s">
        <v>743</v>
      </c>
      <c r="C1997" s="887">
        <v>15.930400000000001</v>
      </c>
    </row>
    <row r="1998" spans="1:3" ht="11.85" customHeight="1" x14ac:dyDescent="0.2">
      <c r="A1998" s="886">
        <v>42824</v>
      </c>
      <c r="B1998" s="887" t="s">
        <v>743</v>
      </c>
      <c r="C1998" s="887">
        <v>16.104099999999999</v>
      </c>
    </row>
    <row r="1999" spans="1:3" ht="11.85" customHeight="1" x14ac:dyDescent="0.2">
      <c r="A1999" s="886">
        <v>42825</v>
      </c>
      <c r="B1999" s="887" t="s">
        <v>743</v>
      </c>
      <c r="C1999" s="887">
        <v>16.522099999999998</v>
      </c>
    </row>
    <row r="2000" spans="1:3" ht="11.85" customHeight="1" x14ac:dyDescent="0.2">
      <c r="A2000" s="886">
        <v>42828</v>
      </c>
      <c r="B2000" s="887" t="s">
        <v>743</v>
      </c>
      <c r="C2000" s="887">
        <v>17.959700000000002</v>
      </c>
    </row>
    <row r="2001" spans="1:3" ht="11.85" customHeight="1" x14ac:dyDescent="0.2">
      <c r="A2001" s="886">
        <v>42829</v>
      </c>
      <c r="B2001" s="887" t="s">
        <v>743</v>
      </c>
      <c r="C2001" s="887">
        <v>18.004999999999999</v>
      </c>
    </row>
    <row r="2002" spans="1:3" ht="11.85" customHeight="1" x14ac:dyDescent="0.2">
      <c r="A2002" s="886">
        <v>42830</v>
      </c>
      <c r="B2002" s="887" t="s">
        <v>743</v>
      </c>
      <c r="C2002" s="887">
        <v>18.520499999999998</v>
      </c>
    </row>
    <row r="2003" spans="1:3" ht="11.85" customHeight="1" x14ac:dyDescent="0.2">
      <c r="A2003" s="886">
        <v>42831</v>
      </c>
      <c r="B2003" s="887" t="s">
        <v>743</v>
      </c>
      <c r="C2003" s="887">
        <v>18.8703</v>
      </c>
    </row>
    <row r="2004" spans="1:3" ht="11.85" customHeight="1" x14ac:dyDescent="0.2">
      <c r="A2004" s="886">
        <v>42832</v>
      </c>
      <c r="B2004" s="887" t="s">
        <v>743</v>
      </c>
      <c r="C2004" s="887">
        <v>19.537299999999998</v>
      </c>
    </row>
    <row r="2005" spans="1:3" ht="11.85" customHeight="1" x14ac:dyDescent="0.2">
      <c r="A2005" s="886">
        <v>42835</v>
      </c>
      <c r="B2005" s="887" t="s">
        <v>743</v>
      </c>
      <c r="C2005" s="887">
        <v>22.093399999999999</v>
      </c>
    </row>
    <row r="2006" spans="1:3" ht="11.85" customHeight="1" x14ac:dyDescent="0.2">
      <c r="A2006" s="886">
        <v>42836</v>
      </c>
      <c r="B2006" s="887" t="s">
        <v>743</v>
      </c>
      <c r="C2006" s="887">
        <v>22.951799999999999</v>
      </c>
    </row>
    <row r="2007" spans="1:3" ht="11.85" customHeight="1" x14ac:dyDescent="0.2">
      <c r="A2007" s="886">
        <v>42837</v>
      </c>
      <c r="B2007" s="887" t="s">
        <v>743</v>
      </c>
      <c r="C2007" s="887">
        <v>22.715499999999999</v>
      </c>
    </row>
    <row r="2008" spans="1:3" ht="11.85" customHeight="1" x14ac:dyDescent="0.2">
      <c r="A2008" s="886">
        <v>42838</v>
      </c>
      <c r="B2008" s="887" t="s">
        <v>743</v>
      </c>
      <c r="C2008" s="887">
        <v>23.388300000000001</v>
      </c>
    </row>
    <row r="2009" spans="1:3" ht="11.85" customHeight="1" x14ac:dyDescent="0.2">
      <c r="A2009" s="886">
        <v>42843</v>
      </c>
      <c r="B2009" s="887" t="s">
        <v>743</v>
      </c>
      <c r="C2009" s="887">
        <v>25.594200000000001</v>
      </c>
    </row>
    <row r="2010" spans="1:3" ht="11.85" customHeight="1" x14ac:dyDescent="0.2">
      <c r="A2010" s="886">
        <v>42844</v>
      </c>
      <c r="B2010" s="887" t="s">
        <v>743</v>
      </c>
      <c r="C2010" s="887">
        <v>24.202100000000002</v>
      </c>
    </row>
    <row r="2011" spans="1:3" ht="11.85" customHeight="1" x14ac:dyDescent="0.2">
      <c r="A2011" s="886">
        <v>42845</v>
      </c>
      <c r="B2011" s="887">
        <v>249.21891784667969</v>
      </c>
      <c r="C2011" s="887">
        <v>24.8992</v>
      </c>
    </row>
    <row r="2012" spans="1:3" ht="11.85" customHeight="1" x14ac:dyDescent="0.2">
      <c r="A2012" s="886">
        <v>42846</v>
      </c>
      <c r="B2012" s="887" t="s">
        <v>743</v>
      </c>
      <c r="C2012" s="887">
        <v>25.0928</v>
      </c>
    </row>
    <row r="2013" spans="1:3" ht="11.85" customHeight="1" x14ac:dyDescent="0.2">
      <c r="A2013" s="886">
        <v>42849</v>
      </c>
      <c r="B2013" s="887" t="s">
        <v>743</v>
      </c>
      <c r="C2013" s="887">
        <v>16.246300000000002</v>
      </c>
    </row>
    <row r="2014" spans="1:3" ht="11.85" customHeight="1" x14ac:dyDescent="0.2">
      <c r="A2014" s="886">
        <v>42850</v>
      </c>
      <c r="B2014" s="887" t="s">
        <v>743</v>
      </c>
      <c r="C2014" s="887">
        <v>15.419600000000001</v>
      </c>
    </row>
    <row r="2015" spans="1:3" ht="11.85" customHeight="1" x14ac:dyDescent="0.2">
      <c r="A2015" s="886">
        <v>42851</v>
      </c>
      <c r="B2015" s="887" t="s">
        <v>743</v>
      </c>
      <c r="C2015" s="887">
        <v>15.584</v>
      </c>
    </row>
    <row r="2016" spans="1:3" ht="11.85" customHeight="1" x14ac:dyDescent="0.2">
      <c r="A2016" s="886">
        <v>42852</v>
      </c>
      <c r="B2016" s="887" t="s">
        <v>743</v>
      </c>
      <c r="C2016" s="887">
        <v>16.106999999999999</v>
      </c>
    </row>
    <row r="2017" spans="1:3" ht="11.85" customHeight="1" x14ac:dyDescent="0.2">
      <c r="A2017" s="886">
        <v>42853</v>
      </c>
      <c r="B2017" s="887" t="s">
        <v>743</v>
      </c>
      <c r="C2017" s="887">
        <v>17.049499999999998</v>
      </c>
    </row>
    <row r="2018" spans="1:3" ht="11.85" customHeight="1" x14ac:dyDescent="0.2">
      <c r="A2018" s="886">
        <v>42857</v>
      </c>
      <c r="B2018" s="887" t="s">
        <v>743</v>
      </c>
      <c r="C2018" s="887">
        <v>17.267299999999999</v>
      </c>
    </row>
    <row r="2019" spans="1:3" ht="11.85" customHeight="1" x14ac:dyDescent="0.2">
      <c r="A2019" s="886">
        <v>42858</v>
      </c>
      <c r="B2019" s="887" t="s">
        <v>743</v>
      </c>
      <c r="C2019" s="887">
        <v>17.398199999999999</v>
      </c>
    </row>
    <row r="2020" spans="1:3" ht="11.85" customHeight="1" x14ac:dyDescent="0.2">
      <c r="A2020" s="886">
        <v>42859</v>
      </c>
      <c r="B2020" s="887" t="s">
        <v>743</v>
      </c>
      <c r="C2020" s="887">
        <v>16.484300000000001</v>
      </c>
    </row>
    <row r="2021" spans="1:3" ht="11.85" customHeight="1" x14ac:dyDescent="0.2">
      <c r="A2021" s="886">
        <v>42860</v>
      </c>
      <c r="B2021" s="887" t="s">
        <v>743</v>
      </c>
      <c r="C2021" s="887">
        <v>17.014299999999999</v>
      </c>
    </row>
    <row r="2022" spans="1:3" ht="11.85" customHeight="1" x14ac:dyDescent="0.2">
      <c r="A2022" s="886">
        <v>42863</v>
      </c>
      <c r="B2022" s="887" t="s">
        <v>743</v>
      </c>
      <c r="C2022" s="887">
        <v>14.393000000000001</v>
      </c>
    </row>
    <row r="2023" spans="1:3" ht="11.85" customHeight="1" x14ac:dyDescent="0.2">
      <c r="A2023" s="886">
        <v>42864</v>
      </c>
      <c r="B2023" s="887" t="s">
        <v>743</v>
      </c>
      <c r="C2023" s="887">
        <v>14.0868</v>
      </c>
    </row>
    <row r="2024" spans="1:3" ht="11.85" customHeight="1" x14ac:dyDescent="0.2">
      <c r="A2024" s="886">
        <v>42865</v>
      </c>
      <c r="B2024" s="887" t="s">
        <v>743</v>
      </c>
      <c r="C2024" s="887">
        <v>14.0655</v>
      </c>
    </row>
    <row r="2025" spans="1:3" ht="11.85" customHeight="1" x14ac:dyDescent="0.2">
      <c r="A2025" s="886">
        <v>42866</v>
      </c>
      <c r="B2025" s="887" t="s">
        <v>743</v>
      </c>
      <c r="C2025" s="887">
        <v>14.3491</v>
      </c>
    </row>
    <row r="2026" spans="1:3" ht="11.85" customHeight="1" x14ac:dyDescent="0.2">
      <c r="A2026" s="886">
        <v>42867</v>
      </c>
      <c r="B2026" s="887" t="s">
        <v>743</v>
      </c>
      <c r="C2026" s="887">
        <v>13.8689</v>
      </c>
    </row>
    <row r="2027" spans="1:3" ht="11.85" customHeight="1" x14ac:dyDescent="0.2">
      <c r="A2027" s="886">
        <v>42870</v>
      </c>
      <c r="B2027" s="887" t="s">
        <v>743</v>
      </c>
      <c r="C2027" s="887">
        <v>14.2041</v>
      </c>
    </row>
    <row r="2028" spans="1:3" ht="11.85" customHeight="1" x14ac:dyDescent="0.2">
      <c r="A2028" s="886">
        <v>42871</v>
      </c>
      <c r="B2028" s="887" t="s">
        <v>743</v>
      </c>
      <c r="C2028" s="887">
        <v>13.540100000000001</v>
      </c>
    </row>
    <row r="2029" spans="1:3" ht="11.85" customHeight="1" x14ac:dyDescent="0.2">
      <c r="A2029" s="886">
        <v>42872</v>
      </c>
      <c r="B2029" s="887">
        <v>197.58967590332031</v>
      </c>
      <c r="C2029" s="887">
        <v>16.143799999999999</v>
      </c>
    </row>
    <row r="2030" spans="1:3" ht="11.85" customHeight="1" x14ac:dyDescent="0.2">
      <c r="A2030" s="886">
        <v>42873</v>
      </c>
      <c r="B2030" s="887" t="s">
        <v>743</v>
      </c>
      <c r="C2030" s="887">
        <v>17.0825</v>
      </c>
    </row>
    <row r="2031" spans="1:3" ht="11.85" customHeight="1" x14ac:dyDescent="0.2">
      <c r="A2031" s="886">
        <v>42874</v>
      </c>
      <c r="B2031" s="887" t="s">
        <v>743</v>
      </c>
      <c r="C2031" s="887">
        <v>15.4679</v>
      </c>
    </row>
    <row r="2032" spans="1:3" ht="11.85" customHeight="1" x14ac:dyDescent="0.2">
      <c r="A2032" s="886">
        <v>42877</v>
      </c>
      <c r="B2032" s="887" t="s">
        <v>743</v>
      </c>
      <c r="C2032" s="887">
        <v>14.825900000000001</v>
      </c>
    </row>
    <row r="2033" spans="1:3" ht="11.85" customHeight="1" x14ac:dyDescent="0.2">
      <c r="A2033" s="886">
        <v>42878</v>
      </c>
      <c r="B2033" s="887" t="s">
        <v>743</v>
      </c>
      <c r="C2033" s="887">
        <v>13.8428</v>
      </c>
    </row>
    <row r="2034" spans="1:3" ht="11.85" customHeight="1" x14ac:dyDescent="0.2">
      <c r="A2034" s="886">
        <v>42879</v>
      </c>
      <c r="B2034" s="887" t="s">
        <v>743</v>
      </c>
      <c r="C2034" s="887">
        <v>13.8757</v>
      </c>
    </row>
    <row r="2035" spans="1:3" ht="11.85" customHeight="1" x14ac:dyDescent="0.2">
      <c r="A2035" s="886">
        <v>42880</v>
      </c>
      <c r="B2035" s="887" t="s">
        <v>743</v>
      </c>
      <c r="C2035" s="887">
        <v>13.959899999999999</v>
      </c>
    </row>
    <row r="2036" spans="1:3" ht="11.85" customHeight="1" x14ac:dyDescent="0.2">
      <c r="A2036" s="886">
        <v>42881</v>
      </c>
      <c r="B2036" s="887" t="s">
        <v>743</v>
      </c>
      <c r="C2036" s="887">
        <v>13.854699999999999</v>
      </c>
    </row>
    <row r="2037" spans="1:3" ht="11.85" customHeight="1" x14ac:dyDescent="0.2">
      <c r="A2037" s="886">
        <v>42884</v>
      </c>
      <c r="B2037" s="887" t="s">
        <v>743</v>
      </c>
      <c r="C2037" s="887">
        <v>14.178100000000001</v>
      </c>
    </row>
    <row r="2038" spans="1:3" ht="11.85" customHeight="1" x14ac:dyDescent="0.2">
      <c r="A2038" s="886">
        <v>42885</v>
      </c>
      <c r="B2038" s="887" t="s">
        <v>743</v>
      </c>
      <c r="C2038" s="887">
        <v>14.471500000000001</v>
      </c>
    </row>
    <row r="2039" spans="1:3" ht="11.85" customHeight="1" x14ac:dyDescent="0.2">
      <c r="A2039" s="886">
        <v>42886</v>
      </c>
      <c r="B2039" s="887" t="s">
        <v>743</v>
      </c>
      <c r="C2039" s="887">
        <v>14.553800000000001</v>
      </c>
    </row>
    <row r="2040" spans="1:3" ht="11.85" customHeight="1" x14ac:dyDescent="0.2">
      <c r="A2040" s="886">
        <v>42887</v>
      </c>
      <c r="B2040" s="887" t="s">
        <v>743</v>
      </c>
      <c r="C2040" s="887">
        <v>13.6227</v>
      </c>
    </row>
    <row r="2041" spans="1:3" ht="11.85" customHeight="1" x14ac:dyDescent="0.2">
      <c r="A2041" s="886">
        <v>42888</v>
      </c>
      <c r="B2041" s="887" t="s">
        <v>743</v>
      </c>
      <c r="C2041" s="887">
        <v>13.3345</v>
      </c>
    </row>
    <row r="2042" spans="1:3" ht="11.85" customHeight="1" x14ac:dyDescent="0.2">
      <c r="A2042" s="886">
        <v>42891</v>
      </c>
      <c r="B2042" s="887" t="s">
        <v>743</v>
      </c>
      <c r="C2042" s="887">
        <v>13.943099999999999</v>
      </c>
    </row>
    <row r="2043" spans="1:3" ht="11.85" customHeight="1" x14ac:dyDescent="0.2">
      <c r="A2043" s="886">
        <v>42892</v>
      </c>
      <c r="B2043" s="887" t="s">
        <v>743</v>
      </c>
      <c r="C2043" s="887">
        <v>14.386200000000001</v>
      </c>
    </row>
    <row r="2044" spans="1:3" ht="11.85" customHeight="1" x14ac:dyDescent="0.2">
      <c r="A2044" s="886">
        <v>42893</v>
      </c>
      <c r="B2044" s="887" t="s">
        <v>743</v>
      </c>
      <c r="C2044" s="887">
        <v>14.6073</v>
      </c>
    </row>
    <row r="2045" spans="1:3" ht="11.85" customHeight="1" x14ac:dyDescent="0.2">
      <c r="A2045" s="886">
        <v>42894</v>
      </c>
      <c r="B2045" s="887" t="s">
        <v>743</v>
      </c>
      <c r="C2045" s="887">
        <v>14.0799</v>
      </c>
    </row>
    <row r="2046" spans="1:3" ht="11.85" customHeight="1" x14ac:dyDescent="0.2">
      <c r="A2046" s="886">
        <v>42895</v>
      </c>
      <c r="B2046" s="887" t="s">
        <v>743</v>
      </c>
      <c r="C2046" s="887">
        <v>13.3926</v>
      </c>
    </row>
    <row r="2047" spans="1:3" ht="11.85" customHeight="1" x14ac:dyDescent="0.2">
      <c r="A2047" s="886">
        <v>42898</v>
      </c>
      <c r="B2047" s="887" t="s">
        <v>743</v>
      </c>
      <c r="C2047" s="887">
        <v>14.510199999999999</v>
      </c>
    </row>
    <row r="2048" spans="1:3" ht="11.85" customHeight="1" x14ac:dyDescent="0.2">
      <c r="A2048" s="886">
        <v>42899</v>
      </c>
      <c r="B2048" s="887" t="s">
        <v>743</v>
      </c>
      <c r="C2048" s="887">
        <v>13.5587</v>
      </c>
    </row>
    <row r="2049" spans="1:3" ht="11.85" customHeight="1" x14ac:dyDescent="0.2">
      <c r="A2049" s="886">
        <v>42900</v>
      </c>
      <c r="B2049" s="887" t="s">
        <v>743</v>
      </c>
      <c r="C2049" s="887">
        <v>13.946400000000001</v>
      </c>
    </row>
    <row r="2050" spans="1:3" ht="11.85" customHeight="1" x14ac:dyDescent="0.2">
      <c r="A2050" s="886">
        <v>42901</v>
      </c>
      <c r="B2050" s="887" t="s">
        <v>743</v>
      </c>
      <c r="C2050" s="887">
        <v>14.9445</v>
      </c>
    </row>
    <row r="2051" spans="1:3" ht="11.85" customHeight="1" x14ac:dyDescent="0.2">
      <c r="A2051" s="886">
        <v>42902</v>
      </c>
      <c r="B2051" s="887">
        <v>274.39016723632813</v>
      </c>
      <c r="C2051" s="887">
        <v>13.744199999999999</v>
      </c>
    </row>
    <row r="2052" spans="1:3" ht="11.85" customHeight="1" x14ac:dyDescent="0.2">
      <c r="A2052" s="886">
        <v>42905</v>
      </c>
      <c r="B2052" s="887" t="s">
        <v>743</v>
      </c>
      <c r="C2052" s="887">
        <v>13.032500000000001</v>
      </c>
    </row>
    <row r="2053" spans="1:3" ht="11.85" customHeight="1" x14ac:dyDescent="0.2">
      <c r="A2053" s="886">
        <v>42906</v>
      </c>
      <c r="B2053" s="887" t="s">
        <v>743</v>
      </c>
      <c r="C2053" s="887">
        <v>14.0291</v>
      </c>
    </row>
    <row r="2054" spans="1:3" ht="11.85" customHeight="1" x14ac:dyDescent="0.2">
      <c r="A2054" s="886">
        <v>42907</v>
      </c>
      <c r="B2054" s="887" t="s">
        <v>743</v>
      </c>
      <c r="C2054" s="887">
        <v>14.178800000000001</v>
      </c>
    </row>
    <row r="2055" spans="1:3" ht="11.85" customHeight="1" x14ac:dyDescent="0.2">
      <c r="A2055" s="886">
        <v>42908</v>
      </c>
      <c r="B2055" s="887" t="s">
        <v>743</v>
      </c>
      <c r="C2055" s="887">
        <v>14.0328</v>
      </c>
    </row>
    <row r="2056" spans="1:3" ht="11.85" customHeight="1" x14ac:dyDescent="0.2">
      <c r="A2056" s="886">
        <v>42909</v>
      </c>
      <c r="B2056" s="887" t="s">
        <v>743</v>
      </c>
      <c r="C2056" s="887">
        <v>14.221399999999999</v>
      </c>
    </row>
    <row r="2057" spans="1:3" ht="11.85" customHeight="1" x14ac:dyDescent="0.2">
      <c r="A2057" s="886">
        <v>42912</v>
      </c>
      <c r="B2057" s="887" t="s">
        <v>743</v>
      </c>
      <c r="C2057" s="887">
        <v>13.656700000000001</v>
      </c>
    </row>
    <row r="2058" spans="1:3" ht="11.85" customHeight="1" x14ac:dyDescent="0.2">
      <c r="A2058" s="886">
        <v>42913</v>
      </c>
      <c r="B2058" s="887" t="s">
        <v>743</v>
      </c>
      <c r="C2058" s="887">
        <v>14.7743</v>
      </c>
    </row>
    <row r="2059" spans="1:3" ht="11.85" customHeight="1" x14ac:dyDescent="0.2">
      <c r="A2059" s="886">
        <v>42914</v>
      </c>
      <c r="B2059" s="887" t="s">
        <v>743</v>
      </c>
      <c r="C2059" s="887">
        <v>14.852499999999999</v>
      </c>
    </row>
    <row r="2060" spans="1:3" ht="11.85" customHeight="1" x14ac:dyDescent="0.2">
      <c r="A2060" s="886">
        <v>42915</v>
      </c>
      <c r="B2060" s="887" t="s">
        <v>743</v>
      </c>
      <c r="C2060" s="887">
        <v>17.603200000000001</v>
      </c>
    </row>
    <row r="2061" spans="1:3" ht="11.85" customHeight="1" x14ac:dyDescent="0.2">
      <c r="A2061" s="886">
        <v>42916</v>
      </c>
      <c r="B2061" s="887" t="s">
        <v>743</v>
      </c>
      <c r="C2061" s="887">
        <v>17.253299999999999</v>
      </c>
    </row>
    <row r="2062" spans="1:3" ht="11.85" customHeight="1" x14ac:dyDescent="0.2">
      <c r="A2062" s="886">
        <v>42919</v>
      </c>
      <c r="B2062" s="887" t="s">
        <v>743</v>
      </c>
      <c r="C2062" s="887">
        <v>14.488799999999999</v>
      </c>
    </row>
    <row r="2063" spans="1:3" ht="11.85" customHeight="1" x14ac:dyDescent="0.2">
      <c r="A2063" s="886">
        <v>42920</v>
      </c>
      <c r="B2063" s="887" t="s">
        <v>743</v>
      </c>
      <c r="C2063" s="887">
        <v>14.392899999999999</v>
      </c>
    </row>
    <row r="2064" spans="1:3" ht="11.85" customHeight="1" x14ac:dyDescent="0.2">
      <c r="A2064" s="886">
        <v>42921</v>
      </c>
      <c r="B2064" s="887" t="s">
        <v>743</v>
      </c>
      <c r="C2064" s="887">
        <v>14.7011</v>
      </c>
    </row>
    <row r="2065" spans="1:3" ht="11.85" customHeight="1" x14ac:dyDescent="0.2">
      <c r="A2065" s="886">
        <v>42922</v>
      </c>
      <c r="B2065" s="887" t="s">
        <v>743</v>
      </c>
      <c r="C2065" s="887">
        <v>15.472200000000001</v>
      </c>
    </row>
    <row r="2066" spans="1:3" ht="11.85" customHeight="1" x14ac:dyDescent="0.2">
      <c r="A2066" s="886">
        <v>42923</v>
      </c>
      <c r="B2066" s="887" t="s">
        <v>743</v>
      </c>
      <c r="C2066" s="887">
        <v>15.182399999999999</v>
      </c>
    </row>
    <row r="2067" spans="1:3" ht="11.85" customHeight="1" x14ac:dyDescent="0.2">
      <c r="A2067" s="886">
        <v>42926</v>
      </c>
      <c r="B2067" s="887" t="s">
        <v>743</v>
      </c>
      <c r="C2067" s="887">
        <v>14.782999999999999</v>
      </c>
    </row>
    <row r="2068" spans="1:3" ht="11.85" customHeight="1" x14ac:dyDescent="0.2">
      <c r="A2068" s="886">
        <v>42927</v>
      </c>
      <c r="B2068" s="887" t="s">
        <v>743</v>
      </c>
      <c r="C2068" s="887">
        <v>14.773199999999999</v>
      </c>
    </row>
    <row r="2069" spans="1:3" ht="11.85" customHeight="1" x14ac:dyDescent="0.2">
      <c r="A2069" s="886">
        <v>42928</v>
      </c>
      <c r="B2069" s="887" t="s">
        <v>743</v>
      </c>
      <c r="C2069" s="887">
        <v>13.7485</v>
      </c>
    </row>
    <row r="2070" spans="1:3" ht="11.85" customHeight="1" x14ac:dyDescent="0.2">
      <c r="A2070" s="886">
        <v>42929</v>
      </c>
      <c r="B2070" s="887" t="s">
        <v>743</v>
      </c>
      <c r="C2070" s="887">
        <v>13.1228</v>
      </c>
    </row>
    <row r="2071" spans="1:3" ht="11.85" customHeight="1" x14ac:dyDescent="0.2">
      <c r="A2071" s="886">
        <v>42930</v>
      </c>
      <c r="B2071" s="887" t="s">
        <v>743</v>
      </c>
      <c r="C2071" s="887">
        <v>12.650399999999999</v>
      </c>
    </row>
    <row r="2072" spans="1:3" ht="11.85" customHeight="1" x14ac:dyDescent="0.2">
      <c r="A2072" s="886">
        <v>42933</v>
      </c>
      <c r="B2072" s="887" t="s">
        <v>743</v>
      </c>
      <c r="C2072" s="887">
        <v>12.6334</v>
      </c>
    </row>
    <row r="2073" spans="1:3" ht="11.85" customHeight="1" x14ac:dyDescent="0.2">
      <c r="A2073" s="886">
        <v>42934</v>
      </c>
      <c r="B2073" s="887">
        <v>181.41523742675781</v>
      </c>
      <c r="C2073" s="887">
        <v>13.684100000000001</v>
      </c>
    </row>
    <row r="2074" spans="1:3" ht="11.85" customHeight="1" x14ac:dyDescent="0.2">
      <c r="A2074" s="886">
        <v>42935</v>
      </c>
      <c r="B2074" s="887" t="s">
        <v>743</v>
      </c>
      <c r="C2074" s="887">
        <v>13.2685</v>
      </c>
    </row>
    <row r="2075" spans="1:3" ht="11.85" customHeight="1" x14ac:dyDescent="0.2">
      <c r="A2075" s="886">
        <v>42936</v>
      </c>
      <c r="B2075" s="887" t="s">
        <v>743</v>
      </c>
      <c r="C2075" s="887">
        <v>13.087899999999999</v>
      </c>
    </row>
    <row r="2076" spans="1:3" ht="11.85" customHeight="1" x14ac:dyDescent="0.2">
      <c r="A2076" s="886">
        <v>42937</v>
      </c>
      <c r="B2076" s="887" t="s">
        <v>743</v>
      </c>
      <c r="C2076" s="887">
        <v>15.3262</v>
      </c>
    </row>
    <row r="2077" spans="1:3" ht="11.85" customHeight="1" x14ac:dyDescent="0.2">
      <c r="A2077" s="886">
        <v>42940</v>
      </c>
      <c r="B2077" s="887" t="s">
        <v>743</v>
      </c>
      <c r="C2077" s="887">
        <v>15.082700000000001</v>
      </c>
    </row>
    <row r="2078" spans="1:3" ht="11.85" customHeight="1" x14ac:dyDescent="0.2">
      <c r="A2078" s="886">
        <v>42941</v>
      </c>
      <c r="B2078" s="887" t="s">
        <v>743</v>
      </c>
      <c r="C2078" s="887">
        <v>13.6357</v>
      </c>
    </row>
    <row r="2079" spans="1:3" ht="11.85" customHeight="1" x14ac:dyDescent="0.2">
      <c r="A2079" s="886">
        <v>42942</v>
      </c>
      <c r="B2079" s="887" t="s">
        <v>743</v>
      </c>
      <c r="C2079" s="887">
        <v>12.9971</v>
      </c>
    </row>
    <row r="2080" spans="1:3" ht="11.85" customHeight="1" x14ac:dyDescent="0.2">
      <c r="A2080" s="886">
        <v>42943</v>
      </c>
      <c r="B2080" s="887" t="s">
        <v>743</v>
      </c>
      <c r="C2080" s="887">
        <v>12.7697</v>
      </c>
    </row>
    <row r="2081" spans="1:3" ht="11.85" customHeight="1" x14ac:dyDescent="0.2">
      <c r="A2081" s="886">
        <v>42944</v>
      </c>
      <c r="B2081" s="887" t="s">
        <v>743</v>
      </c>
      <c r="C2081" s="887">
        <v>13.7331</v>
      </c>
    </row>
    <row r="2082" spans="1:3" ht="11.85" customHeight="1" x14ac:dyDescent="0.2">
      <c r="A2082" s="886">
        <v>42947</v>
      </c>
      <c r="B2082" s="887" t="s">
        <v>743</v>
      </c>
      <c r="C2082" s="887">
        <v>13.9033</v>
      </c>
    </row>
    <row r="2083" spans="1:3" ht="11.85" customHeight="1" x14ac:dyDescent="0.2">
      <c r="A2083" s="886">
        <v>42948</v>
      </c>
      <c r="B2083" s="887" t="s">
        <v>743</v>
      </c>
      <c r="C2083" s="887">
        <v>13.4724</v>
      </c>
    </row>
    <row r="2084" spans="1:3" ht="11.85" customHeight="1" x14ac:dyDescent="0.2">
      <c r="A2084" s="886">
        <v>42949</v>
      </c>
      <c r="B2084" s="887" t="s">
        <v>743</v>
      </c>
      <c r="C2084" s="887">
        <v>13.7531</v>
      </c>
    </row>
    <row r="2085" spans="1:3" ht="11.85" customHeight="1" x14ac:dyDescent="0.2">
      <c r="A2085" s="886">
        <v>42950</v>
      </c>
      <c r="B2085" s="887" t="s">
        <v>743</v>
      </c>
      <c r="C2085" s="887">
        <v>13.7302</v>
      </c>
    </row>
    <row r="2086" spans="1:3" ht="11.85" customHeight="1" x14ac:dyDescent="0.2">
      <c r="A2086" s="886">
        <v>42951</v>
      </c>
      <c r="B2086" s="887" t="s">
        <v>743</v>
      </c>
      <c r="C2086" s="887">
        <v>13.0654</v>
      </c>
    </row>
    <row r="2087" spans="1:3" ht="11.85" customHeight="1" x14ac:dyDescent="0.2">
      <c r="A2087" s="886">
        <v>42954</v>
      </c>
      <c r="B2087" s="887" t="s">
        <v>743</v>
      </c>
      <c r="C2087" s="887">
        <v>13.199199999999999</v>
      </c>
    </row>
    <row r="2088" spans="1:3" ht="11.85" customHeight="1" x14ac:dyDescent="0.2">
      <c r="A2088" s="886">
        <v>42955</v>
      </c>
      <c r="B2088" s="887" t="s">
        <v>743</v>
      </c>
      <c r="C2088" s="887">
        <v>12.7883</v>
      </c>
    </row>
    <row r="2089" spans="1:3" ht="11.85" customHeight="1" x14ac:dyDescent="0.2">
      <c r="A2089" s="886">
        <v>42956</v>
      </c>
      <c r="B2089" s="887" t="s">
        <v>743</v>
      </c>
      <c r="C2089" s="887">
        <v>15.0152</v>
      </c>
    </row>
    <row r="2090" spans="1:3" ht="11.85" customHeight="1" x14ac:dyDescent="0.2">
      <c r="A2090" s="886">
        <v>42957</v>
      </c>
      <c r="B2090" s="887" t="s">
        <v>743</v>
      </c>
      <c r="C2090" s="887">
        <v>18.9131</v>
      </c>
    </row>
    <row r="2091" spans="1:3" ht="11.85" customHeight="1" x14ac:dyDescent="0.2">
      <c r="A2091" s="886">
        <v>42958</v>
      </c>
      <c r="B2091" s="887" t="s">
        <v>743</v>
      </c>
      <c r="C2091" s="887">
        <v>19.310099999999998</v>
      </c>
    </row>
    <row r="2092" spans="1:3" ht="11.85" customHeight="1" x14ac:dyDescent="0.2">
      <c r="A2092" s="886">
        <v>42961</v>
      </c>
      <c r="B2092" s="887" t="s">
        <v>743</v>
      </c>
      <c r="C2092" s="887">
        <v>15.666399999999999</v>
      </c>
    </row>
    <row r="2093" spans="1:3" ht="11.85" customHeight="1" x14ac:dyDescent="0.2">
      <c r="A2093" s="886">
        <v>42962</v>
      </c>
      <c r="B2093" s="887" t="s">
        <v>743</v>
      </c>
      <c r="C2093" s="887">
        <v>14.880100000000001</v>
      </c>
    </row>
    <row r="2094" spans="1:3" ht="11.85" customHeight="1" x14ac:dyDescent="0.2">
      <c r="A2094" s="886">
        <v>42963</v>
      </c>
      <c r="B2094" s="887">
        <v>149.70864868164063</v>
      </c>
      <c r="C2094" s="887">
        <v>14.2468</v>
      </c>
    </row>
    <row r="2095" spans="1:3" ht="11.85" customHeight="1" x14ac:dyDescent="0.2">
      <c r="A2095" s="886">
        <v>42964</v>
      </c>
      <c r="B2095" s="887" t="s">
        <v>743</v>
      </c>
      <c r="C2095" s="887">
        <v>15.385899999999999</v>
      </c>
    </row>
    <row r="2096" spans="1:3" ht="11.85" customHeight="1" x14ac:dyDescent="0.2">
      <c r="A2096" s="886">
        <v>42965</v>
      </c>
      <c r="B2096" s="887" t="s">
        <v>743</v>
      </c>
      <c r="C2096" s="887">
        <v>17.5746</v>
      </c>
    </row>
    <row r="2097" spans="1:3" ht="11.85" customHeight="1" x14ac:dyDescent="0.2">
      <c r="A2097" s="886">
        <v>42968</v>
      </c>
      <c r="B2097" s="887" t="s">
        <v>743</v>
      </c>
      <c r="C2097" s="887">
        <v>18.555299999999999</v>
      </c>
    </row>
    <row r="2098" spans="1:3" ht="11.85" customHeight="1" x14ac:dyDescent="0.2">
      <c r="A2098" s="886">
        <v>42969</v>
      </c>
      <c r="B2098" s="887" t="s">
        <v>743</v>
      </c>
      <c r="C2098" s="887">
        <v>16.411999999999999</v>
      </c>
    </row>
    <row r="2099" spans="1:3" ht="11.85" customHeight="1" x14ac:dyDescent="0.2">
      <c r="A2099" s="886">
        <v>42970</v>
      </c>
      <c r="B2099" s="887" t="s">
        <v>743</v>
      </c>
      <c r="C2099" s="887">
        <v>16.227499999999999</v>
      </c>
    </row>
    <row r="2100" spans="1:3" ht="11.85" customHeight="1" x14ac:dyDescent="0.2">
      <c r="A2100" s="886">
        <v>42971</v>
      </c>
      <c r="B2100" s="887" t="s">
        <v>743</v>
      </c>
      <c r="C2100" s="887">
        <v>15.666499999999999</v>
      </c>
    </row>
    <row r="2101" spans="1:3" ht="11.85" customHeight="1" x14ac:dyDescent="0.2">
      <c r="A2101" s="886">
        <v>42972</v>
      </c>
      <c r="B2101" s="887" t="s">
        <v>743</v>
      </c>
      <c r="C2101" s="887">
        <v>15.3262</v>
      </c>
    </row>
    <row r="2102" spans="1:3" ht="11.85" customHeight="1" x14ac:dyDescent="0.2">
      <c r="A2102" s="886">
        <v>42975</v>
      </c>
      <c r="B2102" s="887" t="s">
        <v>743</v>
      </c>
      <c r="C2102" s="887">
        <v>15.8508</v>
      </c>
    </row>
    <row r="2103" spans="1:3" ht="11.85" customHeight="1" x14ac:dyDescent="0.2">
      <c r="A2103" s="886">
        <v>42976</v>
      </c>
      <c r="B2103" s="887" t="s">
        <v>743</v>
      </c>
      <c r="C2103" s="887">
        <v>17.3169</v>
      </c>
    </row>
    <row r="2104" spans="1:3" ht="11.85" customHeight="1" x14ac:dyDescent="0.2">
      <c r="A2104" s="886">
        <v>42977</v>
      </c>
      <c r="B2104" s="887" t="s">
        <v>743</v>
      </c>
      <c r="C2104" s="887">
        <v>16.468</v>
      </c>
    </row>
    <row r="2105" spans="1:3" ht="11.85" customHeight="1" x14ac:dyDescent="0.2">
      <c r="A2105" s="886">
        <v>42978</v>
      </c>
      <c r="B2105" s="887" t="s">
        <v>743</v>
      </c>
      <c r="C2105" s="887">
        <v>15.6317</v>
      </c>
    </row>
    <row r="2106" spans="1:3" ht="11.85" customHeight="1" x14ac:dyDescent="0.2">
      <c r="A2106" s="886">
        <v>42979</v>
      </c>
      <c r="B2106" s="887" t="s">
        <v>743</v>
      </c>
      <c r="C2106" s="887">
        <v>14.716699999999999</v>
      </c>
    </row>
    <row r="2107" spans="1:3" ht="11.85" customHeight="1" x14ac:dyDescent="0.2">
      <c r="A2107" s="886">
        <v>42982</v>
      </c>
      <c r="B2107" s="887" t="s">
        <v>743</v>
      </c>
      <c r="C2107" s="887">
        <v>16.2117</v>
      </c>
    </row>
    <row r="2108" spans="1:3" ht="11.85" customHeight="1" x14ac:dyDescent="0.2">
      <c r="A2108" s="886">
        <v>42983</v>
      </c>
      <c r="B2108" s="887" t="s">
        <v>743</v>
      </c>
      <c r="C2108" s="887">
        <v>16.4848</v>
      </c>
    </row>
    <row r="2109" spans="1:3" ht="11.85" customHeight="1" x14ac:dyDescent="0.2">
      <c r="A2109" s="886">
        <v>42984</v>
      </c>
      <c r="B2109" s="887" t="s">
        <v>743</v>
      </c>
      <c r="C2109" s="887">
        <v>16.378599999999999</v>
      </c>
    </row>
    <row r="2110" spans="1:3" ht="11.85" customHeight="1" x14ac:dyDescent="0.2">
      <c r="A2110" s="886">
        <v>42985</v>
      </c>
      <c r="B2110" s="887" t="s">
        <v>743</v>
      </c>
      <c r="C2110" s="887">
        <v>15.148199999999999</v>
      </c>
    </row>
    <row r="2111" spans="1:3" ht="11.85" customHeight="1" x14ac:dyDescent="0.2">
      <c r="A2111" s="886">
        <v>42986</v>
      </c>
      <c r="B2111" s="887" t="s">
        <v>743</v>
      </c>
      <c r="C2111" s="887">
        <v>15.199</v>
      </c>
    </row>
    <row r="2112" spans="1:3" ht="11.85" customHeight="1" x14ac:dyDescent="0.2">
      <c r="A2112" s="886">
        <v>42989</v>
      </c>
      <c r="B2112" s="887" t="s">
        <v>743</v>
      </c>
      <c r="C2112" s="887">
        <v>13.96</v>
      </c>
    </row>
    <row r="2113" spans="1:3" ht="11.85" customHeight="1" x14ac:dyDescent="0.2">
      <c r="A2113" s="886">
        <v>42990</v>
      </c>
      <c r="B2113" s="887" t="s">
        <v>743</v>
      </c>
      <c r="C2113" s="887">
        <v>13.446400000000001</v>
      </c>
    </row>
    <row r="2114" spans="1:3" ht="11.85" customHeight="1" x14ac:dyDescent="0.2">
      <c r="A2114" s="886">
        <v>42991</v>
      </c>
      <c r="B2114" s="887" t="s">
        <v>743</v>
      </c>
      <c r="C2114" s="887">
        <v>13.042299999999999</v>
      </c>
    </row>
    <row r="2115" spans="1:3" ht="11.85" customHeight="1" x14ac:dyDescent="0.2">
      <c r="A2115" s="886">
        <v>42992</v>
      </c>
      <c r="B2115" s="887" t="s">
        <v>743</v>
      </c>
      <c r="C2115" s="887">
        <v>12.273899999999999</v>
      </c>
    </row>
    <row r="2116" spans="1:3" ht="11.85" customHeight="1" x14ac:dyDescent="0.2">
      <c r="A2116" s="886">
        <v>42993</v>
      </c>
      <c r="B2116" s="887" t="s">
        <v>743</v>
      </c>
      <c r="C2116" s="887">
        <v>12.1972</v>
      </c>
    </row>
    <row r="2117" spans="1:3" ht="11.85" customHeight="1" x14ac:dyDescent="0.2">
      <c r="A2117" s="886">
        <v>42996</v>
      </c>
      <c r="B2117" s="887">
        <v>205.76640319824219</v>
      </c>
      <c r="C2117" s="887">
        <v>11.943</v>
      </c>
    </row>
    <row r="2118" spans="1:3" ht="11.85" customHeight="1" x14ac:dyDescent="0.2">
      <c r="A2118" s="886">
        <v>42997</v>
      </c>
      <c r="B2118" s="887" t="s">
        <v>743</v>
      </c>
      <c r="C2118" s="887">
        <v>11.7216</v>
      </c>
    </row>
    <row r="2119" spans="1:3" ht="11.85" customHeight="1" x14ac:dyDescent="0.2">
      <c r="A2119" s="886">
        <v>42998</v>
      </c>
      <c r="B2119" s="887" t="s">
        <v>743</v>
      </c>
      <c r="C2119" s="887">
        <v>11.7949</v>
      </c>
    </row>
    <row r="2120" spans="1:3" ht="11.85" customHeight="1" x14ac:dyDescent="0.2">
      <c r="A2120" s="886">
        <v>42999</v>
      </c>
      <c r="B2120" s="887" t="s">
        <v>743</v>
      </c>
      <c r="C2120" s="887">
        <v>11.1906</v>
      </c>
    </row>
    <row r="2121" spans="1:3" ht="11.85" customHeight="1" x14ac:dyDescent="0.2">
      <c r="A2121" s="886">
        <v>43000</v>
      </c>
      <c r="B2121" s="887" t="s">
        <v>743</v>
      </c>
      <c r="C2121" s="887">
        <v>11.708</v>
      </c>
    </row>
    <row r="2122" spans="1:3" ht="11.85" customHeight="1" x14ac:dyDescent="0.2">
      <c r="A2122" s="886">
        <v>43003</v>
      </c>
      <c r="B2122" s="887" t="s">
        <v>743</v>
      </c>
      <c r="C2122" s="887">
        <v>12.366300000000001</v>
      </c>
    </row>
    <row r="2123" spans="1:3" ht="11.85" customHeight="1" x14ac:dyDescent="0.2">
      <c r="A2123" s="886">
        <v>43004</v>
      </c>
      <c r="B2123" s="887" t="s">
        <v>743</v>
      </c>
      <c r="C2123" s="887">
        <v>12.5406</v>
      </c>
    </row>
    <row r="2124" spans="1:3" ht="11.85" customHeight="1" x14ac:dyDescent="0.2">
      <c r="A2124" s="886">
        <v>43005</v>
      </c>
      <c r="B2124" s="887" t="s">
        <v>743</v>
      </c>
      <c r="C2124" s="887">
        <v>12.1282</v>
      </c>
    </row>
    <row r="2125" spans="1:3" ht="11.85" customHeight="1" x14ac:dyDescent="0.2">
      <c r="A2125" s="886">
        <v>43006</v>
      </c>
      <c r="B2125" s="887" t="s">
        <v>743</v>
      </c>
      <c r="C2125" s="887">
        <v>12.1259</v>
      </c>
    </row>
    <row r="2126" spans="1:3" ht="11.85" customHeight="1" x14ac:dyDescent="0.2">
      <c r="A2126" s="886">
        <v>43007</v>
      </c>
      <c r="B2126" s="887" t="s">
        <v>743</v>
      </c>
      <c r="C2126" s="887">
        <v>12.120799999999999</v>
      </c>
    </row>
    <row r="2127" spans="1:3" ht="11.85" customHeight="1" x14ac:dyDescent="0.2">
      <c r="A2127" s="886">
        <v>43010</v>
      </c>
      <c r="B2127" s="887" t="s">
        <v>743</v>
      </c>
      <c r="C2127" s="887">
        <v>12.1739</v>
      </c>
    </row>
    <row r="2128" spans="1:3" ht="11.85" customHeight="1" x14ac:dyDescent="0.2">
      <c r="A2128" s="886">
        <v>43011</v>
      </c>
      <c r="B2128" s="887" t="s">
        <v>743</v>
      </c>
      <c r="C2128" s="887">
        <v>11.836499999999999</v>
      </c>
    </row>
    <row r="2129" spans="1:3" ht="11.85" customHeight="1" x14ac:dyDescent="0.2">
      <c r="A2129" s="886">
        <v>43012</v>
      </c>
      <c r="B2129" s="887" t="s">
        <v>743</v>
      </c>
      <c r="C2129" s="887">
        <v>12.7752</v>
      </c>
    </row>
    <row r="2130" spans="1:3" ht="11.85" customHeight="1" x14ac:dyDescent="0.2">
      <c r="A2130" s="886">
        <v>43013</v>
      </c>
      <c r="B2130" s="887" t="s">
        <v>743</v>
      </c>
      <c r="C2130" s="887">
        <v>12.087</v>
      </c>
    </row>
    <row r="2131" spans="1:3" ht="11.85" customHeight="1" x14ac:dyDescent="0.2">
      <c r="A2131" s="886">
        <v>43014</v>
      </c>
      <c r="B2131" s="887" t="s">
        <v>743</v>
      </c>
      <c r="C2131" s="887">
        <v>12.5055</v>
      </c>
    </row>
    <row r="2132" spans="1:3" ht="11.85" customHeight="1" x14ac:dyDescent="0.2">
      <c r="A2132" s="886">
        <v>43017</v>
      </c>
      <c r="B2132" s="887" t="s">
        <v>743</v>
      </c>
      <c r="C2132" s="887">
        <v>12.610200000000001</v>
      </c>
    </row>
    <row r="2133" spans="1:3" ht="11.85" customHeight="1" x14ac:dyDescent="0.2">
      <c r="A2133" s="886">
        <v>43018</v>
      </c>
      <c r="B2133" s="887" t="s">
        <v>743</v>
      </c>
      <c r="C2133" s="887">
        <v>13.394399999999999</v>
      </c>
    </row>
    <row r="2134" spans="1:3" ht="11.85" customHeight="1" x14ac:dyDescent="0.2">
      <c r="A2134" s="886">
        <v>43019</v>
      </c>
      <c r="B2134" s="887" t="s">
        <v>743</v>
      </c>
      <c r="C2134" s="887">
        <v>12.669499999999999</v>
      </c>
    </row>
    <row r="2135" spans="1:3" ht="11.85" customHeight="1" x14ac:dyDescent="0.2">
      <c r="A2135" s="886">
        <v>43020</v>
      </c>
      <c r="B2135" s="887" t="s">
        <v>743</v>
      </c>
      <c r="C2135" s="887">
        <v>12.3247</v>
      </c>
    </row>
    <row r="2136" spans="1:3" ht="11.85" customHeight="1" x14ac:dyDescent="0.2">
      <c r="A2136" s="886">
        <v>43021</v>
      </c>
      <c r="B2136" s="887" t="s">
        <v>743</v>
      </c>
      <c r="C2136" s="887">
        <v>11.845800000000001</v>
      </c>
    </row>
    <row r="2137" spans="1:3" ht="11.85" customHeight="1" x14ac:dyDescent="0.2">
      <c r="A2137" s="886">
        <v>43024</v>
      </c>
      <c r="B2137" s="887" t="s">
        <v>743</v>
      </c>
      <c r="C2137" s="887">
        <v>11.903700000000001</v>
      </c>
    </row>
    <row r="2138" spans="1:3" ht="11.85" customHeight="1" x14ac:dyDescent="0.2">
      <c r="A2138" s="886">
        <v>43025</v>
      </c>
      <c r="B2138" s="887">
        <v>227.23361206054688</v>
      </c>
      <c r="C2138" s="887">
        <v>11.629899999999999</v>
      </c>
    </row>
    <row r="2139" spans="1:3" ht="11.85" customHeight="1" x14ac:dyDescent="0.2">
      <c r="A2139" s="886">
        <v>43026</v>
      </c>
      <c r="B2139" s="887" t="s">
        <v>743</v>
      </c>
      <c r="C2139" s="887">
        <v>11.051399999999999</v>
      </c>
    </row>
    <row r="2140" spans="1:3" ht="11.85" customHeight="1" x14ac:dyDescent="0.2">
      <c r="A2140" s="886">
        <v>43027</v>
      </c>
      <c r="B2140" s="887" t="s">
        <v>743</v>
      </c>
      <c r="C2140" s="887">
        <v>12.4435</v>
      </c>
    </row>
    <row r="2141" spans="1:3" ht="11.85" customHeight="1" x14ac:dyDescent="0.2">
      <c r="A2141" s="886">
        <v>43028</v>
      </c>
      <c r="B2141" s="887" t="s">
        <v>743</v>
      </c>
      <c r="C2141" s="887">
        <v>12.216699999999999</v>
      </c>
    </row>
    <row r="2142" spans="1:3" ht="11.85" customHeight="1" x14ac:dyDescent="0.2">
      <c r="A2142" s="886">
        <v>43031</v>
      </c>
      <c r="B2142" s="887" t="s">
        <v>743</v>
      </c>
      <c r="C2142" s="887">
        <v>12.590400000000001</v>
      </c>
    </row>
    <row r="2143" spans="1:3" ht="11.85" customHeight="1" x14ac:dyDescent="0.2">
      <c r="A2143" s="886">
        <v>43032</v>
      </c>
      <c r="B2143" s="887" t="s">
        <v>743</v>
      </c>
      <c r="C2143" s="887">
        <v>12.942399999999999</v>
      </c>
    </row>
    <row r="2144" spans="1:3" ht="11.85" customHeight="1" x14ac:dyDescent="0.2">
      <c r="A2144" s="886">
        <v>43033</v>
      </c>
      <c r="B2144" s="887" t="s">
        <v>743</v>
      </c>
      <c r="C2144" s="887">
        <v>14.5349</v>
      </c>
    </row>
    <row r="2145" spans="1:3" ht="11.85" customHeight="1" x14ac:dyDescent="0.2">
      <c r="A2145" s="886">
        <v>43034</v>
      </c>
      <c r="B2145" s="887" t="s">
        <v>743</v>
      </c>
      <c r="C2145" s="887">
        <v>12.915900000000001</v>
      </c>
    </row>
    <row r="2146" spans="1:3" ht="11.85" customHeight="1" x14ac:dyDescent="0.2">
      <c r="A2146" s="886">
        <v>43035</v>
      </c>
      <c r="B2146" s="887" t="s">
        <v>743</v>
      </c>
      <c r="C2146" s="887">
        <v>12.495100000000001</v>
      </c>
    </row>
    <row r="2147" spans="1:3" ht="11.85" customHeight="1" x14ac:dyDescent="0.2">
      <c r="A2147" s="886">
        <v>43038</v>
      </c>
      <c r="B2147" s="887" t="s">
        <v>743</v>
      </c>
      <c r="C2147" s="887">
        <v>12.8308</v>
      </c>
    </row>
    <row r="2148" spans="1:3" ht="11.85" customHeight="1" x14ac:dyDescent="0.2">
      <c r="A2148" s="886">
        <v>43039</v>
      </c>
      <c r="B2148" s="887" t="s">
        <v>743</v>
      </c>
      <c r="C2148" s="887">
        <v>11.9864</v>
      </c>
    </row>
    <row r="2149" spans="1:3" ht="11.85" customHeight="1" x14ac:dyDescent="0.2">
      <c r="A2149" s="886">
        <v>43040</v>
      </c>
      <c r="B2149" s="887" t="s">
        <v>743</v>
      </c>
      <c r="C2149" s="887">
        <v>11.792400000000001</v>
      </c>
    </row>
    <row r="2150" spans="1:3" ht="11.85" customHeight="1" x14ac:dyDescent="0.2">
      <c r="A2150" s="886">
        <v>43041</v>
      </c>
      <c r="B2150" s="887" t="s">
        <v>743</v>
      </c>
      <c r="C2150" s="887">
        <v>12.0219</v>
      </c>
    </row>
    <row r="2151" spans="1:3" ht="11.85" customHeight="1" x14ac:dyDescent="0.2">
      <c r="A2151" s="886">
        <v>43042</v>
      </c>
      <c r="B2151" s="887" t="s">
        <v>743</v>
      </c>
      <c r="C2151" s="887">
        <v>11.563499999999999</v>
      </c>
    </row>
    <row r="2152" spans="1:3" ht="11.85" customHeight="1" x14ac:dyDescent="0.2">
      <c r="A2152" s="886">
        <v>43045</v>
      </c>
      <c r="B2152" s="887" t="s">
        <v>743</v>
      </c>
      <c r="C2152" s="887">
        <v>11.6934</v>
      </c>
    </row>
    <row r="2153" spans="1:3" ht="11.85" customHeight="1" x14ac:dyDescent="0.2">
      <c r="A2153" s="886">
        <v>43046</v>
      </c>
      <c r="B2153" s="887" t="s">
        <v>743</v>
      </c>
      <c r="C2153" s="887">
        <v>12.133699999999999</v>
      </c>
    </row>
    <row r="2154" spans="1:3" ht="11.85" customHeight="1" x14ac:dyDescent="0.2">
      <c r="A2154" s="886">
        <v>43047</v>
      </c>
      <c r="B2154" s="887" t="s">
        <v>743</v>
      </c>
      <c r="C2154" s="887">
        <v>12.4069</v>
      </c>
    </row>
    <row r="2155" spans="1:3" ht="11.85" customHeight="1" x14ac:dyDescent="0.2">
      <c r="A2155" s="886">
        <v>43048</v>
      </c>
      <c r="B2155" s="887" t="s">
        <v>743</v>
      </c>
      <c r="C2155" s="887">
        <v>13.915800000000001</v>
      </c>
    </row>
    <row r="2156" spans="1:3" ht="11.85" customHeight="1" x14ac:dyDescent="0.2">
      <c r="A2156" s="886">
        <v>43049</v>
      </c>
      <c r="B2156" s="887" t="s">
        <v>743</v>
      </c>
      <c r="C2156" s="887">
        <v>14.452999999999999</v>
      </c>
    </row>
    <row r="2157" spans="1:3" ht="11.85" customHeight="1" x14ac:dyDescent="0.2">
      <c r="A2157" s="886">
        <v>43052</v>
      </c>
      <c r="B2157" s="887" t="s">
        <v>743</v>
      </c>
      <c r="C2157" s="887">
        <v>14.381600000000001</v>
      </c>
    </row>
    <row r="2158" spans="1:3" ht="11.85" customHeight="1" x14ac:dyDescent="0.2">
      <c r="A2158" s="886">
        <v>43053</v>
      </c>
      <c r="B2158" s="887" t="s">
        <v>743</v>
      </c>
      <c r="C2158" s="887">
        <v>15.2348</v>
      </c>
    </row>
    <row r="2159" spans="1:3" ht="11.85" customHeight="1" x14ac:dyDescent="0.2">
      <c r="A2159" s="886">
        <v>43054</v>
      </c>
      <c r="B2159" s="887" t="s">
        <v>743</v>
      </c>
      <c r="C2159" s="887">
        <v>15.5778</v>
      </c>
    </row>
    <row r="2160" spans="1:3" ht="11.85" customHeight="1" x14ac:dyDescent="0.2">
      <c r="A2160" s="886">
        <v>43055</v>
      </c>
      <c r="B2160" s="887">
        <v>229.71336364746094</v>
      </c>
      <c r="C2160" s="887">
        <v>15.0291</v>
      </c>
    </row>
    <row r="2161" spans="1:3" ht="11.85" customHeight="1" x14ac:dyDescent="0.2">
      <c r="A2161" s="886">
        <v>43056</v>
      </c>
      <c r="B2161" s="887" t="s">
        <v>743</v>
      </c>
      <c r="C2161" s="887">
        <v>14.742800000000001</v>
      </c>
    </row>
    <row r="2162" spans="1:3" ht="11.85" customHeight="1" x14ac:dyDescent="0.2">
      <c r="A2162" s="886">
        <v>43059</v>
      </c>
      <c r="B2162" s="887" t="s">
        <v>743</v>
      </c>
      <c r="C2162" s="887">
        <v>13.703900000000001</v>
      </c>
    </row>
    <row r="2163" spans="1:3" ht="11.85" customHeight="1" x14ac:dyDescent="0.2">
      <c r="A2163" s="886">
        <v>43060</v>
      </c>
      <c r="B2163" s="887" t="s">
        <v>743</v>
      </c>
      <c r="C2163" s="887">
        <v>12.935499999999999</v>
      </c>
    </row>
    <row r="2164" spans="1:3" ht="11.85" customHeight="1" x14ac:dyDescent="0.2">
      <c r="A2164" s="886">
        <v>43061</v>
      </c>
      <c r="B2164" s="887" t="s">
        <v>743</v>
      </c>
      <c r="C2164" s="887">
        <v>12.871700000000001</v>
      </c>
    </row>
    <row r="2165" spans="1:3" ht="11.85" customHeight="1" x14ac:dyDescent="0.2">
      <c r="A2165" s="886">
        <v>43062</v>
      </c>
      <c r="B2165" s="887" t="s">
        <v>743</v>
      </c>
      <c r="C2165" s="887">
        <v>12.7296</v>
      </c>
    </row>
    <row r="2166" spans="1:3" ht="11.85" customHeight="1" x14ac:dyDescent="0.2">
      <c r="A2166" s="886">
        <v>43063</v>
      </c>
      <c r="B2166" s="887" t="s">
        <v>743</v>
      </c>
      <c r="C2166" s="887">
        <v>12.8582</v>
      </c>
    </row>
    <row r="2167" spans="1:3" ht="11.85" customHeight="1" x14ac:dyDescent="0.2">
      <c r="A2167" s="886">
        <v>43066</v>
      </c>
      <c r="B2167" s="887" t="s">
        <v>743</v>
      </c>
      <c r="C2167" s="887">
        <v>13.5459</v>
      </c>
    </row>
    <row r="2168" spans="1:3" ht="11.85" customHeight="1" x14ac:dyDescent="0.2">
      <c r="A2168" s="886">
        <v>43067</v>
      </c>
      <c r="B2168" s="887" t="s">
        <v>743</v>
      </c>
      <c r="C2168" s="887">
        <v>12.8773</v>
      </c>
    </row>
    <row r="2169" spans="1:3" ht="11.85" customHeight="1" x14ac:dyDescent="0.2">
      <c r="A2169" s="886">
        <v>43068</v>
      </c>
      <c r="B2169" s="887" t="s">
        <v>743</v>
      </c>
      <c r="C2169" s="887">
        <v>13.5436</v>
      </c>
    </row>
    <row r="2170" spans="1:3" ht="11.85" customHeight="1" x14ac:dyDescent="0.2">
      <c r="A2170" s="886">
        <v>43069</v>
      </c>
      <c r="B2170" s="887" t="s">
        <v>743</v>
      </c>
      <c r="C2170" s="887">
        <v>13.470800000000001</v>
      </c>
    </row>
    <row r="2171" spans="1:3" ht="11.85" customHeight="1" x14ac:dyDescent="0.2">
      <c r="A2171" s="886">
        <v>43070</v>
      </c>
      <c r="B2171" s="887" t="s">
        <v>743</v>
      </c>
      <c r="C2171" s="887">
        <v>16.0124</v>
      </c>
    </row>
    <row r="2172" spans="1:3" ht="11.85" customHeight="1" x14ac:dyDescent="0.2">
      <c r="A2172" s="886">
        <v>43073</v>
      </c>
      <c r="B2172" s="887" t="s">
        <v>743</v>
      </c>
      <c r="C2172" s="887">
        <v>13.7242</v>
      </c>
    </row>
    <row r="2173" spans="1:3" ht="11.85" customHeight="1" x14ac:dyDescent="0.2">
      <c r="A2173" s="886">
        <v>43074</v>
      </c>
      <c r="B2173" s="887" t="s">
        <v>743</v>
      </c>
      <c r="C2173" s="887">
        <v>13.1587</v>
      </c>
    </row>
    <row r="2174" spans="1:3" ht="11.85" customHeight="1" x14ac:dyDescent="0.2">
      <c r="A2174" s="886">
        <v>43075</v>
      </c>
      <c r="B2174" s="887" t="s">
        <v>743</v>
      </c>
      <c r="C2174" s="887">
        <v>13.9107</v>
      </c>
    </row>
    <row r="2175" spans="1:3" ht="11.85" customHeight="1" x14ac:dyDescent="0.2">
      <c r="A2175" s="886">
        <v>43076</v>
      </c>
      <c r="B2175" s="887" t="s">
        <v>743</v>
      </c>
      <c r="C2175" s="887">
        <v>13.4513</v>
      </c>
    </row>
    <row r="2176" spans="1:3" ht="11.85" customHeight="1" x14ac:dyDescent="0.2">
      <c r="A2176" s="886">
        <v>43077</v>
      </c>
      <c r="B2176" s="887" t="s">
        <v>743</v>
      </c>
      <c r="C2176" s="887">
        <v>12.8484</v>
      </c>
    </row>
    <row r="2177" spans="1:3" ht="11.85" customHeight="1" x14ac:dyDescent="0.2">
      <c r="A2177" s="886">
        <v>43080</v>
      </c>
      <c r="B2177" s="887" t="s">
        <v>743</v>
      </c>
      <c r="C2177" s="887">
        <v>12.9236</v>
      </c>
    </row>
    <row r="2178" spans="1:3" ht="11.85" customHeight="1" x14ac:dyDescent="0.2">
      <c r="A2178" s="886">
        <v>43081</v>
      </c>
      <c r="B2178" s="887" t="s">
        <v>743</v>
      </c>
      <c r="C2178" s="887">
        <v>12.4734</v>
      </c>
    </row>
    <row r="2179" spans="1:3" ht="11.85" customHeight="1" x14ac:dyDescent="0.2">
      <c r="A2179" s="886">
        <v>43082</v>
      </c>
      <c r="B2179" s="887" t="s">
        <v>743</v>
      </c>
      <c r="C2179" s="887">
        <v>12.734400000000001</v>
      </c>
    </row>
    <row r="2180" spans="1:3" ht="11.85" customHeight="1" x14ac:dyDescent="0.2">
      <c r="A2180" s="886">
        <v>43083</v>
      </c>
      <c r="B2180" s="887" t="s">
        <v>743</v>
      </c>
      <c r="C2180" s="887">
        <v>12.263500000000001</v>
      </c>
    </row>
    <row r="2181" spans="1:3" ht="11.85" customHeight="1" x14ac:dyDescent="0.2">
      <c r="A2181" s="886">
        <v>43084</v>
      </c>
      <c r="B2181" s="887" t="s">
        <v>743</v>
      </c>
      <c r="C2181" s="887">
        <v>11.792</v>
      </c>
    </row>
    <row r="2182" spans="1:3" ht="11.85" customHeight="1" x14ac:dyDescent="0.2">
      <c r="A2182" s="886">
        <v>43087</v>
      </c>
      <c r="B2182" s="887">
        <v>173.39306640625</v>
      </c>
      <c r="C2182" s="887">
        <v>10.6783</v>
      </c>
    </row>
    <row r="2183" spans="1:3" ht="11.85" customHeight="1" x14ac:dyDescent="0.2">
      <c r="A2183" s="886">
        <v>43088</v>
      </c>
      <c r="B2183" s="887" t="s">
        <v>743</v>
      </c>
      <c r="C2183" s="887">
        <v>11.196999999999999</v>
      </c>
    </row>
    <row r="2184" spans="1:3" ht="11.85" customHeight="1" x14ac:dyDescent="0.2">
      <c r="A2184" s="886">
        <v>43089</v>
      </c>
      <c r="B2184" s="887" t="s">
        <v>743</v>
      </c>
      <c r="C2184" s="887">
        <v>12.5108</v>
      </c>
    </row>
    <row r="2185" spans="1:3" ht="11.85" customHeight="1" x14ac:dyDescent="0.2">
      <c r="A2185" s="886">
        <v>43090</v>
      </c>
      <c r="B2185" s="887" t="s">
        <v>743</v>
      </c>
      <c r="C2185" s="887">
        <v>11.7371</v>
      </c>
    </row>
    <row r="2186" spans="1:3" ht="11.85" customHeight="1" x14ac:dyDescent="0.2">
      <c r="A2186" s="886">
        <v>43091</v>
      </c>
      <c r="B2186" s="887" t="s">
        <v>743</v>
      </c>
      <c r="C2186" s="887">
        <v>12.005699999999999</v>
      </c>
    </row>
    <row r="2187" spans="1:3" ht="11.85" customHeight="1" x14ac:dyDescent="0.2">
      <c r="A2187" s="886">
        <v>43096</v>
      </c>
      <c r="B2187" s="887" t="s">
        <v>743</v>
      </c>
      <c r="C2187" s="887">
        <v>12.7143</v>
      </c>
    </row>
    <row r="2188" spans="1:3" ht="11.85" customHeight="1" x14ac:dyDescent="0.2">
      <c r="A2188" s="886">
        <v>43097</v>
      </c>
      <c r="B2188" s="887" t="s">
        <v>743</v>
      </c>
      <c r="C2188" s="887">
        <v>13.6229</v>
      </c>
    </row>
    <row r="2189" spans="1:3" ht="11.85" customHeight="1" x14ac:dyDescent="0.2">
      <c r="A2189" s="886">
        <v>43098</v>
      </c>
      <c r="B2189" s="887" t="s">
        <v>743</v>
      </c>
      <c r="C2189" s="887">
        <v>13.5114</v>
      </c>
    </row>
    <row r="2190" spans="1:3" ht="11.85" customHeight="1" x14ac:dyDescent="0.2">
      <c r="A2190" s="886">
        <v>43102</v>
      </c>
      <c r="B2190" s="887" t="s">
        <v>743</v>
      </c>
      <c r="C2190" s="887">
        <v>13.367599999999999</v>
      </c>
    </row>
    <row r="2191" spans="1:3" ht="11.85" customHeight="1" x14ac:dyDescent="0.2">
      <c r="A2191" s="886">
        <v>43103</v>
      </c>
      <c r="B2191" s="887" t="s">
        <v>743</v>
      </c>
      <c r="C2191" s="887">
        <v>12.136699999999999</v>
      </c>
    </row>
    <row r="2192" spans="1:3" ht="11.85" customHeight="1" x14ac:dyDescent="0.2">
      <c r="A2192" s="886">
        <v>43104</v>
      </c>
      <c r="B2192" s="887" t="s">
        <v>743</v>
      </c>
      <c r="C2192" s="887">
        <v>11.410500000000001</v>
      </c>
    </row>
    <row r="2193" spans="1:3" ht="11.85" customHeight="1" x14ac:dyDescent="0.2">
      <c r="A2193" s="886">
        <v>43105</v>
      </c>
      <c r="B2193" s="887" t="s">
        <v>743</v>
      </c>
      <c r="C2193" s="887">
        <v>11.124499999999999</v>
      </c>
    </row>
    <row r="2194" spans="1:3" ht="11.85" customHeight="1" x14ac:dyDescent="0.2">
      <c r="A2194" s="886">
        <v>43108</v>
      </c>
      <c r="B2194" s="887" t="s">
        <v>743</v>
      </c>
      <c r="C2194" s="887">
        <v>11.4954</v>
      </c>
    </row>
    <row r="2195" spans="1:3" ht="11.85" customHeight="1" x14ac:dyDescent="0.2">
      <c r="A2195" s="886">
        <v>43109</v>
      </c>
      <c r="B2195" s="887" t="s">
        <v>743</v>
      </c>
      <c r="C2195" s="887">
        <v>11.262</v>
      </c>
    </row>
    <row r="2196" spans="1:3" ht="11.85" customHeight="1" x14ac:dyDescent="0.2">
      <c r="A2196" s="886">
        <v>43110</v>
      </c>
      <c r="B2196" s="887" t="s">
        <v>743</v>
      </c>
      <c r="C2196" s="887">
        <v>11.759</v>
      </c>
    </row>
    <row r="2197" spans="1:3" ht="11.85" customHeight="1" x14ac:dyDescent="0.2">
      <c r="A2197" s="886">
        <v>43111</v>
      </c>
      <c r="B2197" s="887" t="s">
        <v>743</v>
      </c>
      <c r="C2197" s="887">
        <v>11.359500000000001</v>
      </c>
    </row>
    <row r="2198" spans="1:3" ht="11.85" customHeight="1" x14ac:dyDescent="0.2">
      <c r="A2198" s="886">
        <v>43112</v>
      </c>
      <c r="B2198" s="887" t="s">
        <v>743</v>
      </c>
      <c r="C2198" s="887">
        <v>10.9024</v>
      </c>
    </row>
    <row r="2199" spans="1:3" ht="11.85" customHeight="1" x14ac:dyDescent="0.2">
      <c r="A2199" s="886">
        <v>43115</v>
      </c>
      <c r="B2199" s="887" t="s">
        <v>743</v>
      </c>
      <c r="C2199" s="887">
        <v>11.072699999999999</v>
      </c>
    </row>
    <row r="2200" spans="1:3" ht="11.85" customHeight="1" x14ac:dyDescent="0.2">
      <c r="A2200" s="886">
        <v>43116</v>
      </c>
      <c r="B2200" s="887" t="s">
        <v>743</v>
      </c>
      <c r="C2200" s="887">
        <v>11.3466</v>
      </c>
    </row>
    <row r="2201" spans="1:3" ht="11.85" customHeight="1" x14ac:dyDescent="0.2">
      <c r="A2201" s="886">
        <v>43117</v>
      </c>
      <c r="B2201" s="887">
        <v>196.43605041503906</v>
      </c>
      <c r="C2201" s="887">
        <v>11.9473</v>
      </c>
    </row>
    <row r="2202" spans="1:3" ht="11.85" customHeight="1" x14ac:dyDescent="0.2">
      <c r="A2202" s="886">
        <v>43118</v>
      </c>
      <c r="B2202" s="887" t="s">
        <v>743</v>
      </c>
      <c r="C2202" s="887">
        <v>11.988300000000001</v>
      </c>
    </row>
    <row r="2203" spans="1:3" ht="11.85" customHeight="1" x14ac:dyDescent="0.2">
      <c r="A2203" s="886">
        <v>43119</v>
      </c>
      <c r="B2203" s="887" t="s">
        <v>743</v>
      </c>
      <c r="C2203" s="887">
        <v>11.853300000000001</v>
      </c>
    </row>
    <row r="2204" spans="1:3" ht="11.85" customHeight="1" x14ac:dyDescent="0.2">
      <c r="A2204" s="886">
        <v>43122</v>
      </c>
      <c r="B2204" s="887" t="s">
        <v>743</v>
      </c>
      <c r="C2204" s="887">
        <v>11.9678</v>
      </c>
    </row>
    <row r="2205" spans="1:3" ht="11.85" customHeight="1" x14ac:dyDescent="0.2">
      <c r="A2205" s="886">
        <v>43123</v>
      </c>
      <c r="B2205" s="887" t="s">
        <v>743</v>
      </c>
      <c r="C2205" s="887">
        <v>11.950799999999999</v>
      </c>
    </row>
    <row r="2206" spans="1:3" ht="11.85" customHeight="1" x14ac:dyDescent="0.2">
      <c r="A2206" s="886">
        <v>43124</v>
      </c>
      <c r="B2206" s="887" t="s">
        <v>743</v>
      </c>
      <c r="C2206" s="887">
        <v>12.3924</v>
      </c>
    </row>
    <row r="2207" spans="1:3" ht="11.85" customHeight="1" x14ac:dyDescent="0.2">
      <c r="A2207" s="886">
        <v>43125</v>
      </c>
      <c r="B2207" s="887" t="s">
        <v>743</v>
      </c>
      <c r="C2207" s="887">
        <v>12.691000000000001</v>
      </c>
    </row>
    <row r="2208" spans="1:3" ht="11.85" customHeight="1" x14ac:dyDescent="0.2">
      <c r="A2208" s="886">
        <v>43126</v>
      </c>
      <c r="B2208" s="887" t="s">
        <v>743</v>
      </c>
      <c r="C2208" s="887">
        <v>12.4779</v>
      </c>
    </row>
    <row r="2209" spans="1:3" ht="11.85" customHeight="1" x14ac:dyDescent="0.2">
      <c r="A2209" s="886">
        <v>43129</v>
      </c>
      <c r="B2209" s="887" t="s">
        <v>743</v>
      </c>
      <c r="C2209" s="887">
        <v>13.2927</v>
      </c>
    </row>
    <row r="2210" spans="1:3" ht="11.85" customHeight="1" x14ac:dyDescent="0.2">
      <c r="A2210" s="886">
        <v>43130</v>
      </c>
      <c r="B2210" s="887" t="s">
        <v>743</v>
      </c>
      <c r="C2210" s="887">
        <v>14.811</v>
      </c>
    </row>
    <row r="2211" spans="1:3" ht="11.85" customHeight="1" x14ac:dyDescent="0.2">
      <c r="A2211" s="886">
        <v>43131</v>
      </c>
      <c r="B2211" s="887" t="s">
        <v>743</v>
      </c>
      <c r="C2211" s="887">
        <v>15.164400000000001</v>
      </c>
    </row>
    <row r="2212" spans="1:3" ht="11.85" customHeight="1" x14ac:dyDescent="0.2">
      <c r="A2212" s="886">
        <v>43132</v>
      </c>
      <c r="B2212" s="887" t="s">
        <v>743</v>
      </c>
      <c r="C2212" s="887">
        <v>16.139399999999998</v>
      </c>
    </row>
    <row r="2213" spans="1:3" ht="11.85" customHeight="1" x14ac:dyDescent="0.2">
      <c r="A2213" s="886">
        <v>43133</v>
      </c>
      <c r="B2213" s="887" t="s">
        <v>743</v>
      </c>
      <c r="C2213" s="887">
        <v>17.5594</v>
      </c>
    </row>
    <row r="2214" spans="1:3" ht="11.85" customHeight="1" x14ac:dyDescent="0.2">
      <c r="A2214" s="886">
        <v>43136</v>
      </c>
      <c r="B2214" s="887" t="s">
        <v>743</v>
      </c>
      <c r="C2214" s="887">
        <v>18.855</v>
      </c>
    </row>
    <row r="2215" spans="1:3" ht="11.85" customHeight="1" x14ac:dyDescent="0.2">
      <c r="A2215" s="886">
        <v>43137</v>
      </c>
      <c r="B2215" s="887" t="s">
        <v>743</v>
      </c>
      <c r="C2215" s="887">
        <v>30.177099999999999</v>
      </c>
    </row>
    <row r="2216" spans="1:3" ht="11.85" customHeight="1" x14ac:dyDescent="0.2">
      <c r="A2216" s="886">
        <v>43138</v>
      </c>
      <c r="B2216" s="887" t="s">
        <v>743</v>
      </c>
      <c r="C2216" s="887">
        <v>21.365600000000001</v>
      </c>
    </row>
    <row r="2217" spans="1:3" ht="11.85" customHeight="1" x14ac:dyDescent="0.2">
      <c r="A2217" s="886">
        <v>43139</v>
      </c>
      <c r="B2217" s="887" t="s">
        <v>743</v>
      </c>
      <c r="C2217" s="887">
        <v>32.040199999999999</v>
      </c>
    </row>
    <row r="2218" spans="1:3" ht="11.85" customHeight="1" x14ac:dyDescent="0.2">
      <c r="A2218" s="886">
        <v>43140</v>
      </c>
      <c r="B2218" s="887" t="s">
        <v>743</v>
      </c>
      <c r="C2218" s="887">
        <v>34.737000000000002</v>
      </c>
    </row>
    <row r="2219" spans="1:3" ht="11.85" customHeight="1" x14ac:dyDescent="0.2">
      <c r="A2219" s="886">
        <v>43143</v>
      </c>
      <c r="B2219" s="887" t="s">
        <v>743</v>
      </c>
      <c r="C2219" s="887">
        <v>28.162600000000001</v>
      </c>
    </row>
    <row r="2220" spans="1:3" ht="11.85" customHeight="1" x14ac:dyDescent="0.2">
      <c r="A2220" s="886">
        <v>43144</v>
      </c>
      <c r="B2220" s="887" t="s">
        <v>743</v>
      </c>
      <c r="C2220" s="887">
        <v>25.950099999999999</v>
      </c>
    </row>
    <row r="2221" spans="1:3" ht="11.85" customHeight="1" x14ac:dyDescent="0.2">
      <c r="A2221" s="886">
        <v>43145</v>
      </c>
      <c r="B2221" s="887" t="s">
        <v>743</v>
      </c>
      <c r="C2221" s="887">
        <v>20.705300000000001</v>
      </c>
    </row>
    <row r="2222" spans="1:3" ht="11.85" customHeight="1" x14ac:dyDescent="0.2">
      <c r="A2222" s="886">
        <v>43146</v>
      </c>
      <c r="B2222" s="887" t="s">
        <v>743</v>
      </c>
      <c r="C2222" s="887">
        <v>20.515799999999999</v>
      </c>
    </row>
    <row r="2223" spans="1:3" ht="11.85" customHeight="1" x14ac:dyDescent="0.2">
      <c r="A2223" s="886">
        <v>43147</v>
      </c>
      <c r="B2223" s="887">
        <v>135.16371154785156</v>
      </c>
      <c r="C2223" s="887">
        <v>17.7606</v>
      </c>
    </row>
    <row r="2224" spans="1:3" ht="11.85" customHeight="1" x14ac:dyDescent="0.2">
      <c r="A2224" s="886">
        <v>43150</v>
      </c>
      <c r="B2224" s="887" t="s">
        <v>743</v>
      </c>
      <c r="C2224" s="887">
        <v>19.128299999999999</v>
      </c>
    </row>
    <row r="2225" spans="1:3" ht="11.85" customHeight="1" x14ac:dyDescent="0.2">
      <c r="A2225" s="886">
        <v>43151</v>
      </c>
      <c r="B2225" s="887" t="s">
        <v>743</v>
      </c>
      <c r="C2225" s="887">
        <v>18.6401</v>
      </c>
    </row>
    <row r="2226" spans="1:3" ht="11.85" customHeight="1" x14ac:dyDescent="0.2">
      <c r="A2226" s="886">
        <v>43152</v>
      </c>
      <c r="B2226" s="887" t="s">
        <v>743</v>
      </c>
      <c r="C2226" s="887">
        <v>18.648900000000001</v>
      </c>
    </row>
    <row r="2227" spans="1:3" ht="11.85" customHeight="1" x14ac:dyDescent="0.2">
      <c r="A2227" s="886">
        <v>43153</v>
      </c>
      <c r="B2227" s="887" t="s">
        <v>743</v>
      </c>
      <c r="C2227" s="887">
        <v>18.690300000000001</v>
      </c>
    </row>
    <row r="2228" spans="1:3" ht="11.85" customHeight="1" x14ac:dyDescent="0.2">
      <c r="A2228" s="886">
        <v>43154</v>
      </c>
      <c r="B2228" s="887" t="s">
        <v>743</v>
      </c>
      <c r="C2228" s="887">
        <v>18.1752</v>
      </c>
    </row>
    <row r="2229" spans="1:3" ht="11.85" customHeight="1" x14ac:dyDescent="0.2">
      <c r="A2229" s="886">
        <v>43157</v>
      </c>
      <c r="B2229" s="887" t="s">
        <v>743</v>
      </c>
      <c r="C2229" s="887">
        <v>16.770900000000001</v>
      </c>
    </row>
    <row r="2230" spans="1:3" ht="11.85" customHeight="1" x14ac:dyDescent="0.2">
      <c r="A2230" s="886">
        <v>43158</v>
      </c>
      <c r="B2230" s="887" t="s">
        <v>743</v>
      </c>
      <c r="C2230" s="887">
        <v>17.5944</v>
      </c>
    </row>
    <row r="2231" spans="1:3" ht="11.85" customHeight="1" x14ac:dyDescent="0.2">
      <c r="A2231" s="886">
        <v>43159</v>
      </c>
      <c r="B2231" s="887" t="s">
        <v>743</v>
      </c>
      <c r="C2231" s="887">
        <v>18.0002</v>
      </c>
    </row>
    <row r="2232" spans="1:3" ht="11.85" customHeight="1" x14ac:dyDescent="0.2">
      <c r="A2232" s="886">
        <v>43160</v>
      </c>
      <c r="B2232" s="887" t="s">
        <v>743</v>
      </c>
      <c r="C2232" s="887">
        <v>20.567299999999999</v>
      </c>
    </row>
    <row r="2233" spans="1:3" ht="11.85" customHeight="1" x14ac:dyDescent="0.2">
      <c r="A2233" s="886">
        <v>43161</v>
      </c>
      <c r="B2233" s="887" t="s">
        <v>743</v>
      </c>
      <c r="C2233" s="887">
        <v>23.385999999999999</v>
      </c>
    </row>
    <row r="2234" spans="1:3" ht="11.85" customHeight="1" x14ac:dyDescent="0.2">
      <c r="A2234" s="886">
        <v>43164</v>
      </c>
      <c r="B2234" s="887" t="s">
        <v>743</v>
      </c>
      <c r="C2234" s="887">
        <v>18.892199999999999</v>
      </c>
    </row>
    <row r="2235" spans="1:3" ht="11.85" customHeight="1" x14ac:dyDescent="0.2">
      <c r="A2235" s="886">
        <v>43165</v>
      </c>
      <c r="B2235" s="887" t="s">
        <v>743</v>
      </c>
      <c r="C2235" s="887">
        <v>18.685199999999998</v>
      </c>
    </row>
    <row r="2236" spans="1:3" ht="11.85" customHeight="1" x14ac:dyDescent="0.2">
      <c r="A2236" s="886">
        <v>43166</v>
      </c>
      <c r="B2236" s="887" t="s">
        <v>743</v>
      </c>
      <c r="C2236" s="887">
        <v>18.154599999999999</v>
      </c>
    </row>
    <row r="2237" spans="1:3" ht="11.85" customHeight="1" x14ac:dyDescent="0.2">
      <c r="A2237" s="886">
        <v>43167</v>
      </c>
      <c r="B2237" s="887" t="s">
        <v>743</v>
      </c>
      <c r="C2237" s="887">
        <v>16.6065</v>
      </c>
    </row>
    <row r="2238" spans="1:3" ht="11.85" customHeight="1" x14ac:dyDescent="0.2">
      <c r="A2238" s="886">
        <v>43168</v>
      </c>
      <c r="B2238" s="887" t="s">
        <v>743</v>
      </c>
      <c r="C2238" s="887">
        <v>15.4054</v>
      </c>
    </row>
    <row r="2239" spans="1:3" ht="11.85" customHeight="1" x14ac:dyDescent="0.2">
      <c r="A2239" s="886">
        <v>43171</v>
      </c>
      <c r="B2239" s="887" t="s">
        <v>743</v>
      </c>
      <c r="C2239" s="887">
        <v>15.4002</v>
      </c>
    </row>
    <row r="2240" spans="1:3" ht="11.85" customHeight="1" x14ac:dyDescent="0.2">
      <c r="A2240" s="886">
        <v>43172</v>
      </c>
      <c r="B2240" s="887" t="s">
        <v>743</v>
      </c>
      <c r="C2240" s="887">
        <v>16.619499999999999</v>
      </c>
    </row>
    <row r="2241" spans="1:3" ht="11.85" customHeight="1" x14ac:dyDescent="0.2">
      <c r="A2241" s="886">
        <v>43173</v>
      </c>
      <c r="B2241" s="887" t="s">
        <v>743</v>
      </c>
      <c r="C2241" s="887">
        <v>16.910599999999999</v>
      </c>
    </row>
    <row r="2242" spans="1:3" ht="11.85" customHeight="1" x14ac:dyDescent="0.2">
      <c r="A2242" s="886">
        <v>43174</v>
      </c>
      <c r="B2242" s="887" t="s">
        <v>743</v>
      </c>
      <c r="C2242" s="887">
        <v>15.224600000000001</v>
      </c>
    </row>
    <row r="2243" spans="1:3" ht="11.85" customHeight="1" x14ac:dyDescent="0.2">
      <c r="A2243" s="886">
        <v>43175</v>
      </c>
      <c r="B2243" s="887">
        <v>175.576171875</v>
      </c>
      <c r="C2243" s="887">
        <v>13.388999999999999</v>
      </c>
    </row>
    <row r="2244" spans="1:3" ht="11.85" customHeight="1" x14ac:dyDescent="0.2">
      <c r="A2244" s="886">
        <v>43178</v>
      </c>
      <c r="B2244" s="887" t="s">
        <v>743</v>
      </c>
      <c r="C2244" s="887">
        <v>16.498799999999999</v>
      </c>
    </row>
    <row r="2245" spans="1:3" ht="11.85" customHeight="1" x14ac:dyDescent="0.2">
      <c r="A2245" s="886">
        <v>43179</v>
      </c>
      <c r="B2245" s="887" t="s">
        <v>743</v>
      </c>
      <c r="C2245" s="887">
        <v>15.383599999999999</v>
      </c>
    </row>
    <row r="2246" spans="1:3" ht="11.85" customHeight="1" x14ac:dyDescent="0.2">
      <c r="A2246" s="886">
        <v>43180</v>
      </c>
      <c r="B2246" s="887" t="s">
        <v>743</v>
      </c>
      <c r="C2246" s="887">
        <v>14.8531</v>
      </c>
    </row>
    <row r="2247" spans="1:3" ht="11.85" customHeight="1" x14ac:dyDescent="0.2">
      <c r="A2247" s="886">
        <v>43181</v>
      </c>
      <c r="B2247" s="887" t="s">
        <v>743</v>
      </c>
      <c r="C2247" s="887">
        <v>18.550999999999998</v>
      </c>
    </row>
    <row r="2248" spans="1:3" ht="11.85" customHeight="1" x14ac:dyDescent="0.2">
      <c r="A2248" s="886">
        <v>43182</v>
      </c>
      <c r="B2248" s="887" t="s">
        <v>743</v>
      </c>
      <c r="C2248" s="887">
        <v>21.075800000000001</v>
      </c>
    </row>
    <row r="2249" spans="1:3" ht="11.85" customHeight="1" x14ac:dyDescent="0.2">
      <c r="A2249" s="886">
        <v>43185</v>
      </c>
      <c r="B2249" s="887" t="s">
        <v>743</v>
      </c>
      <c r="C2249" s="887">
        <v>22.054300000000001</v>
      </c>
    </row>
    <row r="2250" spans="1:3" ht="11.85" customHeight="1" x14ac:dyDescent="0.2">
      <c r="A2250" s="886">
        <v>43186</v>
      </c>
      <c r="B2250" s="887" t="s">
        <v>743</v>
      </c>
      <c r="C2250" s="887">
        <v>18.976099999999999</v>
      </c>
    </row>
    <row r="2251" spans="1:3" ht="11.85" customHeight="1" x14ac:dyDescent="0.2">
      <c r="A2251" s="886">
        <v>43187</v>
      </c>
      <c r="B2251" s="887" t="s">
        <v>743</v>
      </c>
      <c r="C2251" s="887">
        <v>19.685700000000001</v>
      </c>
    </row>
    <row r="2252" spans="1:3" ht="11.85" customHeight="1" x14ac:dyDescent="0.2">
      <c r="A2252" s="886">
        <v>43188</v>
      </c>
      <c r="B2252" s="887" t="s">
        <v>743</v>
      </c>
      <c r="C2252" s="887">
        <v>17.436399999999999</v>
      </c>
    </row>
    <row r="2253" spans="1:3" ht="11.85" customHeight="1" x14ac:dyDescent="0.2">
      <c r="A2253" s="886">
        <v>43193</v>
      </c>
      <c r="B2253" s="887" t="s">
        <v>743</v>
      </c>
      <c r="C2253" s="887">
        <v>18.814599999999999</v>
      </c>
    </row>
    <row r="2254" spans="1:3" ht="11.85" customHeight="1" x14ac:dyDescent="0.2">
      <c r="A2254" s="886">
        <v>43194</v>
      </c>
      <c r="B2254" s="887" t="s">
        <v>743</v>
      </c>
      <c r="C2254" s="887">
        <v>19.5763</v>
      </c>
    </row>
    <row r="2255" spans="1:3" ht="11.85" customHeight="1" x14ac:dyDescent="0.2">
      <c r="A2255" s="886">
        <v>43195</v>
      </c>
      <c r="B2255" s="887" t="s">
        <v>743</v>
      </c>
      <c r="C2255" s="887">
        <v>16.9025</v>
      </c>
    </row>
    <row r="2256" spans="1:3" ht="11.85" customHeight="1" x14ac:dyDescent="0.2">
      <c r="A2256" s="886">
        <v>43196</v>
      </c>
      <c r="B2256" s="887" t="s">
        <v>743</v>
      </c>
      <c r="C2256" s="887">
        <v>17.436800000000002</v>
      </c>
    </row>
    <row r="2257" spans="1:3" ht="11.85" customHeight="1" x14ac:dyDescent="0.2">
      <c r="A2257" s="886">
        <v>43199</v>
      </c>
      <c r="B2257" s="887" t="s">
        <v>743</v>
      </c>
      <c r="C2257" s="887">
        <v>17.353000000000002</v>
      </c>
    </row>
    <row r="2258" spans="1:3" ht="11.85" customHeight="1" x14ac:dyDescent="0.2">
      <c r="A2258" s="886">
        <v>43200</v>
      </c>
      <c r="B2258" s="887" t="s">
        <v>743</v>
      </c>
      <c r="C2258" s="887">
        <v>16.316400000000002</v>
      </c>
    </row>
    <row r="2259" spans="1:3" ht="11.85" customHeight="1" x14ac:dyDescent="0.2">
      <c r="A2259" s="886">
        <v>43201</v>
      </c>
      <c r="B2259" s="887" t="s">
        <v>743</v>
      </c>
      <c r="C2259" s="887">
        <v>16.983699999999999</v>
      </c>
    </row>
    <row r="2260" spans="1:3" ht="11.85" customHeight="1" x14ac:dyDescent="0.2">
      <c r="A2260" s="886">
        <v>43202</v>
      </c>
      <c r="B2260" s="887" t="s">
        <v>743</v>
      </c>
      <c r="C2260" s="887">
        <v>15.8108</v>
      </c>
    </row>
    <row r="2261" spans="1:3" ht="11.85" customHeight="1" x14ac:dyDescent="0.2">
      <c r="A2261" s="886">
        <v>43203</v>
      </c>
      <c r="B2261" s="887" t="s">
        <v>743</v>
      </c>
      <c r="C2261" s="887">
        <v>15.2974</v>
      </c>
    </row>
    <row r="2262" spans="1:3" ht="11.85" customHeight="1" x14ac:dyDescent="0.2">
      <c r="A2262" s="886">
        <v>43206</v>
      </c>
      <c r="B2262" s="887" t="s">
        <v>743</v>
      </c>
      <c r="C2262" s="887">
        <v>14.5036</v>
      </c>
    </row>
    <row r="2263" spans="1:3" ht="11.85" customHeight="1" x14ac:dyDescent="0.2">
      <c r="A2263" s="886">
        <v>43207</v>
      </c>
      <c r="B2263" s="887" t="s">
        <v>743</v>
      </c>
      <c r="C2263" s="887">
        <v>13.288</v>
      </c>
    </row>
    <row r="2264" spans="1:3" ht="11.85" customHeight="1" x14ac:dyDescent="0.2">
      <c r="A2264" s="886">
        <v>43208</v>
      </c>
      <c r="B2264" s="887">
        <v>150.18455505371094</v>
      </c>
      <c r="C2264" s="887">
        <v>13.0383</v>
      </c>
    </row>
    <row r="2265" spans="1:3" ht="11.85" customHeight="1" x14ac:dyDescent="0.2">
      <c r="A2265" s="886">
        <v>43209</v>
      </c>
      <c r="B2265" s="887" t="s">
        <v>743</v>
      </c>
      <c r="C2265" s="887">
        <v>13.7415</v>
      </c>
    </row>
    <row r="2266" spans="1:3" ht="11.85" customHeight="1" x14ac:dyDescent="0.2">
      <c r="A2266" s="886">
        <v>43210</v>
      </c>
      <c r="B2266" s="887" t="s">
        <v>743</v>
      </c>
      <c r="C2266" s="887">
        <v>13.756</v>
      </c>
    </row>
    <row r="2267" spans="1:3" ht="11.85" customHeight="1" x14ac:dyDescent="0.2">
      <c r="A2267" s="886">
        <v>43213</v>
      </c>
      <c r="B2267" s="887" t="s">
        <v>743</v>
      </c>
      <c r="C2267" s="887">
        <v>13.327999999999999</v>
      </c>
    </row>
    <row r="2268" spans="1:3" ht="11.85" customHeight="1" x14ac:dyDescent="0.2">
      <c r="A2268" s="886">
        <v>43214</v>
      </c>
      <c r="B2268" s="887" t="s">
        <v>743</v>
      </c>
      <c r="C2268" s="887">
        <v>13.4086</v>
      </c>
    </row>
    <row r="2269" spans="1:3" ht="11.85" customHeight="1" x14ac:dyDescent="0.2">
      <c r="A2269" s="886">
        <v>43215</v>
      </c>
      <c r="B2269" s="887" t="s">
        <v>743</v>
      </c>
      <c r="C2269" s="887">
        <v>14.6576</v>
      </c>
    </row>
    <row r="2270" spans="1:3" ht="11.85" customHeight="1" x14ac:dyDescent="0.2">
      <c r="A2270" s="886">
        <v>43216</v>
      </c>
      <c r="B2270" s="887" t="s">
        <v>743</v>
      </c>
      <c r="C2270" s="887">
        <v>13.6785</v>
      </c>
    </row>
    <row r="2271" spans="1:3" ht="11.85" customHeight="1" x14ac:dyDescent="0.2">
      <c r="A2271" s="886">
        <v>43217</v>
      </c>
      <c r="B2271" s="887" t="s">
        <v>743</v>
      </c>
      <c r="C2271" s="887">
        <v>13.131500000000001</v>
      </c>
    </row>
    <row r="2272" spans="1:3" ht="11.85" customHeight="1" x14ac:dyDescent="0.2">
      <c r="A2272" s="886">
        <v>43220</v>
      </c>
      <c r="B2272" s="887" t="s">
        <v>743</v>
      </c>
      <c r="C2272" s="887">
        <v>13.715400000000001</v>
      </c>
    </row>
    <row r="2273" spans="1:3" ht="11.85" customHeight="1" x14ac:dyDescent="0.2">
      <c r="A2273" s="886">
        <v>43222</v>
      </c>
      <c r="B2273" s="887" t="s">
        <v>743</v>
      </c>
      <c r="C2273" s="887">
        <v>13.5282</v>
      </c>
    </row>
    <row r="2274" spans="1:3" ht="11.85" customHeight="1" x14ac:dyDescent="0.2">
      <c r="A2274" s="886">
        <v>43223</v>
      </c>
      <c r="B2274" s="887" t="s">
        <v>743</v>
      </c>
      <c r="C2274" s="887">
        <v>14.457599999999999</v>
      </c>
    </row>
    <row r="2275" spans="1:3" ht="11.85" customHeight="1" x14ac:dyDescent="0.2">
      <c r="A2275" s="886">
        <v>43224</v>
      </c>
      <c r="B2275" s="887" t="s">
        <v>743</v>
      </c>
      <c r="C2275" s="887">
        <v>13.4198</v>
      </c>
    </row>
    <row r="2276" spans="1:3" ht="11.85" customHeight="1" x14ac:dyDescent="0.2">
      <c r="A2276" s="886">
        <v>43227</v>
      </c>
      <c r="B2276" s="887" t="s">
        <v>743</v>
      </c>
      <c r="C2276" s="887">
        <v>13.315899999999999</v>
      </c>
    </row>
    <row r="2277" spans="1:3" ht="11.85" customHeight="1" x14ac:dyDescent="0.2">
      <c r="A2277" s="886">
        <v>43228</v>
      </c>
      <c r="B2277" s="887" t="s">
        <v>743</v>
      </c>
      <c r="C2277" s="887">
        <v>13.716100000000001</v>
      </c>
    </row>
    <row r="2278" spans="1:3" ht="11.85" customHeight="1" x14ac:dyDescent="0.2">
      <c r="A2278" s="886">
        <v>43229</v>
      </c>
      <c r="B2278" s="887" t="s">
        <v>743</v>
      </c>
      <c r="C2278" s="887">
        <v>13.3529</v>
      </c>
    </row>
    <row r="2279" spans="1:3" ht="11.85" customHeight="1" x14ac:dyDescent="0.2">
      <c r="A2279" s="886">
        <v>43230</v>
      </c>
      <c r="B2279" s="887" t="s">
        <v>743</v>
      </c>
      <c r="C2279" s="887">
        <v>12.822900000000001</v>
      </c>
    </row>
    <row r="2280" spans="1:3" ht="11.85" customHeight="1" x14ac:dyDescent="0.2">
      <c r="A2280" s="886">
        <v>43231</v>
      </c>
      <c r="B2280" s="887" t="s">
        <v>743</v>
      </c>
      <c r="C2280" s="887">
        <v>12.4351</v>
      </c>
    </row>
    <row r="2281" spans="1:3" ht="11.85" customHeight="1" x14ac:dyDescent="0.2">
      <c r="A2281" s="886">
        <v>43234</v>
      </c>
      <c r="B2281" s="887" t="s">
        <v>743</v>
      </c>
      <c r="C2281" s="887">
        <v>12.6448</v>
      </c>
    </row>
    <row r="2282" spans="1:3" ht="11.85" customHeight="1" x14ac:dyDescent="0.2">
      <c r="A2282" s="886">
        <v>43235</v>
      </c>
      <c r="B2282" s="887" t="s">
        <v>743</v>
      </c>
      <c r="C2282" s="887">
        <v>12.676500000000001</v>
      </c>
    </row>
    <row r="2283" spans="1:3" ht="11.85" customHeight="1" x14ac:dyDescent="0.2">
      <c r="A2283" s="886">
        <v>43236</v>
      </c>
      <c r="B2283" s="887" t="s">
        <v>743</v>
      </c>
      <c r="C2283" s="887">
        <v>13.5725</v>
      </c>
    </row>
    <row r="2284" spans="1:3" ht="11.85" customHeight="1" x14ac:dyDescent="0.2">
      <c r="A2284" s="886">
        <v>43237</v>
      </c>
      <c r="B2284" s="887">
        <v>224.51605224609375</v>
      </c>
      <c r="C2284" s="887">
        <v>13.0848</v>
      </c>
    </row>
    <row r="2285" spans="1:3" ht="11.85" customHeight="1" x14ac:dyDescent="0.2">
      <c r="A2285" s="886">
        <v>43238</v>
      </c>
      <c r="B2285" s="887" t="s">
        <v>743</v>
      </c>
      <c r="C2285" s="887">
        <v>13.9673</v>
      </c>
    </row>
    <row r="2286" spans="1:3" ht="11.85" customHeight="1" x14ac:dyDescent="0.2">
      <c r="A2286" s="886">
        <v>43241</v>
      </c>
      <c r="B2286" s="887" t="s">
        <v>743</v>
      </c>
      <c r="C2286" s="887">
        <v>13.7761</v>
      </c>
    </row>
    <row r="2287" spans="1:3" ht="11.85" customHeight="1" x14ac:dyDescent="0.2">
      <c r="A2287" s="886">
        <v>43242</v>
      </c>
      <c r="B2287" s="887" t="s">
        <v>743</v>
      </c>
      <c r="C2287" s="887">
        <v>12.984500000000001</v>
      </c>
    </row>
    <row r="2288" spans="1:3" ht="11.85" customHeight="1" x14ac:dyDescent="0.2">
      <c r="A2288" s="886">
        <v>43243</v>
      </c>
      <c r="B2288" s="887" t="s">
        <v>743</v>
      </c>
      <c r="C2288" s="887">
        <v>15.0616</v>
      </c>
    </row>
    <row r="2289" spans="1:3" ht="11.85" customHeight="1" x14ac:dyDescent="0.2">
      <c r="A2289" s="886">
        <v>43244</v>
      </c>
      <c r="B2289" s="887" t="s">
        <v>743</v>
      </c>
      <c r="C2289" s="887">
        <v>15.690200000000001</v>
      </c>
    </row>
    <row r="2290" spans="1:3" ht="11.85" customHeight="1" x14ac:dyDescent="0.2">
      <c r="A2290" s="886">
        <v>43245</v>
      </c>
      <c r="B2290" s="887" t="s">
        <v>743</v>
      </c>
      <c r="C2290" s="887">
        <v>16.0228</v>
      </c>
    </row>
    <row r="2291" spans="1:3" ht="11.85" customHeight="1" x14ac:dyDescent="0.2">
      <c r="A2291" s="886">
        <v>43248</v>
      </c>
      <c r="B2291" s="887" t="s">
        <v>743</v>
      </c>
      <c r="C2291" s="887">
        <v>17.778600000000001</v>
      </c>
    </row>
    <row r="2292" spans="1:3" ht="11.85" customHeight="1" x14ac:dyDescent="0.2">
      <c r="A2292" s="886">
        <v>43249</v>
      </c>
      <c r="B2292" s="887" t="s">
        <v>743</v>
      </c>
      <c r="C2292" s="887">
        <v>20.154499999999999</v>
      </c>
    </row>
    <row r="2293" spans="1:3" ht="11.85" customHeight="1" x14ac:dyDescent="0.2">
      <c r="A2293" s="886">
        <v>43250</v>
      </c>
      <c r="B2293" s="887" t="s">
        <v>743</v>
      </c>
      <c r="C2293" s="887">
        <v>18.341100000000001</v>
      </c>
    </row>
    <row r="2294" spans="1:3" ht="11.85" customHeight="1" x14ac:dyDescent="0.2">
      <c r="A2294" s="886">
        <v>43251</v>
      </c>
      <c r="B2294" s="887" t="s">
        <v>743</v>
      </c>
      <c r="C2294" s="887">
        <v>17.654699999999998</v>
      </c>
    </row>
    <row r="2295" spans="1:3" ht="11.85" customHeight="1" x14ac:dyDescent="0.2">
      <c r="A2295" s="886">
        <v>43252</v>
      </c>
      <c r="B2295" s="887" t="s">
        <v>743</v>
      </c>
      <c r="C2295" s="887">
        <v>15.623100000000001</v>
      </c>
    </row>
    <row r="2296" spans="1:3" ht="11.85" customHeight="1" x14ac:dyDescent="0.2">
      <c r="A2296" s="886">
        <v>43255</v>
      </c>
      <c r="B2296" s="887" t="s">
        <v>743</v>
      </c>
      <c r="C2296" s="887">
        <v>14.364100000000001</v>
      </c>
    </row>
    <row r="2297" spans="1:3" ht="11.85" customHeight="1" x14ac:dyDescent="0.2">
      <c r="A2297" s="886">
        <v>43256</v>
      </c>
      <c r="B2297" s="887" t="s">
        <v>743</v>
      </c>
      <c r="C2297" s="887">
        <v>14.7988</v>
      </c>
    </row>
    <row r="2298" spans="1:3" ht="11.85" customHeight="1" x14ac:dyDescent="0.2">
      <c r="A2298" s="886">
        <v>43257</v>
      </c>
      <c r="B2298" s="887" t="s">
        <v>743</v>
      </c>
      <c r="C2298" s="887">
        <v>14.7989</v>
      </c>
    </row>
    <row r="2299" spans="1:3" ht="11.85" customHeight="1" x14ac:dyDescent="0.2">
      <c r="A2299" s="886">
        <v>43258</v>
      </c>
      <c r="B2299" s="887" t="s">
        <v>743</v>
      </c>
      <c r="C2299" s="887">
        <v>14.420400000000001</v>
      </c>
    </row>
    <row r="2300" spans="1:3" ht="11.85" customHeight="1" x14ac:dyDescent="0.2">
      <c r="A2300" s="886">
        <v>43259</v>
      </c>
      <c r="B2300" s="887" t="s">
        <v>743</v>
      </c>
      <c r="C2300" s="887">
        <v>14.961600000000001</v>
      </c>
    </row>
    <row r="2301" spans="1:3" ht="11.85" customHeight="1" x14ac:dyDescent="0.2">
      <c r="A2301" s="886">
        <v>43262</v>
      </c>
      <c r="B2301" s="887" t="s">
        <v>743</v>
      </c>
      <c r="C2301" s="887">
        <v>13.9917</v>
      </c>
    </row>
    <row r="2302" spans="1:3" ht="11.85" customHeight="1" x14ac:dyDescent="0.2">
      <c r="A2302" s="886">
        <v>43263</v>
      </c>
      <c r="B2302" s="887" t="s">
        <v>743</v>
      </c>
      <c r="C2302" s="887">
        <v>13.688499999999999</v>
      </c>
    </row>
    <row r="2303" spans="1:3" ht="11.85" customHeight="1" x14ac:dyDescent="0.2">
      <c r="A2303" s="886">
        <v>43264</v>
      </c>
      <c r="B2303" s="887" t="s">
        <v>743</v>
      </c>
      <c r="C2303" s="887">
        <v>13.198</v>
      </c>
    </row>
    <row r="2304" spans="1:3" ht="11.85" customHeight="1" x14ac:dyDescent="0.2">
      <c r="A2304" s="886">
        <v>43265</v>
      </c>
      <c r="B2304" s="887" t="s">
        <v>743</v>
      </c>
      <c r="C2304" s="887">
        <v>11.441800000000001</v>
      </c>
    </row>
    <row r="2305" spans="1:3" ht="11.85" customHeight="1" x14ac:dyDescent="0.2">
      <c r="A2305" s="886">
        <v>43266</v>
      </c>
      <c r="B2305" s="887" t="s">
        <v>743</v>
      </c>
      <c r="C2305" s="887">
        <v>12.1297</v>
      </c>
    </row>
    <row r="2306" spans="1:3" ht="11.85" customHeight="1" x14ac:dyDescent="0.2">
      <c r="A2306" s="886">
        <v>43269</v>
      </c>
      <c r="B2306" s="887">
        <v>233.21188354492188</v>
      </c>
      <c r="C2306" s="887">
        <v>13.763</v>
      </c>
    </row>
    <row r="2307" spans="1:3" ht="11.85" customHeight="1" x14ac:dyDescent="0.2">
      <c r="A2307" s="886">
        <v>43270</v>
      </c>
      <c r="B2307" s="887" t="s">
        <v>743</v>
      </c>
      <c r="C2307" s="887">
        <v>14.868499999999999</v>
      </c>
    </row>
    <row r="2308" spans="1:3" ht="11.85" customHeight="1" x14ac:dyDescent="0.2">
      <c r="A2308" s="886">
        <v>43271</v>
      </c>
      <c r="B2308" s="887" t="s">
        <v>743</v>
      </c>
      <c r="C2308" s="887">
        <v>13.9834</v>
      </c>
    </row>
    <row r="2309" spans="1:3" ht="11.85" customHeight="1" x14ac:dyDescent="0.2">
      <c r="A2309" s="886">
        <v>43272</v>
      </c>
      <c r="B2309" s="887" t="s">
        <v>743</v>
      </c>
      <c r="C2309" s="887">
        <v>16.0901</v>
      </c>
    </row>
    <row r="2310" spans="1:3" ht="11.85" customHeight="1" x14ac:dyDescent="0.2">
      <c r="A2310" s="886">
        <v>43273</v>
      </c>
      <c r="B2310" s="887" t="s">
        <v>743</v>
      </c>
      <c r="C2310" s="887">
        <v>14.2065</v>
      </c>
    </row>
    <row r="2311" spans="1:3" ht="11.85" customHeight="1" x14ac:dyDescent="0.2">
      <c r="A2311" s="886">
        <v>43276</v>
      </c>
      <c r="B2311" s="887" t="s">
        <v>743</v>
      </c>
      <c r="C2311" s="887">
        <v>17.872699999999998</v>
      </c>
    </row>
    <row r="2312" spans="1:3" ht="11.85" customHeight="1" x14ac:dyDescent="0.2">
      <c r="A2312" s="886">
        <v>43277</v>
      </c>
      <c r="B2312" s="887" t="s">
        <v>743</v>
      </c>
      <c r="C2312" s="887">
        <v>17.241099999999999</v>
      </c>
    </row>
    <row r="2313" spans="1:3" ht="11.85" customHeight="1" x14ac:dyDescent="0.2">
      <c r="A2313" s="886">
        <v>43278</v>
      </c>
      <c r="B2313" s="887" t="s">
        <v>743</v>
      </c>
      <c r="C2313" s="887">
        <v>17.180199999999999</v>
      </c>
    </row>
    <row r="2314" spans="1:3" ht="11.85" customHeight="1" x14ac:dyDescent="0.2">
      <c r="A2314" s="886">
        <v>43279</v>
      </c>
      <c r="B2314" s="887" t="s">
        <v>743</v>
      </c>
      <c r="C2314" s="887">
        <v>18.4191</v>
      </c>
    </row>
    <row r="2315" spans="1:3" ht="11.85" customHeight="1" x14ac:dyDescent="0.2">
      <c r="A2315" s="886">
        <v>43280</v>
      </c>
      <c r="B2315" s="887" t="s">
        <v>743</v>
      </c>
      <c r="C2315" s="887">
        <v>16.633299999999998</v>
      </c>
    </row>
    <row r="2316" spans="1:3" ht="11.85" customHeight="1" x14ac:dyDescent="0.2">
      <c r="A2316" s="886">
        <v>43283</v>
      </c>
      <c r="B2316" s="887" t="s">
        <v>743</v>
      </c>
      <c r="C2316" s="887">
        <v>17.995899999999999</v>
      </c>
    </row>
    <row r="2317" spans="1:3" ht="11.85" customHeight="1" x14ac:dyDescent="0.2">
      <c r="A2317" s="886">
        <v>43284</v>
      </c>
      <c r="B2317" s="887" t="s">
        <v>743</v>
      </c>
      <c r="C2317" s="887">
        <v>16.390899999999998</v>
      </c>
    </row>
    <row r="2318" spans="1:3" ht="11.85" customHeight="1" x14ac:dyDescent="0.2">
      <c r="A2318" s="886">
        <v>43285</v>
      </c>
      <c r="B2318" s="887" t="s">
        <v>743</v>
      </c>
      <c r="C2318" s="887">
        <v>16.221299999999999</v>
      </c>
    </row>
    <row r="2319" spans="1:3" ht="11.85" customHeight="1" x14ac:dyDescent="0.2">
      <c r="A2319" s="886">
        <v>43286</v>
      </c>
      <c r="B2319" s="887" t="s">
        <v>743</v>
      </c>
      <c r="C2319" s="887">
        <v>15.731</v>
      </c>
    </row>
    <row r="2320" spans="1:3" ht="11.85" customHeight="1" x14ac:dyDescent="0.2">
      <c r="A2320" s="886">
        <v>43287</v>
      </c>
      <c r="B2320" s="887" t="s">
        <v>743</v>
      </c>
      <c r="C2320" s="887">
        <v>14.742800000000001</v>
      </c>
    </row>
    <row r="2321" spans="1:3" ht="11.85" customHeight="1" x14ac:dyDescent="0.2">
      <c r="A2321" s="886">
        <v>43290</v>
      </c>
      <c r="B2321" s="887" t="s">
        <v>743</v>
      </c>
      <c r="C2321" s="887">
        <v>14.071099999999999</v>
      </c>
    </row>
    <row r="2322" spans="1:3" ht="11.85" customHeight="1" x14ac:dyDescent="0.2">
      <c r="A2322" s="886">
        <v>43291</v>
      </c>
      <c r="B2322" s="887" t="s">
        <v>743</v>
      </c>
      <c r="C2322" s="887">
        <v>12.993499999999999</v>
      </c>
    </row>
    <row r="2323" spans="1:3" ht="11.85" customHeight="1" x14ac:dyDescent="0.2">
      <c r="A2323" s="886">
        <v>43292</v>
      </c>
      <c r="B2323" s="887" t="s">
        <v>743</v>
      </c>
      <c r="C2323" s="887">
        <v>14.5961</v>
      </c>
    </row>
    <row r="2324" spans="1:3" ht="11.85" customHeight="1" x14ac:dyDescent="0.2">
      <c r="A2324" s="886">
        <v>43293</v>
      </c>
      <c r="B2324" s="887" t="s">
        <v>743</v>
      </c>
      <c r="C2324" s="887">
        <v>13.4596</v>
      </c>
    </row>
    <row r="2325" spans="1:3" ht="11.85" customHeight="1" x14ac:dyDescent="0.2">
      <c r="A2325" s="886">
        <v>43294</v>
      </c>
      <c r="B2325" s="887" t="s">
        <v>743</v>
      </c>
      <c r="C2325" s="887">
        <v>12.8035</v>
      </c>
    </row>
    <row r="2326" spans="1:3" ht="11.85" customHeight="1" x14ac:dyDescent="0.2">
      <c r="A2326" s="886">
        <v>43297</v>
      </c>
      <c r="B2326" s="887" t="s">
        <v>743</v>
      </c>
      <c r="C2326" s="887">
        <v>13.032299999999999</v>
      </c>
    </row>
    <row r="2327" spans="1:3" ht="11.85" customHeight="1" x14ac:dyDescent="0.2">
      <c r="A2327" s="886">
        <v>43298</v>
      </c>
      <c r="B2327" s="887">
        <v>208.27210998535156</v>
      </c>
      <c r="C2327" s="887">
        <v>12.555999999999999</v>
      </c>
    </row>
    <row r="2328" spans="1:3" ht="11.85" customHeight="1" x14ac:dyDescent="0.2">
      <c r="A2328" s="886">
        <v>43299</v>
      </c>
      <c r="B2328" s="887" t="s">
        <v>743</v>
      </c>
      <c r="C2328" s="887">
        <v>11.9617</v>
      </c>
    </row>
    <row r="2329" spans="1:3" ht="11.85" customHeight="1" x14ac:dyDescent="0.2">
      <c r="A2329" s="886">
        <v>43300</v>
      </c>
      <c r="B2329" s="887" t="s">
        <v>743</v>
      </c>
      <c r="C2329" s="887">
        <v>12.8476</v>
      </c>
    </row>
    <row r="2330" spans="1:3" ht="11.85" customHeight="1" x14ac:dyDescent="0.2">
      <c r="A2330" s="886">
        <v>43301</v>
      </c>
      <c r="B2330" s="887" t="s">
        <v>743</v>
      </c>
      <c r="C2330" s="887">
        <v>13.774699999999999</v>
      </c>
    </row>
    <row r="2331" spans="1:3" ht="11.85" customHeight="1" x14ac:dyDescent="0.2">
      <c r="A2331" s="886">
        <v>43304</v>
      </c>
      <c r="B2331" s="887" t="s">
        <v>743</v>
      </c>
      <c r="C2331" s="887">
        <v>14.1892</v>
      </c>
    </row>
    <row r="2332" spans="1:3" ht="11.85" customHeight="1" x14ac:dyDescent="0.2">
      <c r="A2332" s="886">
        <v>43305</v>
      </c>
      <c r="B2332" s="887" t="s">
        <v>743</v>
      </c>
      <c r="C2332" s="887">
        <v>12.725899999999999</v>
      </c>
    </row>
    <row r="2333" spans="1:3" ht="11.85" customHeight="1" x14ac:dyDescent="0.2">
      <c r="A2333" s="886">
        <v>43306</v>
      </c>
      <c r="B2333" s="887" t="s">
        <v>743</v>
      </c>
      <c r="C2333" s="887">
        <v>13.5029</v>
      </c>
    </row>
    <row r="2334" spans="1:3" ht="11.85" customHeight="1" x14ac:dyDescent="0.2">
      <c r="A2334" s="886">
        <v>43307</v>
      </c>
      <c r="B2334" s="887" t="s">
        <v>743</v>
      </c>
      <c r="C2334" s="887">
        <v>12.136100000000001</v>
      </c>
    </row>
    <row r="2335" spans="1:3" ht="11.85" customHeight="1" x14ac:dyDescent="0.2">
      <c r="A2335" s="886">
        <v>43308</v>
      </c>
      <c r="B2335" s="887" t="s">
        <v>743</v>
      </c>
      <c r="C2335" s="887">
        <v>11.6594</v>
      </c>
    </row>
    <row r="2336" spans="1:3" ht="11.85" customHeight="1" x14ac:dyDescent="0.2">
      <c r="A2336" s="886">
        <v>43311</v>
      </c>
      <c r="B2336" s="887" t="s">
        <v>743</v>
      </c>
      <c r="C2336" s="887">
        <v>12.710699999999999</v>
      </c>
    </row>
    <row r="2337" spans="1:3" ht="11.85" customHeight="1" x14ac:dyDescent="0.2">
      <c r="A2337" s="886">
        <v>43312</v>
      </c>
      <c r="B2337" s="887" t="s">
        <v>743</v>
      </c>
      <c r="C2337" s="887">
        <v>12.5596</v>
      </c>
    </row>
    <row r="2338" spans="1:3" ht="11.85" customHeight="1" x14ac:dyDescent="0.2">
      <c r="A2338" s="886">
        <v>43313</v>
      </c>
      <c r="B2338" s="887" t="s">
        <v>743</v>
      </c>
      <c r="C2338" s="887">
        <v>13.028</v>
      </c>
    </row>
    <row r="2339" spans="1:3" ht="11.85" customHeight="1" x14ac:dyDescent="0.2">
      <c r="A2339" s="886">
        <v>43314</v>
      </c>
      <c r="B2339" s="887" t="s">
        <v>743</v>
      </c>
      <c r="C2339" s="887">
        <v>14.505100000000001</v>
      </c>
    </row>
    <row r="2340" spans="1:3" ht="11.85" customHeight="1" x14ac:dyDescent="0.2">
      <c r="A2340" s="886">
        <v>43315</v>
      </c>
      <c r="B2340" s="887" t="s">
        <v>743</v>
      </c>
      <c r="C2340" s="887">
        <v>13.3973</v>
      </c>
    </row>
    <row r="2341" spans="1:3" ht="11.85" customHeight="1" x14ac:dyDescent="0.2">
      <c r="A2341" s="886">
        <v>43318</v>
      </c>
      <c r="B2341" s="887" t="s">
        <v>743</v>
      </c>
      <c r="C2341" s="887">
        <v>13.47</v>
      </c>
    </row>
    <row r="2342" spans="1:3" ht="11.85" customHeight="1" x14ac:dyDescent="0.2">
      <c r="A2342" s="886">
        <v>43319</v>
      </c>
      <c r="B2342" s="887" t="s">
        <v>743</v>
      </c>
      <c r="C2342" s="887">
        <v>12.6265</v>
      </c>
    </row>
    <row r="2343" spans="1:3" ht="11.85" customHeight="1" x14ac:dyDescent="0.2">
      <c r="A2343" s="886">
        <v>43320</v>
      </c>
      <c r="B2343" s="887" t="s">
        <v>743</v>
      </c>
      <c r="C2343" s="887">
        <v>12.865399999999999</v>
      </c>
    </row>
    <row r="2344" spans="1:3" ht="11.85" customHeight="1" x14ac:dyDescent="0.2">
      <c r="A2344" s="886">
        <v>43321</v>
      </c>
      <c r="B2344" s="887" t="s">
        <v>743</v>
      </c>
      <c r="C2344" s="887">
        <v>12.488200000000001</v>
      </c>
    </row>
    <row r="2345" spans="1:3" ht="11.85" customHeight="1" x14ac:dyDescent="0.2">
      <c r="A2345" s="886">
        <v>43322</v>
      </c>
      <c r="B2345" s="887" t="s">
        <v>743</v>
      </c>
      <c r="C2345" s="887">
        <v>15.1113</v>
      </c>
    </row>
    <row r="2346" spans="1:3" ht="11.85" customHeight="1" x14ac:dyDescent="0.2">
      <c r="A2346" s="886">
        <v>43325</v>
      </c>
      <c r="B2346" s="887" t="s">
        <v>743</v>
      </c>
      <c r="C2346" s="887">
        <v>15.9406</v>
      </c>
    </row>
    <row r="2347" spans="1:3" ht="11.85" customHeight="1" x14ac:dyDescent="0.2">
      <c r="A2347" s="886">
        <v>43326</v>
      </c>
      <c r="B2347" s="887" t="s">
        <v>743</v>
      </c>
      <c r="C2347" s="887">
        <v>15.861000000000001</v>
      </c>
    </row>
    <row r="2348" spans="1:3" ht="11.85" customHeight="1" x14ac:dyDescent="0.2">
      <c r="A2348" s="886">
        <v>43327</v>
      </c>
      <c r="B2348" s="887" t="s">
        <v>743</v>
      </c>
      <c r="C2348" s="887">
        <v>18.4755</v>
      </c>
    </row>
    <row r="2349" spans="1:3" ht="11.85" customHeight="1" x14ac:dyDescent="0.2">
      <c r="A2349" s="886">
        <v>43328</v>
      </c>
      <c r="B2349" s="887">
        <v>166.83116149902344</v>
      </c>
      <c r="C2349" s="887">
        <v>16.263300000000001</v>
      </c>
    </row>
    <row r="2350" spans="1:3" ht="11.85" customHeight="1" x14ac:dyDescent="0.2">
      <c r="A2350" s="886">
        <v>43329</v>
      </c>
      <c r="B2350" s="887" t="s">
        <v>743</v>
      </c>
      <c r="C2350" s="887">
        <v>16.098199999999999</v>
      </c>
    </row>
    <row r="2351" spans="1:3" ht="11.85" customHeight="1" x14ac:dyDescent="0.2">
      <c r="A2351" s="886">
        <v>43332</v>
      </c>
      <c r="B2351" s="887" t="s">
        <v>743</v>
      </c>
      <c r="C2351" s="887">
        <v>14.501899999999999</v>
      </c>
    </row>
    <row r="2352" spans="1:3" ht="11.85" customHeight="1" x14ac:dyDescent="0.2">
      <c r="A2352" s="886">
        <v>43333</v>
      </c>
      <c r="B2352" s="887" t="s">
        <v>743</v>
      </c>
      <c r="C2352" s="887">
        <v>13.8748</v>
      </c>
    </row>
    <row r="2353" spans="1:3" ht="11.85" customHeight="1" x14ac:dyDescent="0.2">
      <c r="A2353" s="886">
        <v>43334</v>
      </c>
      <c r="B2353" s="887" t="s">
        <v>743</v>
      </c>
      <c r="C2353" s="887">
        <v>13.8512</v>
      </c>
    </row>
    <row r="2354" spans="1:3" ht="11.85" customHeight="1" x14ac:dyDescent="0.2">
      <c r="A2354" s="886">
        <v>43335</v>
      </c>
      <c r="B2354" s="887" t="s">
        <v>743</v>
      </c>
      <c r="C2354" s="887">
        <v>13.643800000000001</v>
      </c>
    </row>
    <row r="2355" spans="1:3" ht="11.85" customHeight="1" x14ac:dyDescent="0.2">
      <c r="A2355" s="886">
        <v>43336</v>
      </c>
      <c r="B2355" s="887" t="s">
        <v>743</v>
      </c>
      <c r="C2355" s="887">
        <v>13.1882</v>
      </c>
    </row>
    <row r="2356" spans="1:3" ht="11.85" customHeight="1" x14ac:dyDescent="0.2">
      <c r="A2356" s="886">
        <v>43339</v>
      </c>
      <c r="B2356" s="887" t="s">
        <v>743</v>
      </c>
      <c r="C2356" s="887">
        <v>13.1149</v>
      </c>
    </row>
    <row r="2357" spans="1:3" ht="11.85" customHeight="1" x14ac:dyDescent="0.2">
      <c r="A2357" s="886">
        <v>43340</v>
      </c>
      <c r="B2357" s="887" t="s">
        <v>743</v>
      </c>
      <c r="C2357" s="887">
        <v>13.1602</v>
      </c>
    </row>
    <row r="2358" spans="1:3" ht="11.85" customHeight="1" x14ac:dyDescent="0.2">
      <c r="A2358" s="886">
        <v>43341</v>
      </c>
      <c r="B2358" s="887" t="s">
        <v>743</v>
      </c>
      <c r="C2358" s="887">
        <v>12.991400000000001</v>
      </c>
    </row>
    <row r="2359" spans="1:3" ht="11.85" customHeight="1" x14ac:dyDescent="0.2">
      <c r="A2359" s="886">
        <v>43342</v>
      </c>
      <c r="B2359" s="887" t="s">
        <v>743</v>
      </c>
      <c r="C2359" s="887">
        <v>14.1532</v>
      </c>
    </row>
    <row r="2360" spans="1:3" ht="11.85" customHeight="1" x14ac:dyDescent="0.2">
      <c r="A2360" s="886">
        <v>43343</v>
      </c>
      <c r="B2360" s="887" t="s">
        <v>743</v>
      </c>
      <c r="C2360" s="887">
        <v>15.6343</v>
      </c>
    </row>
    <row r="2361" spans="1:3" ht="11.85" customHeight="1" x14ac:dyDescent="0.2">
      <c r="A2361" s="886">
        <v>43346</v>
      </c>
      <c r="B2361" s="887" t="s">
        <v>743</v>
      </c>
      <c r="C2361" s="887">
        <v>15.4945</v>
      </c>
    </row>
    <row r="2362" spans="1:3" ht="11.85" customHeight="1" x14ac:dyDescent="0.2">
      <c r="A2362" s="886">
        <v>43347</v>
      </c>
      <c r="B2362" s="887" t="s">
        <v>743</v>
      </c>
      <c r="C2362" s="887">
        <v>16.385400000000001</v>
      </c>
    </row>
    <row r="2363" spans="1:3" ht="11.85" customHeight="1" x14ac:dyDescent="0.2">
      <c r="A2363" s="886">
        <v>43348</v>
      </c>
      <c r="B2363" s="887" t="s">
        <v>743</v>
      </c>
      <c r="C2363" s="887">
        <v>17.288599999999999</v>
      </c>
    </row>
    <row r="2364" spans="1:3" ht="11.85" customHeight="1" x14ac:dyDescent="0.2">
      <c r="A2364" s="886">
        <v>43349</v>
      </c>
      <c r="B2364" s="887" t="s">
        <v>743</v>
      </c>
      <c r="C2364" s="887">
        <v>17.101199999999999</v>
      </c>
    </row>
    <row r="2365" spans="1:3" ht="11.85" customHeight="1" x14ac:dyDescent="0.2">
      <c r="A2365" s="886">
        <v>43350</v>
      </c>
      <c r="B2365" s="887" t="s">
        <v>743</v>
      </c>
      <c r="C2365" s="887">
        <v>16.454599999999999</v>
      </c>
    </row>
    <row r="2366" spans="1:3" ht="11.85" customHeight="1" x14ac:dyDescent="0.2">
      <c r="A2366" s="886">
        <v>43353</v>
      </c>
      <c r="B2366" s="887" t="s">
        <v>743</v>
      </c>
      <c r="C2366" s="887">
        <v>15.8948</v>
      </c>
    </row>
    <row r="2367" spans="1:3" ht="11.85" customHeight="1" x14ac:dyDescent="0.2">
      <c r="A2367" s="886">
        <v>43354</v>
      </c>
      <c r="B2367" s="887" t="s">
        <v>743</v>
      </c>
      <c r="C2367" s="887">
        <v>15.786199999999999</v>
      </c>
    </row>
    <row r="2368" spans="1:3" ht="11.85" customHeight="1" x14ac:dyDescent="0.2">
      <c r="A2368" s="886">
        <v>43355</v>
      </c>
      <c r="B2368" s="887" t="s">
        <v>743</v>
      </c>
      <c r="C2368" s="887">
        <v>15.323499999999999</v>
      </c>
    </row>
    <row r="2369" spans="1:3" ht="11.85" customHeight="1" x14ac:dyDescent="0.2">
      <c r="A2369" s="886">
        <v>43356</v>
      </c>
      <c r="B2369" s="887" t="s">
        <v>743</v>
      </c>
      <c r="C2369" s="887">
        <v>14.593400000000001</v>
      </c>
    </row>
    <row r="2370" spans="1:3" ht="11.85" customHeight="1" x14ac:dyDescent="0.2">
      <c r="A2370" s="886">
        <v>43357</v>
      </c>
      <c r="B2370" s="887" t="s">
        <v>743</v>
      </c>
      <c r="C2370" s="887">
        <v>13.8963</v>
      </c>
    </row>
    <row r="2371" spans="1:3" ht="11.85" customHeight="1" x14ac:dyDescent="0.2">
      <c r="A2371" s="886">
        <v>43360</v>
      </c>
      <c r="B2371" s="887" t="s">
        <v>743</v>
      </c>
      <c r="C2371" s="887">
        <v>14.5708</v>
      </c>
    </row>
    <row r="2372" spans="1:3" ht="11.85" customHeight="1" x14ac:dyDescent="0.2">
      <c r="A2372" s="886">
        <v>43361</v>
      </c>
      <c r="B2372" s="887">
        <v>204.80448913574219</v>
      </c>
      <c r="C2372" s="887">
        <v>14.356</v>
      </c>
    </row>
    <row r="2373" spans="1:3" ht="11.85" customHeight="1" x14ac:dyDescent="0.2">
      <c r="A2373" s="886">
        <v>43362</v>
      </c>
      <c r="B2373" s="887" t="s">
        <v>743</v>
      </c>
      <c r="C2373" s="887">
        <v>13.5296</v>
      </c>
    </row>
    <row r="2374" spans="1:3" ht="11.85" customHeight="1" x14ac:dyDescent="0.2">
      <c r="A2374" s="886">
        <v>43363</v>
      </c>
      <c r="B2374" s="887" t="s">
        <v>743</v>
      </c>
      <c r="C2374" s="887">
        <v>13.1843</v>
      </c>
    </row>
    <row r="2375" spans="1:3" ht="11.85" customHeight="1" x14ac:dyDescent="0.2">
      <c r="A2375" s="886">
        <v>43364</v>
      </c>
      <c r="B2375" s="887" t="s">
        <v>743</v>
      </c>
      <c r="C2375" s="887">
        <v>12.815099999999999</v>
      </c>
    </row>
    <row r="2376" spans="1:3" ht="11.85" customHeight="1" x14ac:dyDescent="0.2">
      <c r="A2376" s="886">
        <v>43367</v>
      </c>
      <c r="B2376" s="887" t="s">
        <v>743</v>
      </c>
      <c r="C2376" s="887">
        <v>13.732799999999999</v>
      </c>
    </row>
    <row r="2377" spans="1:3" ht="11.85" customHeight="1" x14ac:dyDescent="0.2">
      <c r="A2377" s="886">
        <v>43368</v>
      </c>
      <c r="B2377" s="887" t="s">
        <v>743</v>
      </c>
      <c r="C2377" s="887">
        <v>13.163600000000001</v>
      </c>
    </row>
    <row r="2378" spans="1:3" ht="11.85" customHeight="1" x14ac:dyDescent="0.2">
      <c r="A2378" s="886">
        <v>43369</v>
      </c>
      <c r="B2378" s="887" t="s">
        <v>743</v>
      </c>
      <c r="C2378" s="887">
        <v>12.851800000000001</v>
      </c>
    </row>
    <row r="2379" spans="1:3" ht="11.85" customHeight="1" x14ac:dyDescent="0.2">
      <c r="A2379" s="886">
        <v>43370</v>
      </c>
      <c r="B2379" s="887" t="s">
        <v>743</v>
      </c>
      <c r="C2379" s="887">
        <v>13.170999999999999</v>
      </c>
    </row>
    <row r="2380" spans="1:3" ht="11.85" customHeight="1" x14ac:dyDescent="0.2">
      <c r="A2380" s="886">
        <v>43371</v>
      </c>
      <c r="B2380" s="887" t="s">
        <v>743</v>
      </c>
      <c r="C2380" s="887">
        <v>14.7637</v>
      </c>
    </row>
    <row r="2381" spans="1:3" ht="11.85" customHeight="1" x14ac:dyDescent="0.2">
      <c r="A2381" s="886">
        <v>43374</v>
      </c>
      <c r="B2381" s="887" t="s">
        <v>743</v>
      </c>
      <c r="C2381" s="887">
        <v>14.2333</v>
      </c>
    </row>
    <row r="2382" spans="1:3" ht="11.85" customHeight="1" x14ac:dyDescent="0.2">
      <c r="A2382" s="886">
        <v>43375</v>
      </c>
      <c r="B2382" s="887" t="s">
        <v>743</v>
      </c>
      <c r="C2382" s="887">
        <v>15.478400000000001</v>
      </c>
    </row>
    <row r="2383" spans="1:3" ht="11.85" customHeight="1" x14ac:dyDescent="0.2">
      <c r="A2383" s="886">
        <v>43376</v>
      </c>
      <c r="B2383" s="887" t="s">
        <v>743</v>
      </c>
      <c r="C2383" s="887">
        <v>14.606400000000001</v>
      </c>
    </row>
    <row r="2384" spans="1:3" ht="11.85" customHeight="1" x14ac:dyDescent="0.2">
      <c r="A2384" s="886">
        <v>43377</v>
      </c>
      <c r="B2384" s="887" t="s">
        <v>743</v>
      </c>
      <c r="C2384" s="887">
        <v>16.024899999999999</v>
      </c>
    </row>
    <row r="2385" spans="1:3" ht="11.85" customHeight="1" x14ac:dyDescent="0.2">
      <c r="A2385" s="886">
        <v>43378</v>
      </c>
      <c r="B2385" s="887" t="s">
        <v>743</v>
      </c>
      <c r="C2385" s="887">
        <v>16.680700000000002</v>
      </c>
    </row>
    <row r="2386" spans="1:3" ht="11.85" customHeight="1" x14ac:dyDescent="0.2">
      <c r="A2386" s="886">
        <v>43381</v>
      </c>
      <c r="B2386" s="887" t="s">
        <v>743</v>
      </c>
      <c r="C2386" s="887">
        <v>17.6264</v>
      </c>
    </row>
    <row r="2387" spans="1:3" ht="11.85" customHeight="1" x14ac:dyDescent="0.2">
      <c r="A2387" s="886">
        <v>43382</v>
      </c>
      <c r="B2387" s="887" t="s">
        <v>743</v>
      </c>
      <c r="C2387" s="887">
        <v>16.900200000000002</v>
      </c>
    </row>
    <row r="2388" spans="1:3" ht="11.85" customHeight="1" x14ac:dyDescent="0.2">
      <c r="A2388" s="886">
        <v>43383</v>
      </c>
      <c r="B2388" s="887" t="s">
        <v>743</v>
      </c>
      <c r="C2388" s="887">
        <v>18.402899999999999</v>
      </c>
    </row>
    <row r="2389" spans="1:3" ht="11.85" customHeight="1" x14ac:dyDescent="0.2">
      <c r="A2389" s="886">
        <v>43384</v>
      </c>
      <c r="B2389" s="887" t="s">
        <v>743</v>
      </c>
      <c r="C2389" s="887">
        <v>21.237300000000001</v>
      </c>
    </row>
    <row r="2390" spans="1:3" ht="11.85" customHeight="1" x14ac:dyDescent="0.2">
      <c r="A2390" s="886">
        <v>43385</v>
      </c>
      <c r="B2390" s="887" t="s">
        <v>743</v>
      </c>
      <c r="C2390" s="887">
        <v>20.2103</v>
      </c>
    </row>
    <row r="2391" spans="1:3" ht="11.85" customHeight="1" x14ac:dyDescent="0.2">
      <c r="A2391" s="886">
        <v>43388</v>
      </c>
      <c r="B2391" s="887" t="s">
        <v>743</v>
      </c>
      <c r="C2391" s="887">
        <v>19.0703</v>
      </c>
    </row>
    <row r="2392" spans="1:3" ht="11.85" customHeight="1" x14ac:dyDescent="0.2">
      <c r="A2392" s="886">
        <v>43389</v>
      </c>
      <c r="B2392" s="887">
        <v>246.06097412109375</v>
      </c>
      <c r="C2392" s="887">
        <v>16.834099999999999</v>
      </c>
    </row>
    <row r="2393" spans="1:3" ht="11.85" customHeight="1" x14ac:dyDescent="0.2">
      <c r="A2393" s="886">
        <v>43390</v>
      </c>
      <c r="B2393" s="887" t="s">
        <v>743</v>
      </c>
      <c r="C2393" s="887">
        <v>17.016300000000001</v>
      </c>
    </row>
    <row r="2394" spans="1:3" ht="11.85" customHeight="1" x14ac:dyDescent="0.2">
      <c r="A2394" s="886">
        <v>43391</v>
      </c>
      <c r="B2394" s="887" t="s">
        <v>743</v>
      </c>
      <c r="C2394" s="887">
        <v>18.171199999999999</v>
      </c>
    </row>
    <row r="2395" spans="1:3" ht="11.85" customHeight="1" x14ac:dyDescent="0.2">
      <c r="A2395" s="886">
        <v>43392</v>
      </c>
      <c r="B2395" s="887" t="s">
        <v>743</v>
      </c>
      <c r="C2395" s="887">
        <v>18.783799999999999</v>
      </c>
    </row>
    <row r="2396" spans="1:3" ht="11.85" customHeight="1" x14ac:dyDescent="0.2">
      <c r="A2396" s="886">
        <v>43395</v>
      </c>
      <c r="B2396" s="887" t="s">
        <v>743</v>
      </c>
      <c r="C2396" s="887">
        <v>19.3581</v>
      </c>
    </row>
    <row r="2397" spans="1:3" ht="11.85" customHeight="1" x14ac:dyDescent="0.2">
      <c r="A2397" s="886">
        <v>43396</v>
      </c>
      <c r="B2397" s="887" t="s">
        <v>743</v>
      </c>
      <c r="C2397" s="887">
        <v>21.362400000000001</v>
      </c>
    </row>
    <row r="2398" spans="1:3" ht="11.85" customHeight="1" x14ac:dyDescent="0.2">
      <c r="A2398" s="886">
        <v>43397</v>
      </c>
      <c r="B2398" s="887" t="s">
        <v>743</v>
      </c>
      <c r="C2398" s="887">
        <v>21.9772</v>
      </c>
    </row>
    <row r="2399" spans="1:3" ht="11.85" customHeight="1" x14ac:dyDescent="0.2">
      <c r="A2399" s="886">
        <v>43398</v>
      </c>
      <c r="B2399" s="887" t="s">
        <v>743</v>
      </c>
      <c r="C2399" s="887">
        <v>20.755199999999999</v>
      </c>
    </row>
    <row r="2400" spans="1:3" ht="11.85" customHeight="1" x14ac:dyDescent="0.2">
      <c r="A2400" s="886">
        <v>43399</v>
      </c>
      <c r="B2400" s="887" t="s">
        <v>743</v>
      </c>
      <c r="C2400" s="887">
        <v>23.739100000000001</v>
      </c>
    </row>
    <row r="2401" spans="1:3" ht="11.85" customHeight="1" x14ac:dyDescent="0.2">
      <c r="A2401" s="886">
        <v>43402</v>
      </c>
      <c r="B2401" s="887" t="s">
        <v>743</v>
      </c>
      <c r="C2401" s="887">
        <v>22.287199999999999</v>
      </c>
    </row>
    <row r="2402" spans="1:3" ht="11.85" customHeight="1" x14ac:dyDescent="0.2">
      <c r="A2402" s="886">
        <v>43403</v>
      </c>
      <c r="B2402" s="887" t="s">
        <v>743</v>
      </c>
      <c r="C2402" s="887">
        <v>22.224900000000002</v>
      </c>
    </row>
    <row r="2403" spans="1:3" ht="11.85" customHeight="1" x14ac:dyDescent="0.2">
      <c r="A2403" s="886">
        <v>43404</v>
      </c>
      <c r="B2403" s="887" t="s">
        <v>743</v>
      </c>
      <c r="C2403" s="887">
        <v>20.303799999999999</v>
      </c>
    </row>
    <row r="2404" spans="1:3" ht="11.85" customHeight="1" x14ac:dyDescent="0.2">
      <c r="A2404" s="886">
        <v>43405</v>
      </c>
      <c r="B2404" s="887" t="s">
        <v>743</v>
      </c>
      <c r="C2404" s="887">
        <v>18.995000000000001</v>
      </c>
    </row>
    <row r="2405" spans="1:3" ht="11.85" customHeight="1" x14ac:dyDescent="0.2">
      <c r="A2405" s="886">
        <v>43406</v>
      </c>
      <c r="B2405" s="887" t="s">
        <v>743</v>
      </c>
      <c r="C2405" s="887">
        <v>18.847999999999999</v>
      </c>
    </row>
    <row r="2406" spans="1:3" ht="11.85" customHeight="1" x14ac:dyDescent="0.2">
      <c r="A2406" s="886">
        <v>43409</v>
      </c>
      <c r="B2406" s="887" t="s">
        <v>743</v>
      </c>
      <c r="C2406" s="887">
        <v>18.329599999999999</v>
      </c>
    </row>
    <row r="2407" spans="1:3" ht="11.85" customHeight="1" x14ac:dyDescent="0.2">
      <c r="A2407" s="886">
        <v>43410</v>
      </c>
      <c r="B2407" s="887" t="s">
        <v>743</v>
      </c>
      <c r="C2407" s="887">
        <v>18.109100000000002</v>
      </c>
    </row>
    <row r="2408" spans="1:3" ht="11.85" customHeight="1" x14ac:dyDescent="0.2">
      <c r="A2408" s="886">
        <v>43411</v>
      </c>
      <c r="B2408" s="887" t="s">
        <v>743</v>
      </c>
      <c r="C2408" s="887">
        <v>16.426400000000001</v>
      </c>
    </row>
    <row r="2409" spans="1:3" ht="11.85" customHeight="1" x14ac:dyDescent="0.2">
      <c r="A2409" s="886">
        <v>43412</v>
      </c>
      <c r="B2409" s="887" t="s">
        <v>743</v>
      </c>
      <c r="C2409" s="887">
        <v>15.881</v>
      </c>
    </row>
    <row r="2410" spans="1:3" ht="11.85" customHeight="1" x14ac:dyDescent="0.2">
      <c r="A2410" s="886">
        <v>43413</v>
      </c>
      <c r="B2410" s="887" t="s">
        <v>743</v>
      </c>
      <c r="C2410" s="887">
        <v>16.377300000000002</v>
      </c>
    </row>
    <row r="2411" spans="1:3" ht="11.85" customHeight="1" x14ac:dyDescent="0.2">
      <c r="A2411" s="886">
        <v>43416</v>
      </c>
      <c r="B2411" s="887" t="s">
        <v>743</v>
      </c>
      <c r="C2411" s="887">
        <v>17.858699999999999</v>
      </c>
    </row>
    <row r="2412" spans="1:3" ht="11.85" customHeight="1" x14ac:dyDescent="0.2">
      <c r="A2412" s="886">
        <v>43417</v>
      </c>
      <c r="B2412" s="887" t="s">
        <v>743</v>
      </c>
      <c r="C2412" s="887">
        <v>17.029</v>
      </c>
    </row>
    <row r="2413" spans="1:3" ht="11.85" customHeight="1" x14ac:dyDescent="0.2">
      <c r="A2413" s="886">
        <v>43418</v>
      </c>
      <c r="B2413" s="887" t="s">
        <v>743</v>
      </c>
      <c r="C2413" s="887">
        <v>18.454899999999999</v>
      </c>
    </row>
    <row r="2414" spans="1:3" ht="11.85" customHeight="1" x14ac:dyDescent="0.2">
      <c r="A2414" s="886">
        <v>43419</v>
      </c>
      <c r="B2414" s="887" t="s">
        <v>743</v>
      </c>
      <c r="C2414" s="887">
        <v>20.152200000000001</v>
      </c>
    </row>
    <row r="2415" spans="1:3" ht="11.85" customHeight="1" x14ac:dyDescent="0.2">
      <c r="A2415" s="886">
        <v>43420</v>
      </c>
      <c r="B2415" s="887">
        <v>231.17001342773438</v>
      </c>
      <c r="C2415" s="887">
        <v>18.0762</v>
      </c>
    </row>
    <row r="2416" spans="1:3" ht="11.85" customHeight="1" x14ac:dyDescent="0.2">
      <c r="A2416" s="886">
        <v>43423</v>
      </c>
      <c r="B2416" s="887" t="s">
        <v>743</v>
      </c>
      <c r="C2416" s="887">
        <v>18.032</v>
      </c>
    </row>
    <row r="2417" spans="1:3" ht="11.85" customHeight="1" x14ac:dyDescent="0.2">
      <c r="A2417" s="886">
        <v>43424</v>
      </c>
      <c r="B2417" s="887" t="s">
        <v>743</v>
      </c>
      <c r="C2417" s="887">
        <v>19.962199999999999</v>
      </c>
    </row>
    <row r="2418" spans="1:3" ht="11.85" customHeight="1" x14ac:dyDescent="0.2">
      <c r="A2418" s="886">
        <v>43425</v>
      </c>
      <c r="B2418" s="887" t="s">
        <v>743</v>
      </c>
      <c r="C2418" s="887">
        <v>18.239699999999999</v>
      </c>
    </row>
    <row r="2419" spans="1:3" ht="11.85" customHeight="1" x14ac:dyDescent="0.2">
      <c r="A2419" s="886">
        <v>43426</v>
      </c>
      <c r="B2419" s="887" t="s">
        <v>743</v>
      </c>
      <c r="C2419" s="887">
        <v>19.2881</v>
      </c>
    </row>
    <row r="2420" spans="1:3" ht="11.85" customHeight="1" x14ac:dyDescent="0.2">
      <c r="A2420" s="886">
        <v>43427</v>
      </c>
      <c r="B2420" s="887" t="s">
        <v>743</v>
      </c>
      <c r="C2420" s="887">
        <v>18.973800000000001</v>
      </c>
    </row>
    <row r="2421" spans="1:3" ht="11.85" customHeight="1" x14ac:dyDescent="0.2">
      <c r="A2421" s="886">
        <v>43430</v>
      </c>
      <c r="B2421" s="887" t="s">
        <v>743</v>
      </c>
      <c r="C2421" s="887">
        <v>18.422799999999999</v>
      </c>
    </row>
    <row r="2422" spans="1:3" ht="11.85" customHeight="1" x14ac:dyDescent="0.2">
      <c r="A2422" s="886">
        <v>43431</v>
      </c>
      <c r="B2422" s="887" t="s">
        <v>743</v>
      </c>
      <c r="C2422" s="887">
        <v>18.478999999999999</v>
      </c>
    </row>
    <row r="2423" spans="1:3" ht="11.85" customHeight="1" x14ac:dyDescent="0.2">
      <c r="A2423" s="886">
        <v>43432</v>
      </c>
      <c r="B2423" s="887" t="s">
        <v>743</v>
      </c>
      <c r="C2423" s="887">
        <v>18.595199999999998</v>
      </c>
    </row>
    <row r="2424" spans="1:3" ht="11.85" customHeight="1" x14ac:dyDescent="0.2">
      <c r="A2424" s="886">
        <v>43433</v>
      </c>
      <c r="B2424" s="887" t="s">
        <v>743</v>
      </c>
      <c r="C2424" s="887">
        <v>18.61</v>
      </c>
    </row>
    <row r="2425" spans="1:3" ht="11.85" customHeight="1" x14ac:dyDescent="0.2">
      <c r="A2425" s="886">
        <v>43434</v>
      </c>
      <c r="B2425" s="887" t="s">
        <v>743</v>
      </c>
      <c r="C2425" s="887">
        <v>18.493500000000001</v>
      </c>
    </row>
    <row r="2426" spans="1:3" ht="11.85" customHeight="1" x14ac:dyDescent="0.2">
      <c r="A2426" s="886">
        <v>43437</v>
      </c>
      <c r="B2426" s="887" t="s">
        <v>743</v>
      </c>
      <c r="C2426" s="887">
        <v>16.915199999999999</v>
      </c>
    </row>
    <row r="2427" spans="1:3" ht="11.85" customHeight="1" x14ac:dyDescent="0.2">
      <c r="A2427" s="886">
        <v>43438</v>
      </c>
      <c r="B2427" s="887" t="s">
        <v>743</v>
      </c>
      <c r="C2427" s="887">
        <v>17.208500000000001</v>
      </c>
    </row>
    <row r="2428" spans="1:3" ht="11.85" customHeight="1" x14ac:dyDescent="0.2">
      <c r="A2428" s="886">
        <v>43439</v>
      </c>
      <c r="B2428" s="887" t="s">
        <v>743</v>
      </c>
      <c r="C2428" s="887">
        <v>19.090399999999999</v>
      </c>
    </row>
    <row r="2429" spans="1:3" ht="11.85" customHeight="1" x14ac:dyDescent="0.2">
      <c r="A2429" s="886">
        <v>43440</v>
      </c>
      <c r="B2429" s="887" t="s">
        <v>743</v>
      </c>
      <c r="C2429" s="887">
        <v>24.615500000000001</v>
      </c>
    </row>
    <row r="2430" spans="1:3" ht="11.85" customHeight="1" x14ac:dyDescent="0.2">
      <c r="A2430" s="886">
        <v>43441</v>
      </c>
      <c r="B2430" s="887" t="s">
        <v>743</v>
      </c>
      <c r="C2430" s="887">
        <v>21.668800000000001</v>
      </c>
    </row>
    <row r="2431" spans="1:3" ht="11.85" customHeight="1" x14ac:dyDescent="0.2">
      <c r="A2431" s="886">
        <v>43444</v>
      </c>
      <c r="B2431" s="887" t="s">
        <v>743</v>
      </c>
      <c r="C2431" s="887">
        <v>23.659199999999998</v>
      </c>
    </row>
    <row r="2432" spans="1:3" ht="11.85" customHeight="1" x14ac:dyDescent="0.2">
      <c r="A2432" s="886">
        <v>43445</v>
      </c>
      <c r="B2432" s="887" t="s">
        <v>743</v>
      </c>
      <c r="C2432" s="887">
        <v>21.092500000000001</v>
      </c>
    </row>
    <row r="2433" spans="1:3" ht="11.85" customHeight="1" x14ac:dyDescent="0.2">
      <c r="A2433" s="886">
        <v>43446</v>
      </c>
      <c r="B2433" s="887" t="s">
        <v>743</v>
      </c>
      <c r="C2433" s="887">
        <v>19.7254</v>
      </c>
    </row>
    <row r="2434" spans="1:3" ht="11.85" customHeight="1" x14ac:dyDescent="0.2">
      <c r="A2434" s="886">
        <v>43447</v>
      </c>
      <c r="B2434" s="887" t="s">
        <v>743</v>
      </c>
      <c r="C2434" s="887">
        <v>19.177299999999999</v>
      </c>
    </row>
    <row r="2435" spans="1:3" ht="11.85" customHeight="1" x14ac:dyDescent="0.2">
      <c r="A2435" s="886">
        <v>43448</v>
      </c>
      <c r="B2435" s="887" t="s">
        <v>743</v>
      </c>
      <c r="C2435" s="887">
        <v>19.164300000000001</v>
      </c>
    </row>
    <row r="2436" spans="1:3" ht="11.85" customHeight="1" x14ac:dyDescent="0.2">
      <c r="A2436" s="886">
        <v>43451</v>
      </c>
      <c r="B2436" s="887" t="s">
        <v>743</v>
      </c>
      <c r="C2436" s="887">
        <v>19.8187</v>
      </c>
    </row>
    <row r="2437" spans="1:3" ht="11.85" customHeight="1" x14ac:dyDescent="0.2">
      <c r="A2437" s="886">
        <v>43452</v>
      </c>
      <c r="B2437" s="887">
        <v>275.70742797851563</v>
      </c>
      <c r="C2437" s="887">
        <v>20.0366</v>
      </c>
    </row>
    <row r="2438" spans="1:3" ht="11.85" customHeight="1" x14ac:dyDescent="0.2">
      <c r="A2438" s="886">
        <v>43453</v>
      </c>
      <c r="B2438" s="887" t="s">
        <v>743</v>
      </c>
      <c r="C2438" s="887">
        <v>19.602399999999999</v>
      </c>
    </row>
    <row r="2439" spans="1:3" ht="11.85" customHeight="1" x14ac:dyDescent="0.2">
      <c r="A2439" s="886">
        <v>43454</v>
      </c>
      <c r="B2439" s="887" t="s">
        <v>743</v>
      </c>
      <c r="C2439" s="887">
        <v>20.733000000000001</v>
      </c>
    </row>
    <row r="2440" spans="1:3" ht="11.85" customHeight="1" x14ac:dyDescent="0.2">
      <c r="A2440" s="886">
        <v>43455</v>
      </c>
      <c r="B2440" s="887" t="s">
        <v>743</v>
      </c>
      <c r="C2440" s="887">
        <v>20.398399999999999</v>
      </c>
    </row>
    <row r="2441" spans="1:3" ht="11.85" customHeight="1" x14ac:dyDescent="0.2">
      <c r="A2441" s="886">
        <v>43461</v>
      </c>
      <c r="B2441" s="887" t="s">
        <v>743</v>
      </c>
      <c r="C2441" s="887">
        <v>25.688199999999998</v>
      </c>
    </row>
    <row r="2442" spans="1:3" ht="11.85" customHeight="1" x14ac:dyDescent="0.2">
      <c r="A2442" s="886">
        <v>43462</v>
      </c>
      <c r="B2442" s="887" t="s">
        <v>743</v>
      </c>
      <c r="C2442" s="887">
        <v>23.8643</v>
      </c>
    </row>
    <row r="2443" spans="1:3" ht="11.85" customHeight="1" x14ac:dyDescent="0.2">
      <c r="A2443" s="886">
        <v>43467</v>
      </c>
      <c r="B2443" s="887" t="s">
        <v>743</v>
      </c>
      <c r="C2443" s="887">
        <v>23.392399999999999</v>
      </c>
    </row>
    <row r="2444" spans="1:3" ht="11.85" customHeight="1" x14ac:dyDescent="0.2">
      <c r="A2444" s="886">
        <v>43468</v>
      </c>
      <c r="B2444" s="887" t="s">
        <v>743</v>
      </c>
      <c r="C2444" s="887">
        <v>22.997800000000002</v>
      </c>
    </row>
    <row r="2445" spans="1:3" ht="11.85" customHeight="1" x14ac:dyDescent="0.2">
      <c r="A2445" s="886">
        <v>43469</v>
      </c>
      <c r="B2445" s="887" t="s">
        <v>743</v>
      </c>
      <c r="C2445" s="887">
        <v>20.482700000000001</v>
      </c>
    </row>
    <row r="2446" spans="1:3" ht="11.85" customHeight="1" x14ac:dyDescent="0.2">
      <c r="A2446" s="886">
        <v>43472</v>
      </c>
      <c r="B2446" s="887" t="s">
        <v>743</v>
      </c>
      <c r="C2446" s="887">
        <v>20.151</v>
      </c>
    </row>
    <row r="2447" spans="1:3" ht="11.85" customHeight="1" x14ac:dyDescent="0.2">
      <c r="A2447" s="886">
        <v>43473</v>
      </c>
      <c r="B2447" s="887" t="s">
        <v>743</v>
      </c>
      <c r="C2447" s="887">
        <v>19.4803</v>
      </c>
    </row>
    <row r="2448" spans="1:3" ht="11.85" customHeight="1" x14ac:dyDescent="0.2">
      <c r="A2448" s="886">
        <v>43474</v>
      </c>
      <c r="B2448" s="887" t="s">
        <v>743</v>
      </c>
      <c r="C2448" s="887">
        <v>18.997</v>
      </c>
    </row>
    <row r="2449" spans="1:3" ht="11.85" customHeight="1" x14ac:dyDescent="0.2">
      <c r="A2449" s="886">
        <v>43475</v>
      </c>
      <c r="B2449" s="887" t="s">
        <v>743</v>
      </c>
      <c r="C2449" s="887">
        <v>18.687899999999999</v>
      </c>
    </row>
    <row r="2450" spans="1:3" ht="11.85" customHeight="1" x14ac:dyDescent="0.2">
      <c r="A2450" s="886">
        <v>43476</v>
      </c>
      <c r="B2450" s="887" t="s">
        <v>743</v>
      </c>
      <c r="C2450" s="887">
        <v>17.418199999999999</v>
      </c>
    </row>
    <row r="2451" spans="1:3" ht="11.85" customHeight="1" x14ac:dyDescent="0.2">
      <c r="A2451" s="886">
        <v>43479</v>
      </c>
      <c r="B2451" s="887" t="s">
        <v>743</v>
      </c>
      <c r="C2451" s="887">
        <v>17.898700000000002</v>
      </c>
    </row>
    <row r="2452" spans="1:3" ht="11.85" customHeight="1" x14ac:dyDescent="0.2">
      <c r="A2452" s="886">
        <v>43480</v>
      </c>
      <c r="B2452" s="887" t="s">
        <v>743</v>
      </c>
      <c r="C2452" s="887">
        <v>16.933399999999999</v>
      </c>
    </row>
    <row r="2453" spans="1:3" ht="11.85" customHeight="1" x14ac:dyDescent="0.2">
      <c r="A2453" s="886">
        <v>43481</v>
      </c>
      <c r="B2453" s="887" t="s">
        <v>743</v>
      </c>
      <c r="C2453" s="887">
        <v>15.717700000000001</v>
      </c>
    </row>
    <row r="2454" spans="1:3" ht="11.85" customHeight="1" x14ac:dyDescent="0.2">
      <c r="A2454" s="886">
        <v>43482</v>
      </c>
      <c r="B2454" s="887">
        <v>247.67710876464844</v>
      </c>
      <c r="C2454" s="887">
        <v>15.4064</v>
      </c>
    </row>
    <row r="2455" spans="1:3" ht="11.85" customHeight="1" x14ac:dyDescent="0.2">
      <c r="A2455" s="886">
        <v>43483</v>
      </c>
      <c r="B2455" s="887" t="s">
        <v>743</v>
      </c>
      <c r="C2455" s="887">
        <v>14.28</v>
      </c>
    </row>
    <row r="2456" spans="1:3" ht="11.85" customHeight="1" x14ac:dyDescent="0.2">
      <c r="A2456" s="886">
        <v>43486</v>
      </c>
      <c r="B2456" s="887" t="s">
        <v>743</v>
      </c>
      <c r="C2456" s="887">
        <v>15.385</v>
      </c>
    </row>
    <row r="2457" spans="1:3" ht="11.85" customHeight="1" x14ac:dyDescent="0.2">
      <c r="A2457" s="886">
        <v>43487</v>
      </c>
      <c r="B2457" s="887" t="s">
        <v>743</v>
      </c>
      <c r="C2457" s="887">
        <v>15.9971</v>
      </c>
    </row>
    <row r="2458" spans="1:3" ht="11.85" customHeight="1" x14ac:dyDescent="0.2">
      <c r="A2458" s="886">
        <v>43488</v>
      </c>
      <c r="B2458" s="887" t="s">
        <v>743</v>
      </c>
      <c r="C2458" s="887">
        <v>16.479199999999999</v>
      </c>
    </row>
    <row r="2459" spans="1:3" ht="11.85" customHeight="1" x14ac:dyDescent="0.2">
      <c r="A2459" s="886">
        <v>43489</v>
      </c>
      <c r="B2459" s="887" t="s">
        <v>743</v>
      </c>
      <c r="C2459" s="887">
        <v>15.5603</v>
      </c>
    </row>
    <row r="2460" spans="1:3" ht="11.85" customHeight="1" x14ac:dyDescent="0.2">
      <c r="A2460" s="886">
        <v>43490</v>
      </c>
      <c r="B2460" s="887" t="s">
        <v>743</v>
      </c>
      <c r="C2460" s="887">
        <v>14.782299999999999</v>
      </c>
    </row>
    <row r="2461" spans="1:3" ht="11.85" customHeight="1" x14ac:dyDescent="0.2">
      <c r="A2461" s="886">
        <v>43493</v>
      </c>
      <c r="B2461" s="887" t="s">
        <v>743</v>
      </c>
      <c r="C2461" s="887">
        <v>16.155100000000001</v>
      </c>
    </row>
    <row r="2462" spans="1:3" ht="11.85" customHeight="1" x14ac:dyDescent="0.2">
      <c r="A2462" s="886">
        <v>43494</v>
      </c>
      <c r="B2462" s="887" t="s">
        <v>743</v>
      </c>
      <c r="C2462" s="887">
        <v>16.0456</v>
      </c>
    </row>
    <row r="2463" spans="1:3" ht="11.85" customHeight="1" x14ac:dyDescent="0.2">
      <c r="A2463" s="886">
        <v>43495</v>
      </c>
      <c r="B2463" s="887" t="s">
        <v>743</v>
      </c>
      <c r="C2463" s="887">
        <v>16.0154</v>
      </c>
    </row>
    <row r="2464" spans="1:3" ht="11.85" customHeight="1" x14ac:dyDescent="0.2">
      <c r="A2464" s="886">
        <v>43496</v>
      </c>
      <c r="B2464" s="887" t="s">
        <v>743</v>
      </c>
      <c r="C2464" s="887">
        <v>15.1126</v>
      </c>
    </row>
    <row r="2465" spans="1:3" ht="11.85" customHeight="1" x14ac:dyDescent="0.2">
      <c r="A2465" s="886">
        <v>43497</v>
      </c>
      <c r="B2465" s="887" t="s">
        <v>743</v>
      </c>
      <c r="C2465" s="887">
        <v>13.9879</v>
      </c>
    </row>
    <row r="2466" spans="1:3" ht="11.85" customHeight="1" x14ac:dyDescent="0.2">
      <c r="A2466" s="886">
        <v>43500</v>
      </c>
      <c r="B2466" s="887" t="s">
        <v>743</v>
      </c>
      <c r="C2466" s="887">
        <v>14.2075</v>
      </c>
    </row>
    <row r="2467" spans="1:3" ht="11.85" customHeight="1" x14ac:dyDescent="0.2">
      <c r="A2467" s="886">
        <v>43501</v>
      </c>
      <c r="B2467" s="887" t="s">
        <v>743</v>
      </c>
      <c r="C2467" s="887">
        <v>13.5808</v>
      </c>
    </row>
    <row r="2468" spans="1:3" ht="11.85" customHeight="1" x14ac:dyDescent="0.2">
      <c r="A2468" s="886">
        <v>43502</v>
      </c>
      <c r="B2468" s="887" t="s">
        <v>743</v>
      </c>
      <c r="C2468" s="887">
        <v>13.616</v>
      </c>
    </row>
    <row r="2469" spans="1:3" ht="11.85" customHeight="1" x14ac:dyDescent="0.2">
      <c r="A2469" s="886">
        <v>43503</v>
      </c>
      <c r="B2469" s="887" t="s">
        <v>743</v>
      </c>
      <c r="C2469" s="887">
        <v>16.1706</v>
      </c>
    </row>
    <row r="2470" spans="1:3" ht="11.85" customHeight="1" x14ac:dyDescent="0.2">
      <c r="A2470" s="886">
        <v>43504</v>
      </c>
      <c r="B2470" s="887" t="s">
        <v>743</v>
      </c>
      <c r="C2470" s="887">
        <v>16.313199999999998</v>
      </c>
    </row>
    <row r="2471" spans="1:3" ht="11.85" customHeight="1" x14ac:dyDescent="0.2">
      <c r="A2471" s="886">
        <v>43507</v>
      </c>
      <c r="B2471" s="887" t="s">
        <v>743</v>
      </c>
      <c r="C2471" s="887">
        <v>15.2186</v>
      </c>
    </row>
    <row r="2472" spans="1:3" ht="11.85" customHeight="1" x14ac:dyDescent="0.2">
      <c r="A2472" s="886">
        <v>43508</v>
      </c>
      <c r="B2472" s="887" t="s">
        <v>743</v>
      </c>
      <c r="C2472" s="887">
        <v>14.2814</v>
      </c>
    </row>
    <row r="2473" spans="1:3" ht="11.85" customHeight="1" x14ac:dyDescent="0.2">
      <c r="A2473" s="886">
        <v>43509</v>
      </c>
      <c r="B2473" s="887" t="s">
        <v>743</v>
      </c>
      <c r="C2473" s="887">
        <v>13.9695</v>
      </c>
    </row>
    <row r="2474" spans="1:3" ht="11.85" customHeight="1" x14ac:dyDescent="0.2">
      <c r="A2474" s="886">
        <v>43510</v>
      </c>
      <c r="B2474" s="887" t="s">
        <v>743</v>
      </c>
      <c r="C2474" s="887">
        <v>15.757</v>
      </c>
    </row>
    <row r="2475" spans="1:3" ht="11.85" customHeight="1" x14ac:dyDescent="0.2">
      <c r="A2475" s="886">
        <v>43511</v>
      </c>
      <c r="B2475" s="887" t="s">
        <v>743</v>
      </c>
      <c r="C2475" s="887">
        <v>14.2944</v>
      </c>
    </row>
    <row r="2476" spans="1:3" ht="11.85" customHeight="1" x14ac:dyDescent="0.2">
      <c r="A2476" s="886">
        <v>43514</v>
      </c>
      <c r="B2476" s="887">
        <v>230.151611328125</v>
      </c>
      <c r="C2476" s="887">
        <v>14.537800000000001</v>
      </c>
    </row>
    <row r="2477" spans="1:3" ht="11.85" customHeight="1" x14ac:dyDescent="0.2">
      <c r="A2477" s="886">
        <v>43515</v>
      </c>
      <c r="B2477" s="887" t="s">
        <v>743</v>
      </c>
      <c r="C2477" s="887">
        <v>14.6143</v>
      </c>
    </row>
    <row r="2478" spans="1:3" ht="11.85" customHeight="1" x14ac:dyDescent="0.2">
      <c r="A2478" s="886">
        <v>43516</v>
      </c>
      <c r="B2478" s="887" t="s">
        <v>743</v>
      </c>
      <c r="C2478" s="887">
        <v>14.2742</v>
      </c>
    </row>
    <row r="2479" spans="1:3" ht="11.85" customHeight="1" x14ac:dyDescent="0.2">
      <c r="A2479" s="886">
        <v>43517</v>
      </c>
      <c r="B2479" s="887" t="s">
        <v>743</v>
      </c>
      <c r="C2479" s="887">
        <v>14.3444</v>
      </c>
    </row>
    <row r="2480" spans="1:3" ht="11.85" customHeight="1" x14ac:dyDescent="0.2">
      <c r="A2480" s="886">
        <v>43518</v>
      </c>
      <c r="B2480" s="887" t="s">
        <v>743</v>
      </c>
      <c r="C2480" s="887">
        <v>13.976699999999999</v>
      </c>
    </row>
    <row r="2481" spans="1:3" ht="11.85" customHeight="1" x14ac:dyDescent="0.2">
      <c r="A2481" s="886">
        <v>43521</v>
      </c>
      <c r="B2481" s="887" t="s">
        <v>743</v>
      </c>
      <c r="C2481" s="887">
        <v>13.846399999999999</v>
      </c>
    </row>
    <row r="2482" spans="1:3" ht="11.85" customHeight="1" x14ac:dyDescent="0.2">
      <c r="A2482" s="886">
        <v>43522</v>
      </c>
      <c r="B2482" s="887" t="s">
        <v>743</v>
      </c>
      <c r="C2482" s="887">
        <v>13.8942</v>
      </c>
    </row>
    <row r="2483" spans="1:3" ht="11.85" customHeight="1" x14ac:dyDescent="0.2">
      <c r="A2483" s="886">
        <v>43523</v>
      </c>
      <c r="B2483" s="887" t="s">
        <v>743</v>
      </c>
      <c r="C2483" s="887">
        <v>14.3497</v>
      </c>
    </row>
    <row r="2484" spans="1:3" ht="11.85" customHeight="1" x14ac:dyDescent="0.2">
      <c r="A2484" s="886">
        <v>43524</v>
      </c>
      <c r="B2484" s="887" t="s">
        <v>743</v>
      </c>
      <c r="C2484" s="887">
        <v>13.5876</v>
      </c>
    </row>
    <row r="2485" spans="1:3" ht="11.85" customHeight="1" x14ac:dyDescent="0.2">
      <c r="A2485" s="886">
        <v>43525</v>
      </c>
      <c r="B2485" s="887" t="s">
        <v>743</v>
      </c>
      <c r="C2485" s="887">
        <v>13.370900000000001</v>
      </c>
    </row>
    <row r="2486" spans="1:3" ht="11.85" customHeight="1" x14ac:dyDescent="0.2">
      <c r="A2486" s="886">
        <v>43528</v>
      </c>
      <c r="B2486" s="887" t="s">
        <v>743</v>
      </c>
      <c r="C2486" s="887">
        <v>13.649900000000001</v>
      </c>
    </row>
    <row r="2487" spans="1:3" ht="11.85" customHeight="1" x14ac:dyDescent="0.2">
      <c r="A2487" s="886">
        <v>43529</v>
      </c>
      <c r="B2487" s="887" t="s">
        <v>743</v>
      </c>
      <c r="C2487" s="887">
        <v>13.5075</v>
      </c>
    </row>
    <row r="2488" spans="1:3" ht="11.85" customHeight="1" x14ac:dyDescent="0.2">
      <c r="A2488" s="886">
        <v>43530</v>
      </c>
      <c r="B2488" s="887" t="s">
        <v>743</v>
      </c>
      <c r="C2488" s="887">
        <v>13.440899999999999</v>
      </c>
    </row>
    <row r="2489" spans="1:3" ht="11.85" customHeight="1" x14ac:dyDescent="0.2">
      <c r="A2489" s="886">
        <v>43531</v>
      </c>
      <c r="B2489" s="887" t="s">
        <v>743</v>
      </c>
      <c r="C2489" s="887">
        <v>13.867100000000001</v>
      </c>
    </row>
    <row r="2490" spans="1:3" ht="11.85" customHeight="1" x14ac:dyDescent="0.2">
      <c r="A2490" s="886">
        <v>43532</v>
      </c>
      <c r="B2490" s="887" t="s">
        <v>743</v>
      </c>
      <c r="C2490" s="887">
        <v>14.411</v>
      </c>
    </row>
    <row r="2491" spans="1:3" ht="11.85" customHeight="1" x14ac:dyDescent="0.2">
      <c r="A2491" s="886">
        <v>43535</v>
      </c>
      <c r="B2491" s="887" t="s">
        <v>743</v>
      </c>
      <c r="C2491" s="887">
        <v>14.1546</v>
      </c>
    </row>
    <row r="2492" spans="1:3" ht="11.85" customHeight="1" x14ac:dyDescent="0.2">
      <c r="A2492" s="886">
        <v>43536</v>
      </c>
      <c r="B2492" s="887" t="s">
        <v>743</v>
      </c>
      <c r="C2492" s="887">
        <v>13.835599999999999</v>
      </c>
    </row>
    <row r="2493" spans="1:3" ht="11.85" customHeight="1" x14ac:dyDescent="0.2">
      <c r="A2493" s="886">
        <v>43537</v>
      </c>
      <c r="B2493" s="887" t="s">
        <v>743</v>
      </c>
      <c r="C2493" s="887">
        <v>13.9503</v>
      </c>
    </row>
    <row r="2494" spans="1:3" ht="11.85" customHeight="1" x14ac:dyDescent="0.2">
      <c r="A2494" s="886">
        <v>43538</v>
      </c>
      <c r="B2494" s="887" t="s">
        <v>743</v>
      </c>
      <c r="C2494" s="887">
        <v>13.6478</v>
      </c>
    </row>
    <row r="2495" spans="1:3" ht="11.85" customHeight="1" x14ac:dyDescent="0.2">
      <c r="A2495" s="886">
        <v>43539</v>
      </c>
      <c r="B2495" s="887" t="s">
        <v>743</v>
      </c>
      <c r="C2495" s="887">
        <v>12.924200000000001</v>
      </c>
    </row>
    <row r="2496" spans="1:3" ht="11.85" customHeight="1" x14ac:dyDescent="0.2">
      <c r="A2496" s="886">
        <v>43542</v>
      </c>
      <c r="B2496" s="887">
        <v>229.38423156738281</v>
      </c>
      <c r="C2496" s="887">
        <v>13.212199999999999</v>
      </c>
    </row>
    <row r="2497" spans="1:3" ht="11.85" customHeight="1" x14ac:dyDescent="0.2">
      <c r="A2497" s="886">
        <v>43543</v>
      </c>
      <c r="B2497" s="887" t="s">
        <v>743</v>
      </c>
      <c r="C2497" s="887">
        <v>13.0007</v>
      </c>
    </row>
    <row r="2498" spans="1:3" ht="11.85" customHeight="1" x14ac:dyDescent="0.2">
      <c r="A2498" s="886">
        <v>43544</v>
      </c>
      <c r="B2498" s="887" t="s">
        <v>743</v>
      </c>
      <c r="C2498" s="887">
        <v>14.4778</v>
      </c>
    </row>
    <row r="2499" spans="1:3" ht="11.85" customHeight="1" x14ac:dyDescent="0.2">
      <c r="A2499" s="886">
        <v>43545</v>
      </c>
      <c r="B2499" s="887" t="s">
        <v>743</v>
      </c>
      <c r="C2499" s="887">
        <v>15.6876</v>
      </c>
    </row>
    <row r="2500" spans="1:3" ht="11.85" customHeight="1" x14ac:dyDescent="0.2">
      <c r="A2500" s="886">
        <v>43546</v>
      </c>
      <c r="B2500" s="887" t="s">
        <v>743</v>
      </c>
      <c r="C2500" s="887">
        <v>17.6785</v>
      </c>
    </row>
    <row r="2501" spans="1:3" ht="11.85" customHeight="1" x14ac:dyDescent="0.2">
      <c r="A2501" s="886">
        <v>43549</v>
      </c>
      <c r="B2501" s="887" t="s">
        <v>743</v>
      </c>
      <c r="C2501" s="887">
        <v>17.335599999999999</v>
      </c>
    </row>
    <row r="2502" spans="1:3" ht="11.85" customHeight="1" x14ac:dyDescent="0.2">
      <c r="A2502" s="886">
        <v>43550</v>
      </c>
      <c r="B2502" s="887" t="s">
        <v>743</v>
      </c>
      <c r="C2502" s="887">
        <v>15.845700000000001</v>
      </c>
    </row>
    <row r="2503" spans="1:3" ht="11.85" customHeight="1" x14ac:dyDescent="0.2">
      <c r="A2503" s="886">
        <v>43551</v>
      </c>
      <c r="B2503" s="887" t="s">
        <v>743</v>
      </c>
      <c r="C2503" s="887">
        <v>16.3337</v>
      </c>
    </row>
    <row r="2504" spans="1:3" ht="11.85" customHeight="1" x14ac:dyDescent="0.2">
      <c r="A2504" s="886">
        <v>43552</v>
      </c>
      <c r="B2504" s="887" t="s">
        <v>743</v>
      </c>
      <c r="C2504" s="887">
        <v>16.671500000000002</v>
      </c>
    </row>
    <row r="2505" spans="1:3" ht="11.85" customHeight="1" x14ac:dyDescent="0.2">
      <c r="A2505" s="886">
        <v>43553</v>
      </c>
      <c r="B2505" s="887" t="s">
        <v>743</v>
      </c>
      <c r="C2505" s="887">
        <v>15.274800000000001</v>
      </c>
    </row>
    <row r="2506" spans="1:3" ht="11.85" customHeight="1" x14ac:dyDescent="0.2">
      <c r="A2506" s="886">
        <v>43556</v>
      </c>
      <c r="B2506" s="887" t="s">
        <v>743</v>
      </c>
      <c r="C2506" s="887">
        <v>14.7903</v>
      </c>
    </row>
    <row r="2507" spans="1:3" ht="11.85" customHeight="1" x14ac:dyDescent="0.2">
      <c r="A2507" s="886">
        <v>43557</v>
      </c>
      <c r="B2507" s="887" t="s">
        <v>743</v>
      </c>
      <c r="C2507" s="887">
        <v>14.784800000000001</v>
      </c>
    </row>
    <row r="2508" spans="1:3" ht="11.85" customHeight="1" x14ac:dyDescent="0.2">
      <c r="A2508" s="886">
        <v>43558</v>
      </c>
      <c r="B2508" s="887" t="s">
        <v>743</v>
      </c>
      <c r="C2508" s="887">
        <v>14.192299999999999</v>
      </c>
    </row>
    <row r="2509" spans="1:3" ht="11.85" customHeight="1" x14ac:dyDescent="0.2">
      <c r="A2509" s="886">
        <v>43559</v>
      </c>
      <c r="B2509" s="887" t="s">
        <v>743</v>
      </c>
      <c r="C2509" s="887">
        <v>14.2468</v>
      </c>
    </row>
    <row r="2510" spans="1:3" ht="11.85" customHeight="1" x14ac:dyDescent="0.2">
      <c r="A2510" s="886">
        <v>43560</v>
      </c>
      <c r="B2510" s="887" t="s">
        <v>743</v>
      </c>
      <c r="C2510" s="887">
        <v>13.552</v>
      </c>
    </row>
    <row r="2511" spans="1:3" ht="11.85" customHeight="1" x14ac:dyDescent="0.2">
      <c r="A2511" s="886">
        <v>43563</v>
      </c>
      <c r="B2511" s="887" t="s">
        <v>743</v>
      </c>
      <c r="C2511" s="887">
        <v>14.603</v>
      </c>
    </row>
    <row r="2512" spans="1:3" ht="11.85" customHeight="1" x14ac:dyDescent="0.2">
      <c r="A2512" s="886">
        <v>43564</v>
      </c>
      <c r="B2512" s="887" t="s">
        <v>743</v>
      </c>
      <c r="C2512" s="887">
        <v>14.518700000000001</v>
      </c>
    </row>
    <row r="2513" spans="1:3" ht="11.85" customHeight="1" x14ac:dyDescent="0.2">
      <c r="A2513" s="886">
        <v>43565</v>
      </c>
      <c r="B2513" s="887" t="s">
        <v>743</v>
      </c>
      <c r="C2513" s="887">
        <v>14.281000000000001</v>
      </c>
    </row>
    <row r="2514" spans="1:3" ht="11.85" customHeight="1" x14ac:dyDescent="0.2">
      <c r="A2514" s="886">
        <v>43566</v>
      </c>
      <c r="B2514" s="887" t="s">
        <v>743</v>
      </c>
      <c r="C2514" s="887">
        <v>12.595000000000001</v>
      </c>
    </row>
    <row r="2515" spans="1:3" ht="11.85" customHeight="1" x14ac:dyDescent="0.2">
      <c r="A2515" s="886">
        <v>43567</v>
      </c>
      <c r="B2515" s="887" t="s">
        <v>743</v>
      </c>
      <c r="C2515" s="887">
        <v>11.877000000000001</v>
      </c>
    </row>
    <row r="2516" spans="1:3" ht="11.85" customHeight="1" x14ac:dyDescent="0.2">
      <c r="A2516" s="886">
        <v>43570</v>
      </c>
      <c r="B2516" s="887" t="s">
        <v>743</v>
      </c>
      <c r="C2516" s="887">
        <v>11.4864</v>
      </c>
    </row>
    <row r="2517" spans="1:3" ht="11.85" customHeight="1" x14ac:dyDescent="0.2">
      <c r="A2517" s="886">
        <v>43571</v>
      </c>
      <c r="B2517" s="887">
        <v>214.204345703125</v>
      </c>
      <c r="C2517" s="887">
        <v>11.3012</v>
      </c>
    </row>
    <row r="2518" spans="1:3" ht="11.85" customHeight="1" x14ac:dyDescent="0.2">
      <c r="A2518" s="886">
        <v>43572</v>
      </c>
      <c r="B2518" s="887" t="s">
        <v>743</v>
      </c>
      <c r="C2518" s="887">
        <v>11.267200000000001</v>
      </c>
    </row>
    <row r="2519" spans="1:3" ht="11.85" customHeight="1" x14ac:dyDescent="0.2">
      <c r="A2519" s="886">
        <v>43573</v>
      </c>
      <c r="B2519" s="887" t="s">
        <v>743</v>
      </c>
      <c r="C2519" s="887">
        <v>11.006600000000001</v>
      </c>
    </row>
    <row r="2520" spans="1:3" ht="11.85" customHeight="1" x14ac:dyDescent="0.2">
      <c r="A2520" s="886">
        <v>43578</v>
      </c>
      <c r="B2520" s="887" t="s">
        <v>743</v>
      </c>
      <c r="C2520" s="887">
        <v>12.204000000000001</v>
      </c>
    </row>
    <row r="2521" spans="1:3" ht="11.85" customHeight="1" x14ac:dyDescent="0.2">
      <c r="A2521" s="886">
        <v>43579</v>
      </c>
      <c r="B2521" s="887" t="s">
        <v>743</v>
      </c>
      <c r="C2521" s="887">
        <v>12.544700000000001</v>
      </c>
    </row>
    <row r="2522" spans="1:3" ht="11.85" customHeight="1" x14ac:dyDescent="0.2">
      <c r="A2522" s="886">
        <v>43580</v>
      </c>
      <c r="B2522" s="887" t="s">
        <v>743</v>
      </c>
      <c r="C2522" s="887">
        <v>12.9572</v>
      </c>
    </row>
    <row r="2523" spans="1:3" ht="11.85" customHeight="1" x14ac:dyDescent="0.2">
      <c r="A2523" s="886">
        <v>43581</v>
      </c>
      <c r="B2523" s="887" t="s">
        <v>743</v>
      </c>
      <c r="C2523" s="887">
        <v>12.603400000000001</v>
      </c>
    </row>
    <row r="2524" spans="1:3" ht="11.85" customHeight="1" x14ac:dyDescent="0.2">
      <c r="A2524" s="886">
        <v>43584</v>
      </c>
      <c r="B2524" s="887" t="s">
        <v>743</v>
      </c>
      <c r="C2524" s="887">
        <v>13.027799999999999</v>
      </c>
    </row>
    <row r="2525" spans="1:3" ht="11.85" customHeight="1" x14ac:dyDescent="0.2">
      <c r="A2525" s="886">
        <v>43585</v>
      </c>
      <c r="B2525" s="887" t="s">
        <v>743</v>
      </c>
      <c r="C2525" s="887">
        <v>13.2624</v>
      </c>
    </row>
    <row r="2526" spans="1:3" ht="11.85" customHeight="1" x14ac:dyDescent="0.2">
      <c r="A2526" s="886">
        <v>43587</v>
      </c>
      <c r="B2526" s="887" t="s">
        <v>743</v>
      </c>
      <c r="C2526" s="887">
        <v>14.335699999999999</v>
      </c>
    </row>
    <row r="2527" spans="1:3" ht="11.85" customHeight="1" x14ac:dyDescent="0.2">
      <c r="A2527" s="886">
        <v>43588</v>
      </c>
      <c r="B2527" s="887" t="s">
        <v>743</v>
      </c>
      <c r="C2527" s="887">
        <v>13.380800000000001</v>
      </c>
    </row>
    <row r="2528" spans="1:3" ht="11.85" customHeight="1" x14ac:dyDescent="0.2">
      <c r="A2528" s="886">
        <v>43591</v>
      </c>
      <c r="B2528" s="887" t="s">
        <v>743</v>
      </c>
      <c r="C2528" s="887">
        <v>15.737500000000001</v>
      </c>
    </row>
    <row r="2529" spans="1:3" ht="11.85" customHeight="1" x14ac:dyDescent="0.2">
      <c r="A2529" s="886">
        <v>43592</v>
      </c>
      <c r="B2529" s="887" t="s">
        <v>743</v>
      </c>
      <c r="C2529" s="887">
        <v>18.042899999999999</v>
      </c>
    </row>
    <row r="2530" spans="1:3" ht="11.85" customHeight="1" x14ac:dyDescent="0.2">
      <c r="A2530" s="886">
        <v>43593</v>
      </c>
      <c r="B2530" s="887" t="s">
        <v>743</v>
      </c>
      <c r="C2530" s="887">
        <v>17.642800000000001</v>
      </c>
    </row>
    <row r="2531" spans="1:3" ht="11.85" customHeight="1" x14ac:dyDescent="0.2">
      <c r="A2531" s="886">
        <v>43594</v>
      </c>
      <c r="B2531" s="887" t="s">
        <v>743</v>
      </c>
      <c r="C2531" s="887">
        <v>20.037800000000001</v>
      </c>
    </row>
    <row r="2532" spans="1:3" ht="11.85" customHeight="1" x14ac:dyDescent="0.2">
      <c r="A2532" s="886">
        <v>43595</v>
      </c>
      <c r="B2532" s="887" t="s">
        <v>743</v>
      </c>
      <c r="C2532" s="887">
        <v>18.507300000000001</v>
      </c>
    </row>
    <row r="2533" spans="1:3" ht="11.85" customHeight="1" x14ac:dyDescent="0.2">
      <c r="A2533" s="886">
        <v>43598</v>
      </c>
      <c r="B2533" s="887" t="s">
        <v>743</v>
      </c>
      <c r="C2533" s="887">
        <v>19.426400000000001</v>
      </c>
    </row>
    <row r="2534" spans="1:3" ht="11.85" customHeight="1" x14ac:dyDescent="0.2">
      <c r="A2534" s="886">
        <v>43599</v>
      </c>
      <c r="B2534" s="887" t="s">
        <v>743</v>
      </c>
      <c r="C2534" s="887">
        <v>17.5609</v>
      </c>
    </row>
    <row r="2535" spans="1:3" ht="11.85" customHeight="1" x14ac:dyDescent="0.2">
      <c r="A2535" s="886">
        <v>43600</v>
      </c>
      <c r="B2535" s="887" t="s">
        <v>743</v>
      </c>
      <c r="C2535" s="887">
        <v>16.746700000000001</v>
      </c>
    </row>
    <row r="2536" spans="1:3" ht="11.85" customHeight="1" x14ac:dyDescent="0.2">
      <c r="A2536" s="886">
        <v>43601</v>
      </c>
      <c r="B2536" s="887" t="s">
        <v>743</v>
      </c>
      <c r="C2536" s="887">
        <v>15.060499999999999</v>
      </c>
    </row>
    <row r="2537" spans="1:3" ht="11.85" customHeight="1" x14ac:dyDescent="0.2">
      <c r="A2537" s="886">
        <v>43602</v>
      </c>
      <c r="B2537" s="887">
        <v>196.30670166015625</v>
      </c>
      <c r="C2537" s="887">
        <v>14.976900000000001</v>
      </c>
    </row>
    <row r="2538" spans="1:3" ht="11.85" customHeight="1" x14ac:dyDescent="0.2">
      <c r="A2538" s="886">
        <v>43605</v>
      </c>
      <c r="B2538" s="887" t="s">
        <v>743</v>
      </c>
      <c r="C2538" s="887">
        <v>17.3812</v>
      </c>
    </row>
    <row r="2539" spans="1:3" ht="11.85" customHeight="1" x14ac:dyDescent="0.2">
      <c r="A2539" s="886">
        <v>43606</v>
      </c>
      <c r="B2539" s="887" t="s">
        <v>743</v>
      </c>
      <c r="C2539" s="887">
        <v>15.8302</v>
      </c>
    </row>
    <row r="2540" spans="1:3" ht="11.85" customHeight="1" x14ac:dyDescent="0.2">
      <c r="A2540" s="886">
        <v>43607</v>
      </c>
      <c r="B2540" s="887" t="s">
        <v>743</v>
      </c>
      <c r="C2540" s="887">
        <v>15.449400000000001</v>
      </c>
    </row>
    <row r="2541" spans="1:3" ht="11.85" customHeight="1" x14ac:dyDescent="0.2">
      <c r="A2541" s="886">
        <v>43608</v>
      </c>
      <c r="B2541" s="887" t="s">
        <v>743</v>
      </c>
      <c r="C2541" s="887">
        <v>17.637</v>
      </c>
    </row>
    <row r="2542" spans="1:3" ht="11.85" customHeight="1" x14ac:dyDescent="0.2">
      <c r="A2542" s="886">
        <v>43609</v>
      </c>
      <c r="B2542" s="887" t="s">
        <v>743</v>
      </c>
      <c r="C2542" s="887">
        <v>16.714600000000001</v>
      </c>
    </row>
    <row r="2543" spans="1:3" ht="11.85" customHeight="1" x14ac:dyDescent="0.2">
      <c r="A2543" s="886">
        <v>43612</v>
      </c>
      <c r="B2543" s="887" t="s">
        <v>743</v>
      </c>
      <c r="C2543" s="887">
        <v>16.237300000000001</v>
      </c>
    </row>
    <row r="2544" spans="1:3" ht="11.85" customHeight="1" x14ac:dyDescent="0.2">
      <c r="A2544" s="886">
        <v>43613</v>
      </c>
      <c r="B2544" s="887" t="s">
        <v>743</v>
      </c>
      <c r="C2544" s="887">
        <v>16.165800000000001</v>
      </c>
    </row>
    <row r="2545" spans="1:3" ht="11.85" customHeight="1" x14ac:dyDescent="0.2">
      <c r="A2545" s="886">
        <v>43614</v>
      </c>
      <c r="B2545" s="887" t="s">
        <v>743</v>
      </c>
      <c r="C2545" s="887">
        <v>17.7806</v>
      </c>
    </row>
    <row r="2546" spans="1:3" ht="11.85" customHeight="1" x14ac:dyDescent="0.2">
      <c r="A2546" s="886">
        <v>43615</v>
      </c>
      <c r="B2546" s="887" t="s">
        <v>743</v>
      </c>
      <c r="C2546" s="887">
        <v>16.7607</v>
      </c>
    </row>
    <row r="2547" spans="1:3" ht="11.85" customHeight="1" x14ac:dyDescent="0.2">
      <c r="A2547" s="886">
        <v>43616</v>
      </c>
      <c r="B2547" s="887" t="s">
        <v>743</v>
      </c>
      <c r="C2547" s="887">
        <v>17.421800000000001</v>
      </c>
    </row>
    <row r="2548" spans="1:3" ht="11.85" customHeight="1" x14ac:dyDescent="0.2">
      <c r="A2548" s="886">
        <v>43619</v>
      </c>
      <c r="B2548" s="887" t="s">
        <v>743</v>
      </c>
      <c r="C2548" s="887">
        <v>17.241700000000002</v>
      </c>
    </row>
    <row r="2549" spans="1:3" ht="11.85" customHeight="1" x14ac:dyDescent="0.2">
      <c r="A2549" s="886">
        <v>43620</v>
      </c>
      <c r="B2549" s="887" t="s">
        <v>743</v>
      </c>
      <c r="C2549" s="887">
        <v>16.420000000000002</v>
      </c>
    </row>
    <row r="2550" spans="1:3" ht="11.85" customHeight="1" x14ac:dyDescent="0.2">
      <c r="A2550" s="886">
        <v>43621</v>
      </c>
      <c r="B2550" s="887" t="s">
        <v>743</v>
      </c>
      <c r="C2550" s="887">
        <v>16.103400000000001</v>
      </c>
    </row>
    <row r="2551" spans="1:3" ht="11.85" customHeight="1" x14ac:dyDescent="0.2">
      <c r="A2551" s="886">
        <v>43622</v>
      </c>
      <c r="B2551" s="887" t="s">
        <v>743</v>
      </c>
      <c r="C2551" s="887">
        <v>15.629899999999999</v>
      </c>
    </row>
    <row r="2552" spans="1:3" ht="11.85" customHeight="1" x14ac:dyDescent="0.2">
      <c r="A2552" s="886">
        <v>43623</v>
      </c>
      <c r="B2552" s="887" t="s">
        <v>743</v>
      </c>
      <c r="C2552" s="887">
        <v>14.9085</v>
      </c>
    </row>
    <row r="2553" spans="1:3" ht="11.85" customHeight="1" x14ac:dyDescent="0.2">
      <c r="A2553" s="886">
        <v>43626</v>
      </c>
      <c r="B2553" s="887" t="s">
        <v>743</v>
      </c>
      <c r="C2553" s="887">
        <v>14.891299999999999</v>
      </c>
    </row>
    <row r="2554" spans="1:3" ht="11.85" customHeight="1" x14ac:dyDescent="0.2">
      <c r="A2554" s="886">
        <v>43627</v>
      </c>
      <c r="B2554" s="887" t="s">
        <v>743</v>
      </c>
      <c r="C2554" s="887">
        <v>14.795999999999999</v>
      </c>
    </row>
    <row r="2555" spans="1:3" ht="11.85" customHeight="1" x14ac:dyDescent="0.2">
      <c r="A2555" s="886">
        <v>43628</v>
      </c>
      <c r="B2555" s="887" t="s">
        <v>743</v>
      </c>
      <c r="C2555" s="887">
        <v>14.945</v>
      </c>
    </row>
    <row r="2556" spans="1:3" ht="11.85" customHeight="1" x14ac:dyDescent="0.2">
      <c r="A2556" s="886">
        <v>43629</v>
      </c>
      <c r="B2556" s="887" t="s">
        <v>743</v>
      </c>
      <c r="C2556" s="887">
        <v>14.365600000000001</v>
      </c>
    </row>
    <row r="2557" spans="1:3" ht="11.85" customHeight="1" x14ac:dyDescent="0.2">
      <c r="A2557" s="886">
        <v>43630</v>
      </c>
      <c r="B2557" s="887" t="s">
        <v>743</v>
      </c>
      <c r="C2557" s="887">
        <v>14.3629</v>
      </c>
    </row>
    <row r="2558" spans="1:3" ht="11.85" customHeight="1" x14ac:dyDescent="0.2">
      <c r="A2558" s="886">
        <v>43633</v>
      </c>
      <c r="B2558" s="887" t="s">
        <v>743</v>
      </c>
      <c r="C2558" s="887">
        <v>14.029299999999999</v>
      </c>
    </row>
    <row r="2559" spans="1:3" ht="11.85" customHeight="1" x14ac:dyDescent="0.2">
      <c r="A2559" s="886">
        <v>43634</v>
      </c>
      <c r="B2559" s="887">
        <v>205.54046630859375</v>
      </c>
      <c r="C2559" s="887">
        <v>13.269500000000001</v>
      </c>
    </row>
    <row r="2560" spans="1:3" ht="11.85" customHeight="1" x14ac:dyDescent="0.2">
      <c r="A2560" s="886">
        <v>43635</v>
      </c>
      <c r="B2560" s="887" t="s">
        <v>743</v>
      </c>
      <c r="C2560" s="887">
        <v>13.660399999999999</v>
      </c>
    </row>
    <row r="2561" spans="1:3" ht="11.85" customHeight="1" x14ac:dyDescent="0.2">
      <c r="A2561" s="886">
        <v>43636</v>
      </c>
      <c r="B2561" s="887" t="s">
        <v>743</v>
      </c>
      <c r="C2561" s="887">
        <v>13.3474</v>
      </c>
    </row>
    <row r="2562" spans="1:3" ht="11.85" customHeight="1" x14ac:dyDescent="0.2">
      <c r="A2562" s="886">
        <v>43637</v>
      </c>
      <c r="B2562" s="887" t="s">
        <v>743</v>
      </c>
      <c r="C2562" s="887">
        <v>13.3894</v>
      </c>
    </row>
    <row r="2563" spans="1:3" ht="11.85" customHeight="1" x14ac:dyDescent="0.2">
      <c r="A2563" s="886">
        <v>43640</v>
      </c>
      <c r="B2563" s="887" t="s">
        <v>743</v>
      </c>
      <c r="C2563" s="887">
        <v>13.966900000000001</v>
      </c>
    </row>
    <row r="2564" spans="1:3" ht="11.85" customHeight="1" x14ac:dyDescent="0.2">
      <c r="A2564" s="886">
        <v>43641</v>
      </c>
      <c r="B2564" s="887" t="s">
        <v>743</v>
      </c>
      <c r="C2564" s="887">
        <v>13.9815</v>
      </c>
    </row>
    <row r="2565" spans="1:3" ht="11.85" customHeight="1" x14ac:dyDescent="0.2">
      <c r="A2565" s="886">
        <v>43642</v>
      </c>
      <c r="B2565" s="887" t="s">
        <v>743</v>
      </c>
      <c r="C2565" s="887">
        <v>14.0634</v>
      </c>
    </row>
    <row r="2566" spans="1:3" ht="11.85" customHeight="1" x14ac:dyDescent="0.2">
      <c r="A2566" s="886">
        <v>43643</v>
      </c>
      <c r="B2566" s="887" t="s">
        <v>743</v>
      </c>
      <c r="C2566" s="887">
        <v>14.1174</v>
      </c>
    </row>
    <row r="2567" spans="1:3" ht="11.85" customHeight="1" x14ac:dyDescent="0.2">
      <c r="A2567" s="886">
        <v>43644</v>
      </c>
      <c r="B2567" s="887" t="s">
        <v>743</v>
      </c>
      <c r="C2567" s="887">
        <v>13.7342</v>
      </c>
    </row>
    <row r="2568" spans="1:3" ht="11.85" customHeight="1" x14ac:dyDescent="0.2">
      <c r="A2568" s="886">
        <v>43647</v>
      </c>
      <c r="B2568" s="887" t="s">
        <v>743</v>
      </c>
      <c r="C2568" s="887">
        <v>12.382999999999999</v>
      </c>
    </row>
    <row r="2569" spans="1:3" ht="11.85" customHeight="1" x14ac:dyDescent="0.2">
      <c r="A2569" s="886">
        <v>43648</v>
      </c>
      <c r="B2569" s="887" t="s">
        <v>743</v>
      </c>
      <c r="C2569" s="887">
        <v>11.8371</v>
      </c>
    </row>
    <row r="2570" spans="1:3" ht="11.85" customHeight="1" x14ac:dyDescent="0.2">
      <c r="A2570" s="886">
        <v>43649</v>
      </c>
      <c r="B2570" s="887" t="s">
        <v>743</v>
      </c>
      <c r="C2570" s="887">
        <v>11.704499999999999</v>
      </c>
    </row>
    <row r="2571" spans="1:3" ht="11.85" customHeight="1" x14ac:dyDescent="0.2">
      <c r="A2571" s="886">
        <v>43650</v>
      </c>
      <c r="B2571" s="887" t="s">
        <v>743</v>
      </c>
      <c r="C2571" s="887">
        <v>11.7651</v>
      </c>
    </row>
    <row r="2572" spans="1:3" ht="11.85" customHeight="1" x14ac:dyDescent="0.2">
      <c r="A2572" s="886">
        <v>43651</v>
      </c>
      <c r="B2572" s="887" t="s">
        <v>743</v>
      </c>
      <c r="C2572" s="887">
        <v>12.4185</v>
      </c>
    </row>
    <row r="2573" spans="1:3" ht="11.85" customHeight="1" x14ac:dyDescent="0.2">
      <c r="A2573" s="886">
        <v>43654</v>
      </c>
      <c r="B2573" s="887" t="s">
        <v>743</v>
      </c>
      <c r="C2573" s="887">
        <v>12.616</v>
      </c>
    </row>
    <row r="2574" spans="1:3" ht="11.85" customHeight="1" x14ac:dyDescent="0.2">
      <c r="A2574" s="886">
        <v>43655</v>
      </c>
      <c r="B2574" s="887" t="s">
        <v>743</v>
      </c>
      <c r="C2574" s="887">
        <v>12.750400000000001</v>
      </c>
    </row>
    <row r="2575" spans="1:3" ht="11.85" customHeight="1" x14ac:dyDescent="0.2">
      <c r="A2575" s="886">
        <v>43656</v>
      </c>
      <c r="B2575" s="887" t="s">
        <v>743</v>
      </c>
      <c r="C2575" s="887">
        <v>12.819100000000001</v>
      </c>
    </row>
    <row r="2576" spans="1:3" ht="11.85" customHeight="1" x14ac:dyDescent="0.2">
      <c r="A2576" s="886">
        <v>43657</v>
      </c>
      <c r="B2576" s="887" t="s">
        <v>743</v>
      </c>
      <c r="C2576" s="887">
        <v>12.4747</v>
      </c>
    </row>
    <row r="2577" spans="1:3" ht="11.85" customHeight="1" x14ac:dyDescent="0.2">
      <c r="A2577" s="886">
        <v>43658</v>
      </c>
      <c r="B2577" s="887" t="s">
        <v>743</v>
      </c>
      <c r="C2577" s="887">
        <v>12.3888</v>
      </c>
    </row>
    <row r="2578" spans="1:3" ht="11.85" customHeight="1" x14ac:dyDescent="0.2">
      <c r="A2578" s="886">
        <v>43661</v>
      </c>
      <c r="B2578" s="887" t="s">
        <v>743</v>
      </c>
      <c r="C2578" s="887">
        <v>12.606400000000001</v>
      </c>
    </row>
    <row r="2579" spans="1:3" ht="11.85" customHeight="1" x14ac:dyDescent="0.2">
      <c r="A2579" s="886">
        <v>43662</v>
      </c>
      <c r="B2579" s="887">
        <v>229.7369384765625</v>
      </c>
      <c r="C2579" s="887">
        <v>12.1592</v>
      </c>
    </row>
    <row r="2580" spans="1:3" ht="11.85" customHeight="1" x14ac:dyDescent="0.2">
      <c r="A2580" s="886">
        <v>43663</v>
      </c>
      <c r="B2580" s="887" t="s">
        <v>743</v>
      </c>
      <c r="C2580" s="887">
        <v>12.603400000000001</v>
      </c>
    </row>
    <row r="2581" spans="1:3" ht="11.85" customHeight="1" x14ac:dyDescent="0.2">
      <c r="A2581" s="886">
        <v>43664</v>
      </c>
      <c r="B2581" s="887" t="s">
        <v>743</v>
      </c>
      <c r="C2581" s="887">
        <v>13.332000000000001</v>
      </c>
    </row>
    <row r="2582" spans="1:3" ht="11.85" customHeight="1" x14ac:dyDescent="0.2">
      <c r="A2582" s="886">
        <v>43665</v>
      </c>
      <c r="B2582" s="887" t="s">
        <v>743</v>
      </c>
      <c r="C2582" s="887">
        <v>13.6973</v>
      </c>
    </row>
    <row r="2583" spans="1:3" ht="11.85" customHeight="1" x14ac:dyDescent="0.2">
      <c r="A2583" s="886">
        <v>43668</v>
      </c>
      <c r="B2583" s="887" t="s">
        <v>743</v>
      </c>
      <c r="C2583" s="887">
        <v>13.5495</v>
      </c>
    </row>
    <row r="2584" spans="1:3" ht="11.85" customHeight="1" x14ac:dyDescent="0.2">
      <c r="A2584" s="886">
        <v>43669</v>
      </c>
      <c r="B2584" s="887" t="s">
        <v>743</v>
      </c>
      <c r="C2584" s="887">
        <v>12.713699999999999</v>
      </c>
    </row>
    <row r="2585" spans="1:3" ht="11.85" customHeight="1" x14ac:dyDescent="0.2">
      <c r="A2585" s="886">
        <v>43670</v>
      </c>
      <c r="B2585" s="887" t="s">
        <v>743</v>
      </c>
      <c r="C2585" s="887">
        <v>13.1227</v>
      </c>
    </row>
    <row r="2586" spans="1:3" ht="11.85" customHeight="1" x14ac:dyDescent="0.2">
      <c r="A2586" s="886">
        <v>43671</v>
      </c>
      <c r="B2586" s="887" t="s">
        <v>743</v>
      </c>
      <c r="C2586" s="887">
        <v>13.2666</v>
      </c>
    </row>
    <row r="2587" spans="1:3" ht="11.85" customHeight="1" x14ac:dyDescent="0.2">
      <c r="A2587" s="886">
        <v>43672</v>
      </c>
      <c r="B2587" s="887" t="s">
        <v>743</v>
      </c>
      <c r="C2587" s="887">
        <v>12.669</v>
      </c>
    </row>
    <row r="2588" spans="1:3" ht="11.85" customHeight="1" x14ac:dyDescent="0.2">
      <c r="A2588" s="886">
        <v>43675</v>
      </c>
      <c r="B2588" s="887" t="s">
        <v>743</v>
      </c>
      <c r="C2588" s="887">
        <v>12.6386</v>
      </c>
    </row>
    <row r="2589" spans="1:3" ht="11.85" customHeight="1" x14ac:dyDescent="0.2">
      <c r="A2589" s="886">
        <v>43676</v>
      </c>
      <c r="B2589" s="887" t="s">
        <v>743</v>
      </c>
      <c r="C2589" s="887">
        <v>14.466200000000001</v>
      </c>
    </row>
    <row r="2590" spans="1:3" ht="11.85" customHeight="1" x14ac:dyDescent="0.2">
      <c r="A2590" s="886">
        <v>43677</v>
      </c>
      <c r="B2590" s="887" t="s">
        <v>743</v>
      </c>
      <c r="C2590" s="887">
        <v>14.3909</v>
      </c>
    </row>
    <row r="2591" spans="1:3" ht="11.85" customHeight="1" x14ac:dyDescent="0.2">
      <c r="A2591" s="886">
        <v>43678</v>
      </c>
      <c r="B2591" s="887" t="s">
        <v>743</v>
      </c>
      <c r="C2591" s="887">
        <v>13.7348</v>
      </c>
    </row>
    <row r="2592" spans="1:3" ht="11.85" customHeight="1" x14ac:dyDescent="0.2">
      <c r="A2592" s="886">
        <v>43679</v>
      </c>
      <c r="B2592" s="887" t="s">
        <v>743</v>
      </c>
      <c r="C2592" s="887">
        <v>18.348099999999999</v>
      </c>
    </row>
    <row r="2593" spans="1:3" ht="11.85" customHeight="1" x14ac:dyDescent="0.2">
      <c r="A2593" s="886">
        <v>43682</v>
      </c>
      <c r="B2593" s="887" t="s">
        <v>743</v>
      </c>
      <c r="C2593" s="887">
        <v>21.061800000000002</v>
      </c>
    </row>
    <row r="2594" spans="1:3" ht="11.85" customHeight="1" x14ac:dyDescent="0.2">
      <c r="A2594" s="886">
        <v>43683</v>
      </c>
      <c r="B2594" s="887" t="s">
        <v>743</v>
      </c>
      <c r="C2594" s="887">
        <v>21.378299999999999</v>
      </c>
    </row>
    <row r="2595" spans="1:3" ht="11.85" customHeight="1" x14ac:dyDescent="0.2">
      <c r="A2595" s="886">
        <v>43684</v>
      </c>
      <c r="B2595" s="887" t="s">
        <v>743</v>
      </c>
      <c r="C2595" s="887">
        <v>21.039000000000001</v>
      </c>
    </row>
    <row r="2596" spans="1:3" ht="11.85" customHeight="1" x14ac:dyDescent="0.2">
      <c r="A2596" s="886">
        <v>43685</v>
      </c>
      <c r="B2596" s="887" t="s">
        <v>743</v>
      </c>
      <c r="C2596" s="887">
        <v>18.003699999999998</v>
      </c>
    </row>
    <row r="2597" spans="1:3" ht="11.85" customHeight="1" x14ac:dyDescent="0.2">
      <c r="A2597" s="886">
        <v>43686</v>
      </c>
      <c r="B2597" s="887" t="s">
        <v>743</v>
      </c>
      <c r="C2597" s="887">
        <v>18.953299999999999</v>
      </c>
    </row>
    <row r="2598" spans="1:3" ht="11.85" customHeight="1" x14ac:dyDescent="0.2">
      <c r="A2598" s="886">
        <v>43689</v>
      </c>
      <c r="B2598" s="887" t="s">
        <v>743</v>
      </c>
      <c r="C2598" s="887">
        <v>19.2544</v>
      </c>
    </row>
    <row r="2599" spans="1:3" ht="11.85" customHeight="1" x14ac:dyDescent="0.2">
      <c r="A2599" s="886">
        <v>43690</v>
      </c>
      <c r="B2599" s="887" t="s">
        <v>743</v>
      </c>
      <c r="C2599" s="887">
        <v>18.622399999999999</v>
      </c>
    </row>
    <row r="2600" spans="1:3" ht="11.85" customHeight="1" x14ac:dyDescent="0.2">
      <c r="A2600" s="886">
        <v>43691</v>
      </c>
      <c r="B2600" s="887" t="s">
        <v>743</v>
      </c>
      <c r="C2600" s="887">
        <v>22.061599999999999</v>
      </c>
    </row>
    <row r="2601" spans="1:3" ht="11.85" customHeight="1" x14ac:dyDescent="0.2">
      <c r="A2601" s="886">
        <v>43692</v>
      </c>
      <c r="B2601" s="887" t="s">
        <v>743</v>
      </c>
      <c r="C2601" s="887">
        <v>22.541899999999998</v>
      </c>
    </row>
    <row r="2602" spans="1:3" ht="11.85" customHeight="1" x14ac:dyDescent="0.2">
      <c r="A2602" s="886">
        <v>43693</v>
      </c>
      <c r="B2602" s="887">
        <v>276.967041015625</v>
      </c>
      <c r="C2602" s="887">
        <v>20.3841</v>
      </c>
    </row>
    <row r="2603" spans="1:3" ht="11.85" customHeight="1" x14ac:dyDescent="0.2">
      <c r="A2603" s="886">
        <v>43696</v>
      </c>
      <c r="B2603" s="887" t="s">
        <v>743</v>
      </c>
      <c r="C2603" s="887">
        <v>18.255600000000001</v>
      </c>
    </row>
    <row r="2604" spans="1:3" ht="11.85" customHeight="1" x14ac:dyDescent="0.2">
      <c r="A2604" s="886">
        <v>43697</v>
      </c>
      <c r="B2604" s="887" t="s">
        <v>743</v>
      </c>
      <c r="C2604" s="887">
        <v>18.428899999999999</v>
      </c>
    </row>
    <row r="2605" spans="1:3" ht="11.85" customHeight="1" x14ac:dyDescent="0.2">
      <c r="A2605" s="886">
        <v>43698</v>
      </c>
      <c r="B2605" s="887" t="s">
        <v>743</v>
      </c>
      <c r="C2605" s="887">
        <v>16.772099999999998</v>
      </c>
    </row>
    <row r="2606" spans="1:3" ht="11.85" customHeight="1" x14ac:dyDescent="0.2">
      <c r="A2606" s="886">
        <v>43699</v>
      </c>
      <c r="B2606" s="887" t="s">
        <v>743</v>
      </c>
      <c r="C2606" s="887">
        <v>18.2332</v>
      </c>
    </row>
    <row r="2607" spans="1:3" ht="11.85" customHeight="1" x14ac:dyDescent="0.2">
      <c r="A2607" s="886">
        <v>43700</v>
      </c>
      <c r="B2607" s="887" t="s">
        <v>743</v>
      </c>
      <c r="C2607" s="887">
        <v>20.147300000000001</v>
      </c>
    </row>
    <row r="2608" spans="1:3" ht="11.85" customHeight="1" x14ac:dyDescent="0.2">
      <c r="A2608" s="886">
        <v>43703</v>
      </c>
      <c r="B2608" s="887" t="s">
        <v>743</v>
      </c>
      <c r="C2608" s="887">
        <v>20.2502</v>
      </c>
    </row>
    <row r="2609" spans="1:3" ht="11.85" customHeight="1" x14ac:dyDescent="0.2">
      <c r="A2609" s="886">
        <v>43704</v>
      </c>
      <c r="B2609" s="887" t="s">
        <v>743</v>
      </c>
      <c r="C2609" s="887">
        <v>19.439900000000002</v>
      </c>
    </row>
    <row r="2610" spans="1:3" ht="11.85" customHeight="1" x14ac:dyDescent="0.2">
      <c r="A2610" s="886">
        <v>43705</v>
      </c>
      <c r="B2610" s="887" t="s">
        <v>743</v>
      </c>
      <c r="C2610" s="887">
        <v>19.326699999999999</v>
      </c>
    </row>
    <row r="2611" spans="1:3" ht="11.85" customHeight="1" x14ac:dyDescent="0.2">
      <c r="A2611" s="886">
        <v>43706</v>
      </c>
      <c r="B2611" s="887" t="s">
        <v>743</v>
      </c>
      <c r="C2611" s="887">
        <v>17.600999999999999</v>
      </c>
    </row>
    <row r="2612" spans="1:3" ht="11.85" customHeight="1" x14ac:dyDescent="0.2">
      <c r="A2612" s="886">
        <v>43707</v>
      </c>
      <c r="B2612" s="887" t="s">
        <v>743</v>
      </c>
      <c r="C2612" s="887">
        <v>17.668099999999999</v>
      </c>
    </row>
    <row r="2613" spans="1:3" ht="11.85" customHeight="1" x14ac:dyDescent="0.2">
      <c r="A2613" s="886">
        <v>43710</v>
      </c>
      <c r="B2613" s="887" t="s">
        <v>743</v>
      </c>
      <c r="C2613" s="887">
        <v>17.5382</v>
      </c>
    </row>
    <row r="2614" spans="1:3" ht="11.85" customHeight="1" x14ac:dyDescent="0.2">
      <c r="A2614" s="886">
        <v>43711</v>
      </c>
      <c r="B2614" s="887" t="s">
        <v>743</v>
      </c>
      <c r="C2614" s="887">
        <v>18.240300000000001</v>
      </c>
    </row>
    <row r="2615" spans="1:3" ht="11.85" customHeight="1" x14ac:dyDescent="0.2">
      <c r="A2615" s="886">
        <v>43712</v>
      </c>
      <c r="B2615" s="887" t="s">
        <v>743</v>
      </c>
      <c r="C2615" s="887">
        <v>16.5794</v>
      </c>
    </row>
    <row r="2616" spans="1:3" ht="11.85" customHeight="1" x14ac:dyDescent="0.2">
      <c r="A2616" s="886">
        <v>43713</v>
      </c>
      <c r="B2616" s="887" t="s">
        <v>743</v>
      </c>
      <c r="C2616" s="887">
        <v>15.5052</v>
      </c>
    </row>
    <row r="2617" spans="1:3" ht="11.85" customHeight="1" x14ac:dyDescent="0.2">
      <c r="A2617" s="886">
        <v>43714</v>
      </c>
      <c r="B2617" s="887" t="s">
        <v>743</v>
      </c>
      <c r="C2617" s="887">
        <v>14.6313</v>
      </c>
    </row>
    <row r="2618" spans="1:3" ht="11.85" customHeight="1" x14ac:dyDescent="0.2">
      <c r="A2618" s="886">
        <v>43717</v>
      </c>
      <c r="B2618" s="887" t="s">
        <v>743</v>
      </c>
      <c r="C2618" s="887">
        <v>14.941800000000001</v>
      </c>
    </row>
    <row r="2619" spans="1:3" ht="11.85" customHeight="1" x14ac:dyDescent="0.2">
      <c r="A2619" s="886">
        <v>43718</v>
      </c>
      <c r="B2619" s="887" t="s">
        <v>743</v>
      </c>
      <c r="C2619" s="887">
        <v>15.257400000000001</v>
      </c>
    </row>
    <row r="2620" spans="1:3" ht="11.85" customHeight="1" x14ac:dyDescent="0.2">
      <c r="A2620" s="886">
        <v>43719</v>
      </c>
      <c r="B2620" s="887" t="s">
        <v>743</v>
      </c>
      <c r="C2620" s="887">
        <v>15.4354</v>
      </c>
    </row>
    <row r="2621" spans="1:3" ht="11.85" customHeight="1" x14ac:dyDescent="0.2">
      <c r="A2621" s="886">
        <v>43720</v>
      </c>
      <c r="B2621" s="887" t="s">
        <v>743</v>
      </c>
      <c r="C2621" s="887">
        <v>14.4138</v>
      </c>
    </row>
    <row r="2622" spans="1:3" ht="11.85" customHeight="1" x14ac:dyDescent="0.2">
      <c r="A2622" s="886">
        <v>43721</v>
      </c>
      <c r="B2622" s="887" t="s">
        <v>743</v>
      </c>
      <c r="C2622" s="887">
        <v>13.7364</v>
      </c>
    </row>
    <row r="2623" spans="1:3" ht="11.85" customHeight="1" x14ac:dyDescent="0.2">
      <c r="A2623" s="886">
        <v>43724</v>
      </c>
      <c r="B2623" s="887" t="s">
        <v>743</v>
      </c>
      <c r="C2623" s="887">
        <v>15.246700000000001</v>
      </c>
    </row>
    <row r="2624" spans="1:3" ht="11.85" customHeight="1" x14ac:dyDescent="0.2">
      <c r="A2624" s="886">
        <v>43725</v>
      </c>
      <c r="B2624" s="887">
        <v>246.14181518554688</v>
      </c>
      <c r="C2624" s="887">
        <v>15.5502</v>
      </c>
    </row>
    <row r="2625" spans="1:3" ht="11.85" customHeight="1" x14ac:dyDescent="0.2">
      <c r="A2625" s="886">
        <v>43726</v>
      </c>
      <c r="B2625" s="887" t="s">
        <v>743</v>
      </c>
      <c r="C2625" s="887">
        <v>15.2097</v>
      </c>
    </row>
    <row r="2626" spans="1:3" ht="11.85" customHeight="1" x14ac:dyDescent="0.2">
      <c r="A2626" s="886">
        <v>43727</v>
      </c>
      <c r="B2626" s="887" t="s">
        <v>743</v>
      </c>
      <c r="C2626" s="887">
        <v>14.500999999999999</v>
      </c>
    </row>
    <row r="2627" spans="1:3" ht="11.85" customHeight="1" x14ac:dyDescent="0.2">
      <c r="A2627" s="886">
        <v>43728</v>
      </c>
      <c r="B2627" s="887" t="s">
        <v>743</v>
      </c>
      <c r="C2627" s="887">
        <v>13.974399999999999</v>
      </c>
    </row>
    <row r="2628" spans="1:3" ht="11.85" customHeight="1" x14ac:dyDescent="0.2">
      <c r="A2628" s="886">
        <v>43731</v>
      </c>
      <c r="B2628" s="887" t="s">
        <v>743</v>
      </c>
      <c r="C2628" s="887">
        <v>15.5783</v>
      </c>
    </row>
    <row r="2629" spans="1:3" ht="11.85" customHeight="1" x14ac:dyDescent="0.2">
      <c r="A2629" s="886">
        <v>43732</v>
      </c>
      <c r="B2629" s="887" t="s">
        <v>743</v>
      </c>
      <c r="C2629" s="887">
        <v>15.972300000000001</v>
      </c>
    </row>
    <row r="2630" spans="1:3" ht="11.85" customHeight="1" x14ac:dyDescent="0.2">
      <c r="A2630" s="886">
        <v>43733</v>
      </c>
      <c r="B2630" s="887" t="s">
        <v>743</v>
      </c>
      <c r="C2630" s="887">
        <v>17.231300000000001</v>
      </c>
    </row>
    <row r="2631" spans="1:3" ht="11.85" customHeight="1" x14ac:dyDescent="0.2">
      <c r="A2631" s="886">
        <v>43734</v>
      </c>
      <c r="B2631" s="887" t="s">
        <v>743</v>
      </c>
      <c r="C2631" s="887">
        <v>16.587</v>
      </c>
    </row>
    <row r="2632" spans="1:3" ht="11.85" customHeight="1" x14ac:dyDescent="0.2">
      <c r="A2632" s="886">
        <v>43735</v>
      </c>
      <c r="B2632" s="887" t="s">
        <v>743</v>
      </c>
      <c r="C2632" s="887">
        <v>15.8826</v>
      </c>
    </row>
    <row r="2633" spans="1:3" ht="11.85" customHeight="1" x14ac:dyDescent="0.2">
      <c r="A2633" s="886">
        <v>43738</v>
      </c>
      <c r="B2633" s="887" t="s">
        <v>743</v>
      </c>
      <c r="C2633" s="887">
        <v>15.828200000000001</v>
      </c>
    </row>
    <row r="2634" spans="1:3" ht="11.85" customHeight="1" x14ac:dyDescent="0.2">
      <c r="A2634" s="886">
        <v>43739</v>
      </c>
      <c r="B2634" s="887" t="s">
        <v>743</v>
      </c>
      <c r="C2634" s="887">
        <v>17.260000000000002</v>
      </c>
    </row>
    <row r="2635" spans="1:3" ht="11.85" customHeight="1" x14ac:dyDescent="0.2">
      <c r="A2635" s="886">
        <v>43740</v>
      </c>
      <c r="B2635" s="887" t="s">
        <v>743</v>
      </c>
      <c r="C2635" s="887">
        <v>21.007100000000001</v>
      </c>
    </row>
    <row r="2636" spans="1:3" ht="11.85" customHeight="1" x14ac:dyDescent="0.2">
      <c r="A2636" s="886">
        <v>43741</v>
      </c>
      <c r="B2636" s="887" t="s">
        <v>743</v>
      </c>
      <c r="C2636" s="887">
        <v>20.501100000000001</v>
      </c>
    </row>
    <row r="2637" spans="1:3" ht="11.85" customHeight="1" x14ac:dyDescent="0.2">
      <c r="A2637" s="886">
        <v>43742</v>
      </c>
      <c r="B2637" s="887" t="s">
        <v>743</v>
      </c>
      <c r="C2637" s="887">
        <v>18.5245</v>
      </c>
    </row>
    <row r="2638" spans="1:3" ht="11.85" customHeight="1" x14ac:dyDescent="0.2">
      <c r="A2638" s="886">
        <v>43745</v>
      </c>
      <c r="B2638" s="887" t="s">
        <v>743</v>
      </c>
      <c r="C2638" s="887">
        <v>17.856000000000002</v>
      </c>
    </row>
    <row r="2639" spans="1:3" ht="11.85" customHeight="1" x14ac:dyDescent="0.2">
      <c r="A2639" s="886">
        <v>43746</v>
      </c>
      <c r="B2639" s="887" t="s">
        <v>743</v>
      </c>
      <c r="C2639" s="887">
        <v>19.229399999999998</v>
      </c>
    </row>
    <row r="2640" spans="1:3" ht="11.85" customHeight="1" x14ac:dyDescent="0.2">
      <c r="A2640" s="886">
        <v>43747</v>
      </c>
      <c r="B2640" s="887" t="s">
        <v>743</v>
      </c>
      <c r="C2640" s="887">
        <v>18.3918</v>
      </c>
    </row>
    <row r="2641" spans="1:3" ht="11.85" customHeight="1" x14ac:dyDescent="0.2">
      <c r="A2641" s="886">
        <v>43748</v>
      </c>
      <c r="B2641" s="887" t="s">
        <v>743</v>
      </c>
      <c r="C2641" s="887">
        <v>17.417999999999999</v>
      </c>
    </row>
    <row r="2642" spans="1:3" ht="11.85" customHeight="1" x14ac:dyDescent="0.2">
      <c r="A2642" s="886">
        <v>43749</v>
      </c>
      <c r="B2642" s="887" t="s">
        <v>743</v>
      </c>
      <c r="C2642" s="887">
        <v>15.8911</v>
      </c>
    </row>
    <row r="2643" spans="1:3" ht="11.85" customHeight="1" x14ac:dyDescent="0.2">
      <c r="A2643" s="886">
        <v>43752</v>
      </c>
      <c r="B2643" s="887" t="s">
        <v>743</v>
      </c>
      <c r="C2643" s="887">
        <v>15.9171</v>
      </c>
    </row>
    <row r="2644" spans="1:3" ht="11.85" customHeight="1" x14ac:dyDescent="0.2">
      <c r="A2644" s="886">
        <v>43753</v>
      </c>
      <c r="B2644" s="887" t="s">
        <v>743</v>
      </c>
      <c r="C2644" s="887">
        <v>14.4716</v>
      </c>
    </row>
    <row r="2645" spans="1:3" ht="11.85" customHeight="1" x14ac:dyDescent="0.2">
      <c r="A2645" s="886">
        <v>43754</v>
      </c>
      <c r="B2645" s="887"/>
      <c r="C2645" s="887">
        <v>14.76</v>
      </c>
    </row>
    <row r="2646" spans="1:3" ht="11.85" customHeight="1" x14ac:dyDescent="0.2">
      <c r="A2646" s="886">
        <v>43755</v>
      </c>
      <c r="B2646" s="887" t="s">
        <v>743</v>
      </c>
      <c r="C2646" s="887">
        <v>14.9276</v>
      </c>
    </row>
    <row r="2647" spans="1:3" ht="11.85" customHeight="1" x14ac:dyDescent="0.2">
      <c r="A2647" s="886">
        <v>43756</v>
      </c>
      <c r="B2647" s="887" t="s">
        <v>743</v>
      </c>
      <c r="C2647" s="887">
        <v>15.374599999999999</v>
      </c>
    </row>
    <row r="2648" spans="1:3" ht="11.85" customHeight="1" x14ac:dyDescent="0.2">
      <c r="A2648" s="886">
        <v>43759</v>
      </c>
      <c r="B2648" s="887" t="s">
        <v>743</v>
      </c>
      <c r="C2648" s="887">
        <v>14.7438</v>
      </c>
    </row>
    <row r="2649" spans="1:3" ht="11.85" customHeight="1" x14ac:dyDescent="0.2">
      <c r="A2649" s="886">
        <v>43760</v>
      </c>
      <c r="B2649" s="887" t="s">
        <v>743</v>
      </c>
      <c r="C2649" s="887">
        <v>14.174300000000001</v>
      </c>
    </row>
    <row r="2650" spans="1:3" ht="11.85" customHeight="1" x14ac:dyDescent="0.2">
      <c r="A2650" s="886">
        <v>43761</v>
      </c>
      <c r="B2650" s="887" t="s">
        <v>743</v>
      </c>
      <c r="C2650" s="887">
        <v>13.4557</v>
      </c>
    </row>
    <row r="2651" spans="1:3" ht="11.85" customHeight="1" x14ac:dyDescent="0.2">
      <c r="A2651" s="886">
        <v>43762</v>
      </c>
      <c r="B2651" s="887" t="s">
        <v>743</v>
      </c>
      <c r="C2651" s="887">
        <v>13.091799999999999</v>
      </c>
    </row>
    <row r="2652" spans="1:3" ht="11.85" customHeight="1" x14ac:dyDescent="0.2">
      <c r="A2652" s="886">
        <v>43763</v>
      </c>
      <c r="B2652" s="887" t="s">
        <v>743</v>
      </c>
      <c r="C2652" s="887">
        <v>12.8208</v>
      </c>
    </row>
    <row r="2653" spans="1:3" ht="11.85" customHeight="1" x14ac:dyDescent="0.2">
      <c r="A2653" s="886">
        <v>43766</v>
      </c>
      <c r="B2653" s="887" t="s">
        <v>743</v>
      </c>
      <c r="C2653" s="887">
        <v>13.2006</v>
      </c>
    </row>
    <row r="2654" spans="1:3" ht="11.85" customHeight="1" x14ac:dyDescent="0.2">
      <c r="A2654" s="886">
        <v>43767</v>
      </c>
      <c r="B2654" s="887" t="s">
        <v>743</v>
      </c>
      <c r="C2654" s="887">
        <v>13.7262</v>
      </c>
    </row>
    <row r="2655" spans="1:3" ht="11.85" customHeight="1" x14ac:dyDescent="0.2">
      <c r="A2655" s="886">
        <v>43768</v>
      </c>
      <c r="B2655" s="887" t="s">
        <v>743</v>
      </c>
      <c r="C2655" s="887">
        <v>13.7963</v>
      </c>
    </row>
    <row r="2656" spans="1:3" ht="11.85" customHeight="1" x14ac:dyDescent="0.2">
      <c r="A2656" s="886">
        <v>43769</v>
      </c>
      <c r="B2656" s="887" t="s">
        <v>743</v>
      </c>
      <c r="C2656" s="887">
        <v>13.7919</v>
      </c>
    </row>
    <row r="2657" spans="1:3" ht="11.85" customHeight="1" x14ac:dyDescent="0.2">
      <c r="A2657" s="888">
        <v>43770</v>
      </c>
      <c r="B2657" s="889" t="s">
        <v>743</v>
      </c>
      <c r="C2657" s="889">
        <v>12.8444</v>
      </c>
    </row>
    <row r="2658" spans="1:3" x14ac:dyDescent="0.2">
      <c r="C2658" s="428" t="s">
        <v>744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C4A52-5473-4B92-9978-95646CD15E18}">
  <dimension ref="A1:D190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140625" defaultRowHeight="12.75" x14ac:dyDescent="0.2"/>
  <cols>
    <col min="1" max="1" width="7.7109375" style="406" bestFit="1" customWidth="1"/>
    <col min="2" max="2" width="10.85546875" style="406" customWidth="1"/>
    <col min="3" max="3" width="9.42578125" style="406" customWidth="1"/>
    <col min="4" max="4" width="11.140625" style="406" customWidth="1"/>
    <col min="5" max="16384" width="9.140625" style="406"/>
  </cols>
  <sheetData>
    <row r="1" spans="1:4" x14ac:dyDescent="0.2">
      <c r="A1" s="405" t="s">
        <v>745</v>
      </c>
    </row>
    <row r="2" spans="1:4" ht="69.95" customHeight="1" x14ac:dyDescent="0.2">
      <c r="A2" s="408"/>
      <c r="B2" s="409" t="s">
        <v>746</v>
      </c>
      <c r="C2" s="409" t="s">
        <v>747</v>
      </c>
      <c r="D2" s="409" t="s">
        <v>748</v>
      </c>
    </row>
    <row r="3" spans="1:4" s="893" customFormat="1" ht="12" x14ac:dyDescent="0.2">
      <c r="A3" s="890">
        <v>37987</v>
      </c>
      <c r="B3" s="891"/>
      <c r="C3" s="891"/>
      <c r="D3" s="892"/>
    </row>
    <row r="4" spans="1:4" s="893" customFormat="1" ht="12" x14ac:dyDescent="0.2">
      <c r="A4" s="890">
        <v>38018</v>
      </c>
      <c r="B4" s="891"/>
      <c r="C4" s="891"/>
      <c r="D4" s="892"/>
    </row>
    <row r="5" spans="1:4" s="893" customFormat="1" ht="12" x14ac:dyDescent="0.2">
      <c r="A5" s="890">
        <v>38047</v>
      </c>
      <c r="B5" s="891"/>
      <c r="C5" s="891"/>
      <c r="D5" s="892"/>
    </row>
    <row r="6" spans="1:4" s="893" customFormat="1" ht="12" x14ac:dyDescent="0.2">
      <c r="A6" s="890">
        <v>38078</v>
      </c>
      <c r="B6" s="891">
        <v>55.370646132449771</v>
      </c>
      <c r="C6" s="891">
        <v>48.859206434584436</v>
      </c>
      <c r="D6" s="891">
        <v>38.062582173033697</v>
      </c>
    </row>
    <row r="7" spans="1:4" s="893" customFormat="1" ht="12" x14ac:dyDescent="0.2">
      <c r="A7" s="890">
        <v>38108</v>
      </c>
      <c r="B7" s="891">
        <v>56.076510597272765</v>
      </c>
      <c r="C7" s="891">
        <v>48.819383972394959</v>
      </c>
      <c r="D7" s="891">
        <v>38.405974246897699</v>
      </c>
    </row>
    <row r="8" spans="1:4" s="893" customFormat="1" ht="12" x14ac:dyDescent="0.2">
      <c r="A8" s="890">
        <v>38139</v>
      </c>
      <c r="B8" s="891">
        <v>56.315978917207033</v>
      </c>
      <c r="C8" s="891">
        <v>48.653211741792269</v>
      </c>
      <c r="D8" s="891">
        <v>38.215289715810236</v>
      </c>
    </row>
    <row r="9" spans="1:4" s="893" customFormat="1" ht="12" x14ac:dyDescent="0.2">
      <c r="A9" s="890">
        <v>38169</v>
      </c>
      <c r="B9" s="891">
        <v>57.13230264649637</v>
      </c>
      <c r="C9" s="891">
        <v>48.024242894031069</v>
      </c>
      <c r="D9" s="891">
        <v>38.499346622056663</v>
      </c>
    </row>
    <row r="10" spans="1:4" s="893" customFormat="1" ht="12" x14ac:dyDescent="0.2">
      <c r="A10" s="890">
        <v>38200</v>
      </c>
      <c r="B10" s="891">
        <v>57.255055901757935</v>
      </c>
      <c r="C10" s="891">
        <v>47.864997858675657</v>
      </c>
      <c r="D10" s="891">
        <v>38.26327458274816</v>
      </c>
    </row>
    <row r="11" spans="1:4" s="893" customFormat="1" ht="12" x14ac:dyDescent="0.2">
      <c r="A11" s="890">
        <v>38231</v>
      </c>
      <c r="B11" s="891">
        <v>55.974827309508491</v>
      </c>
      <c r="C11" s="891">
        <v>46.878211628809957</v>
      </c>
      <c r="D11" s="891">
        <v>37.776771104947535</v>
      </c>
    </row>
    <row r="12" spans="1:4" s="893" customFormat="1" ht="12" x14ac:dyDescent="0.2">
      <c r="A12" s="890">
        <v>38261</v>
      </c>
      <c r="B12" s="891">
        <v>55.884510474080102</v>
      </c>
      <c r="C12" s="891">
        <v>47.527364530948731</v>
      </c>
      <c r="D12" s="891">
        <v>38.141312982533435</v>
      </c>
    </row>
    <row r="13" spans="1:4" s="893" customFormat="1" ht="12" x14ac:dyDescent="0.2">
      <c r="A13" s="890">
        <v>38292</v>
      </c>
      <c r="B13" s="891">
        <v>55.851037738243406</v>
      </c>
      <c r="C13" s="891">
        <v>47.906693315486663</v>
      </c>
      <c r="D13" s="891">
        <v>38.265113877398996</v>
      </c>
    </row>
    <row r="14" spans="1:4" s="893" customFormat="1" ht="12" x14ac:dyDescent="0.2">
      <c r="A14" s="890">
        <v>38322</v>
      </c>
      <c r="B14" s="891">
        <v>56.481009806364661</v>
      </c>
      <c r="C14" s="891">
        <v>47.648301647071897</v>
      </c>
      <c r="D14" s="891">
        <v>38.698039542776804</v>
      </c>
    </row>
    <row r="15" spans="1:4" s="893" customFormat="1" ht="12" x14ac:dyDescent="0.2">
      <c r="A15" s="890">
        <v>38353</v>
      </c>
      <c r="B15" s="891">
        <v>56.065561042981273</v>
      </c>
      <c r="C15" s="891">
        <v>46.816034353033061</v>
      </c>
      <c r="D15" s="891">
        <v>38.67552456172556</v>
      </c>
    </row>
    <row r="16" spans="1:4" s="893" customFormat="1" ht="12" x14ac:dyDescent="0.2">
      <c r="A16" s="890">
        <v>38384</v>
      </c>
      <c r="B16" s="891">
        <v>55.523948557623406</v>
      </c>
      <c r="C16" s="891">
        <v>45.61137145634347</v>
      </c>
      <c r="D16" s="891">
        <v>38.578069595389771</v>
      </c>
    </row>
    <row r="17" spans="1:4" s="893" customFormat="1" ht="12" x14ac:dyDescent="0.2">
      <c r="A17" s="890">
        <v>38412</v>
      </c>
      <c r="B17" s="891">
        <v>56.953631962876003</v>
      </c>
      <c r="C17" s="891">
        <v>47.04988736894537</v>
      </c>
      <c r="D17" s="891">
        <v>39.46198186998501</v>
      </c>
    </row>
    <row r="18" spans="1:4" s="893" customFormat="1" ht="12" x14ac:dyDescent="0.2">
      <c r="A18" s="890">
        <v>38443</v>
      </c>
      <c r="B18" s="891">
        <v>58.193162852137938</v>
      </c>
      <c r="C18" s="891">
        <v>47.409014201829194</v>
      </c>
      <c r="D18" s="891">
        <v>40.221149473187765</v>
      </c>
    </row>
    <row r="19" spans="1:4" s="893" customFormat="1" ht="12" x14ac:dyDescent="0.2">
      <c r="A19" s="890">
        <v>38473</v>
      </c>
      <c r="B19" s="891">
        <v>59.926951942037839</v>
      </c>
      <c r="C19" s="891">
        <v>48.905399002828574</v>
      </c>
      <c r="D19" s="891">
        <v>41.007337711623201</v>
      </c>
    </row>
    <row r="20" spans="1:4" s="893" customFormat="1" ht="12" x14ac:dyDescent="0.2">
      <c r="A20" s="890">
        <v>38504</v>
      </c>
      <c r="B20" s="891">
        <v>60.084061362199094</v>
      </c>
      <c r="C20" s="891">
        <v>48.42030030419393</v>
      </c>
      <c r="D20" s="891">
        <v>40.870893888980191</v>
      </c>
    </row>
    <row r="21" spans="1:4" s="893" customFormat="1" ht="12" x14ac:dyDescent="0.2">
      <c r="A21" s="890">
        <v>38534</v>
      </c>
      <c r="B21" s="891">
        <v>61.172882598856731</v>
      </c>
      <c r="C21" s="891">
        <v>49.514167702586235</v>
      </c>
      <c r="D21" s="891">
        <v>41.30546769322104</v>
      </c>
    </row>
    <row r="22" spans="1:4" s="893" customFormat="1" ht="12" x14ac:dyDescent="0.2">
      <c r="A22" s="890">
        <v>38565</v>
      </c>
      <c r="B22" s="891">
        <v>61.6719953909083</v>
      </c>
      <c r="C22" s="891">
        <v>49.874481134139259</v>
      </c>
      <c r="D22" s="891">
        <v>41.631951861788167</v>
      </c>
    </row>
    <row r="23" spans="1:4" s="893" customFormat="1" ht="12" x14ac:dyDescent="0.2">
      <c r="A23" s="890">
        <v>38596</v>
      </c>
      <c r="B23" s="891">
        <v>61.324812299934166</v>
      </c>
      <c r="C23" s="891">
        <v>49.294596809401426</v>
      </c>
      <c r="D23" s="891">
        <v>41.564288059133872</v>
      </c>
    </row>
    <row r="24" spans="1:4" s="893" customFormat="1" ht="12" x14ac:dyDescent="0.2">
      <c r="A24" s="890">
        <v>38626</v>
      </c>
      <c r="B24" s="891">
        <v>61.817476231929568</v>
      </c>
      <c r="C24" s="891">
        <v>49.475150562624229</v>
      </c>
      <c r="D24" s="891">
        <v>41.72035489523023</v>
      </c>
    </row>
    <row r="25" spans="1:4" s="893" customFormat="1" ht="12" x14ac:dyDescent="0.2">
      <c r="A25" s="890">
        <v>38657</v>
      </c>
      <c r="B25" s="891">
        <v>63.075925119784095</v>
      </c>
      <c r="C25" s="891">
        <v>49.491284097682531</v>
      </c>
      <c r="D25" s="891">
        <v>42.297392319465636</v>
      </c>
    </row>
    <row r="26" spans="1:4" s="893" customFormat="1" ht="12" x14ac:dyDescent="0.2">
      <c r="A26" s="890">
        <v>38687</v>
      </c>
      <c r="B26" s="891">
        <v>65.33487805558326</v>
      </c>
      <c r="C26" s="891">
        <v>51.17158428839182</v>
      </c>
      <c r="D26" s="891">
        <v>43.302142948498506</v>
      </c>
    </row>
    <row r="27" spans="1:4" s="893" customFormat="1" ht="12" x14ac:dyDescent="0.2">
      <c r="A27" s="890">
        <v>38718</v>
      </c>
      <c r="B27" s="891">
        <v>65.791452115792708</v>
      </c>
      <c r="C27" s="891">
        <v>51.30367199967074</v>
      </c>
      <c r="D27" s="891">
        <v>43.316713253138523</v>
      </c>
    </row>
    <row r="28" spans="1:4" s="893" customFormat="1" ht="12" x14ac:dyDescent="0.2">
      <c r="A28" s="890">
        <v>38749</v>
      </c>
      <c r="B28" s="891">
        <v>66.667449756867583</v>
      </c>
      <c r="C28" s="891">
        <v>51.85356366814834</v>
      </c>
      <c r="D28" s="891">
        <v>43.514718198926168</v>
      </c>
    </row>
    <row r="29" spans="1:4" s="893" customFormat="1" ht="12" x14ac:dyDescent="0.2">
      <c r="A29" s="890">
        <v>38777</v>
      </c>
      <c r="B29" s="891">
        <v>66.178347636900867</v>
      </c>
      <c r="C29" s="891">
        <v>50.770097203166102</v>
      </c>
      <c r="D29" s="891">
        <v>43.321433672485668</v>
      </c>
    </row>
    <row r="30" spans="1:4" s="893" customFormat="1" ht="12" x14ac:dyDescent="0.2">
      <c r="A30" s="890">
        <v>38808</v>
      </c>
      <c r="B30" s="891">
        <v>67.841743325076536</v>
      </c>
      <c r="C30" s="891">
        <v>52.185999282730265</v>
      </c>
      <c r="D30" s="891">
        <v>44.358551613255628</v>
      </c>
    </row>
    <row r="31" spans="1:4" s="893" customFormat="1" ht="12" x14ac:dyDescent="0.2">
      <c r="A31" s="890">
        <v>38838</v>
      </c>
      <c r="B31" s="891">
        <v>67.483561264454764</v>
      </c>
      <c r="C31" s="891">
        <v>51.959088386954527</v>
      </c>
      <c r="D31" s="891">
        <v>44.311316637134837</v>
      </c>
    </row>
    <row r="32" spans="1:4" s="893" customFormat="1" ht="12" x14ac:dyDescent="0.2">
      <c r="A32" s="890">
        <v>38869</v>
      </c>
      <c r="B32" s="891">
        <v>67.373601368448334</v>
      </c>
      <c r="C32" s="891">
        <v>52.575016643319067</v>
      </c>
      <c r="D32" s="891">
        <v>44.356392362131103</v>
      </c>
    </row>
    <row r="33" spans="1:4" s="893" customFormat="1" ht="12" x14ac:dyDescent="0.2">
      <c r="A33" s="890">
        <v>38899</v>
      </c>
      <c r="B33" s="891">
        <v>65.677065229320235</v>
      </c>
      <c r="C33" s="891">
        <v>51.40432766226737</v>
      </c>
      <c r="D33" s="891">
        <v>43.967677042510395</v>
      </c>
    </row>
    <row r="34" spans="1:4" s="893" customFormat="1" ht="12" x14ac:dyDescent="0.2">
      <c r="A34" s="890">
        <v>38930</v>
      </c>
      <c r="B34" s="891">
        <v>64.860442931296305</v>
      </c>
      <c r="C34" s="891">
        <v>51.430449718970863</v>
      </c>
      <c r="D34" s="891">
        <v>44.0434877365837</v>
      </c>
    </row>
    <row r="35" spans="1:4" s="893" customFormat="1" ht="12" x14ac:dyDescent="0.2">
      <c r="A35" s="890">
        <v>38961</v>
      </c>
      <c r="B35" s="891">
        <v>65.671013526442167</v>
      </c>
      <c r="C35" s="891">
        <v>52.064977389086174</v>
      </c>
      <c r="D35" s="891">
        <v>44.928386203595934</v>
      </c>
    </row>
    <row r="36" spans="1:4" s="893" customFormat="1" ht="12" x14ac:dyDescent="0.2">
      <c r="A36" s="890">
        <v>38991</v>
      </c>
      <c r="B36" s="891">
        <v>66.80451765252603</v>
      </c>
      <c r="C36" s="891">
        <v>53.242789697840905</v>
      </c>
      <c r="D36" s="891">
        <v>45.558524261948541</v>
      </c>
    </row>
    <row r="37" spans="1:4" s="893" customFormat="1" ht="12" x14ac:dyDescent="0.2">
      <c r="A37" s="890">
        <v>39022</v>
      </c>
      <c r="B37" s="891">
        <v>67.531082578565531</v>
      </c>
      <c r="C37" s="891">
        <v>53.508587273363737</v>
      </c>
      <c r="D37" s="891">
        <v>45.621736130567236</v>
      </c>
    </row>
    <row r="38" spans="1:4" s="893" customFormat="1" ht="12" x14ac:dyDescent="0.2">
      <c r="A38" s="890">
        <v>39052</v>
      </c>
      <c r="B38" s="891">
        <v>68.653382125937895</v>
      </c>
      <c r="C38" s="891">
        <v>55.408364291975872</v>
      </c>
      <c r="D38" s="891">
        <v>46.123665335357508</v>
      </c>
    </row>
    <row r="39" spans="1:4" s="893" customFormat="1" ht="12" x14ac:dyDescent="0.2">
      <c r="A39" s="890">
        <v>39083</v>
      </c>
      <c r="B39" s="891">
        <v>68.821349660090291</v>
      </c>
      <c r="C39" s="891">
        <v>55.751606721133534</v>
      </c>
      <c r="D39" s="891">
        <v>46.214408856535528</v>
      </c>
    </row>
    <row r="40" spans="1:4" s="893" customFormat="1" ht="12" x14ac:dyDescent="0.2">
      <c r="A40" s="890">
        <v>39114</v>
      </c>
      <c r="B40" s="891">
        <v>69.157991982975602</v>
      </c>
      <c r="C40" s="891">
        <v>56.978479138210936</v>
      </c>
      <c r="D40" s="891">
        <v>47.207315225742533</v>
      </c>
    </row>
    <row r="41" spans="1:4" s="893" customFormat="1" ht="12" x14ac:dyDescent="0.2">
      <c r="A41" s="890">
        <v>39142</v>
      </c>
      <c r="B41" s="891">
        <v>68.272633360723233</v>
      </c>
      <c r="C41" s="891">
        <v>56.111700044447836</v>
      </c>
      <c r="D41" s="891">
        <v>47.033633710018336</v>
      </c>
    </row>
    <row r="42" spans="1:4" s="893" customFormat="1" ht="12" x14ac:dyDescent="0.2">
      <c r="A42" s="890">
        <v>39173</v>
      </c>
      <c r="B42" s="891">
        <v>68.524170532248391</v>
      </c>
      <c r="C42" s="891">
        <v>56.521364279221466</v>
      </c>
      <c r="D42" s="891">
        <v>47.361276500562532</v>
      </c>
    </row>
    <row r="43" spans="1:4" s="893" customFormat="1" ht="12" x14ac:dyDescent="0.2">
      <c r="A43" s="890">
        <v>39203</v>
      </c>
      <c r="B43" s="891">
        <v>68.587564134739722</v>
      </c>
      <c r="C43" s="891">
        <v>56.45673025009814</v>
      </c>
      <c r="D43" s="891">
        <v>47.275000961425569</v>
      </c>
    </row>
    <row r="44" spans="1:4" s="893" customFormat="1" ht="12" x14ac:dyDescent="0.2">
      <c r="A44" s="890">
        <v>39234</v>
      </c>
      <c r="B44" s="891">
        <v>69.588405621578005</v>
      </c>
      <c r="C44" s="891">
        <v>57.008869168292165</v>
      </c>
      <c r="D44" s="891">
        <v>47.977013919594235</v>
      </c>
    </row>
    <row r="45" spans="1:4" s="893" customFormat="1" ht="12" x14ac:dyDescent="0.2">
      <c r="A45" s="890">
        <v>39264</v>
      </c>
      <c r="B45" s="891">
        <v>69.824400549495195</v>
      </c>
      <c r="C45" s="891">
        <v>56.748738963771032</v>
      </c>
      <c r="D45" s="891">
        <v>48.541977621518946</v>
      </c>
    </row>
    <row r="46" spans="1:4" s="893" customFormat="1" ht="12" x14ac:dyDescent="0.2">
      <c r="A46" s="890">
        <v>39295</v>
      </c>
      <c r="B46" s="891">
        <v>69.731719594261676</v>
      </c>
      <c r="C46" s="891">
        <v>56.278869568634164</v>
      </c>
      <c r="D46" s="891">
        <v>48.347485217516137</v>
      </c>
    </row>
    <row r="47" spans="1:4" s="893" customFormat="1" ht="12" x14ac:dyDescent="0.2">
      <c r="A47" s="890">
        <v>39326</v>
      </c>
      <c r="B47" s="891">
        <v>70.672689810549841</v>
      </c>
      <c r="C47" s="891">
        <v>57.109174471867242</v>
      </c>
      <c r="D47" s="891">
        <v>49.011184967582494</v>
      </c>
    </row>
    <row r="48" spans="1:4" s="893" customFormat="1" ht="12" x14ac:dyDescent="0.2">
      <c r="A48" s="890">
        <v>39356</v>
      </c>
      <c r="B48" s="891">
        <v>70.852543015618664</v>
      </c>
      <c r="C48" s="891">
        <v>57.645683268870911</v>
      </c>
      <c r="D48" s="891">
        <v>49.159698350847435</v>
      </c>
    </row>
    <row r="49" spans="1:4" s="893" customFormat="1" ht="12" x14ac:dyDescent="0.2">
      <c r="A49" s="890">
        <v>39387</v>
      </c>
      <c r="B49" s="891">
        <v>70.267193669955333</v>
      </c>
      <c r="C49" s="891">
        <v>56.945310913891603</v>
      </c>
      <c r="D49" s="891">
        <v>48.857802062611597</v>
      </c>
    </row>
    <row r="50" spans="1:4" s="893" customFormat="1" ht="12" x14ac:dyDescent="0.2">
      <c r="A50" s="890">
        <v>39417</v>
      </c>
      <c r="B50" s="891">
        <v>70.584335166375794</v>
      </c>
      <c r="C50" s="891">
        <v>57.875758911964162</v>
      </c>
      <c r="D50" s="891">
        <v>49.13827777706247</v>
      </c>
    </row>
    <row r="51" spans="1:4" s="893" customFormat="1" ht="12" x14ac:dyDescent="0.2">
      <c r="A51" s="890">
        <v>39448</v>
      </c>
      <c r="B51" s="891">
        <v>71.499631910038332</v>
      </c>
      <c r="C51" s="891">
        <v>59.133633909549438</v>
      </c>
      <c r="D51" s="891">
        <v>49.442668817746792</v>
      </c>
    </row>
    <row r="52" spans="1:4" s="893" customFormat="1" ht="12" x14ac:dyDescent="0.2">
      <c r="A52" s="890">
        <v>39479</v>
      </c>
      <c r="B52" s="891">
        <v>71.4184517477659</v>
      </c>
      <c r="C52" s="891">
        <v>59.241578277118968</v>
      </c>
      <c r="D52" s="891">
        <v>49.106982186956138</v>
      </c>
    </row>
    <row r="53" spans="1:4" s="893" customFormat="1" ht="12" x14ac:dyDescent="0.2">
      <c r="A53" s="890">
        <v>39508</v>
      </c>
      <c r="B53" s="891">
        <v>71.884760370324599</v>
      </c>
      <c r="C53" s="891">
        <v>60.394887663119071</v>
      </c>
      <c r="D53" s="891">
        <v>49.404055156702128</v>
      </c>
    </row>
    <row r="54" spans="1:4" s="893" customFormat="1" ht="12" x14ac:dyDescent="0.2">
      <c r="A54" s="890">
        <v>39539</v>
      </c>
      <c r="B54" s="891">
        <v>70.713145128432572</v>
      </c>
      <c r="C54" s="891">
        <v>58.682613727788066</v>
      </c>
      <c r="D54" s="891">
        <v>48.61724592806776</v>
      </c>
    </row>
    <row r="55" spans="1:4" s="893" customFormat="1" ht="12" x14ac:dyDescent="0.2">
      <c r="A55" s="890">
        <v>39569</v>
      </c>
      <c r="B55" s="891">
        <v>71.820244975166645</v>
      </c>
      <c r="C55" s="891">
        <v>59.835600822499003</v>
      </c>
      <c r="D55" s="891">
        <v>49.922168727607705</v>
      </c>
    </row>
    <row r="56" spans="1:4" s="893" customFormat="1" ht="12" x14ac:dyDescent="0.2">
      <c r="A56" s="890">
        <v>39600</v>
      </c>
      <c r="B56" s="891">
        <v>71.003390457501069</v>
      </c>
      <c r="C56" s="891">
        <v>57.535511098794437</v>
      </c>
      <c r="D56" s="891">
        <v>49.654357649721597</v>
      </c>
    </row>
    <row r="57" spans="1:4" s="893" customFormat="1" ht="12" x14ac:dyDescent="0.2">
      <c r="A57" s="890">
        <v>39630</v>
      </c>
      <c r="B57" s="891">
        <v>69.571302392913566</v>
      </c>
      <c r="C57" s="891">
        <v>56.108070007471902</v>
      </c>
      <c r="D57" s="891">
        <v>49.247678621026402</v>
      </c>
    </row>
    <row r="58" spans="1:4" s="893" customFormat="1" ht="12" x14ac:dyDescent="0.2">
      <c r="A58" s="890">
        <v>39661</v>
      </c>
      <c r="B58" s="891">
        <v>70.368999547677561</v>
      </c>
      <c r="C58" s="891">
        <v>55.882052746021508</v>
      </c>
      <c r="D58" s="891">
        <v>50.052605519562938</v>
      </c>
    </row>
    <row r="59" spans="1:4" s="893" customFormat="1" ht="12" x14ac:dyDescent="0.2">
      <c r="A59" s="890">
        <v>39692</v>
      </c>
      <c r="B59" s="891">
        <v>70.051538383681262</v>
      </c>
      <c r="C59" s="891">
        <v>53.916744399163299</v>
      </c>
      <c r="D59" s="891">
        <v>50.181903434142733</v>
      </c>
    </row>
    <row r="60" spans="1:4" s="893" customFormat="1" ht="12" x14ac:dyDescent="0.2">
      <c r="A60" s="890">
        <v>39722</v>
      </c>
      <c r="B60" s="891">
        <v>69.832671282073136</v>
      </c>
      <c r="C60" s="891">
        <v>51.719251422495333</v>
      </c>
      <c r="D60" s="891">
        <v>50.526611805825468</v>
      </c>
    </row>
    <row r="61" spans="1:4" s="893" customFormat="1" ht="12" x14ac:dyDescent="0.2">
      <c r="A61" s="890">
        <v>39753</v>
      </c>
      <c r="B61" s="891">
        <v>66.252298268365465</v>
      </c>
      <c r="C61" s="891">
        <v>48.079323206082606</v>
      </c>
      <c r="D61" s="891">
        <v>49.984063153166197</v>
      </c>
    </row>
    <row r="62" spans="1:4" s="893" customFormat="1" ht="12" x14ac:dyDescent="0.2">
      <c r="A62" s="890">
        <v>39783</v>
      </c>
      <c r="B62" s="891">
        <v>62.244000699895665</v>
      </c>
      <c r="C62" s="891">
        <v>44.225706139588006</v>
      </c>
      <c r="D62" s="891">
        <v>48.990419519292239</v>
      </c>
    </row>
    <row r="63" spans="1:4" s="893" customFormat="1" ht="12" x14ac:dyDescent="0.2">
      <c r="A63" s="890">
        <v>39814</v>
      </c>
      <c r="B63" s="891">
        <v>59.727544775866392</v>
      </c>
      <c r="C63" s="891">
        <v>42.325825536103672</v>
      </c>
      <c r="D63" s="891">
        <v>49.114266126316529</v>
      </c>
    </row>
    <row r="64" spans="1:4" s="893" customFormat="1" ht="12" x14ac:dyDescent="0.2">
      <c r="A64" s="890">
        <v>39845</v>
      </c>
      <c r="B64" s="891">
        <v>57.768264542139903</v>
      </c>
      <c r="C64" s="891">
        <v>40.499542800292367</v>
      </c>
      <c r="D64" s="891">
        <v>48.074043082421262</v>
      </c>
    </row>
    <row r="65" spans="1:4" s="893" customFormat="1" ht="12" x14ac:dyDescent="0.2">
      <c r="A65" s="890">
        <v>39873</v>
      </c>
      <c r="B65" s="891">
        <v>56.611168524438071</v>
      </c>
      <c r="C65" s="891">
        <v>40.800493980795771</v>
      </c>
      <c r="D65" s="891">
        <v>48.000133334742927</v>
      </c>
    </row>
    <row r="66" spans="1:4" s="893" customFormat="1" ht="12" x14ac:dyDescent="0.2">
      <c r="A66" s="890">
        <v>39904</v>
      </c>
      <c r="B66" s="891">
        <v>54.927798487104667</v>
      </c>
      <c r="C66" s="891">
        <v>41.46082893900973</v>
      </c>
      <c r="D66" s="891">
        <v>46.755857777666769</v>
      </c>
    </row>
    <row r="67" spans="1:4" s="893" customFormat="1" ht="12" x14ac:dyDescent="0.2">
      <c r="A67" s="890">
        <v>39934</v>
      </c>
      <c r="B67" s="891">
        <v>54.622680278882932</v>
      </c>
      <c r="C67" s="891">
        <v>42.781618682136966</v>
      </c>
      <c r="D67" s="891">
        <v>47.07623583836353</v>
      </c>
    </row>
    <row r="68" spans="1:4" s="893" customFormat="1" ht="12" x14ac:dyDescent="0.2">
      <c r="A68" s="890">
        <v>39965</v>
      </c>
      <c r="B68" s="891">
        <v>54.299351414937398</v>
      </c>
      <c r="C68" s="891">
        <v>43.9104295346337</v>
      </c>
      <c r="D68" s="891">
        <v>46.845882296150734</v>
      </c>
    </row>
    <row r="69" spans="1:4" s="893" customFormat="1" ht="12" x14ac:dyDescent="0.2">
      <c r="A69" s="890">
        <v>39995</v>
      </c>
      <c r="B69" s="891">
        <v>54.478287927834195</v>
      </c>
      <c r="C69" s="891">
        <v>44.959813555537231</v>
      </c>
      <c r="D69" s="891">
        <v>46.890339796496576</v>
      </c>
    </row>
    <row r="70" spans="1:4" s="893" customFormat="1" ht="12" x14ac:dyDescent="0.2">
      <c r="A70" s="890">
        <v>40026</v>
      </c>
      <c r="B70" s="891">
        <v>54.662513620268093</v>
      </c>
      <c r="C70" s="891">
        <v>45.691311903516691</v>
      </c>
      <c r="D70" s="891">
        <v>46.868076255652902</v>
      </c>
    </row>
    <row r="71" spans="1:4" s="893" customFormat="1" ht="12" x14ac:dyDescent="0.2">
      <c r="A71" s="890">
        <v>40057</v>
      </c>
      <c r="B71" s="891">
        <v>54.74220848626144</v>
      </c>
      <c r="C71" s="891">
        <v>45.654287383334335</v>
      </c>
      <c r="D71" s="891">
        <v>46.374308409796498</v>
      </c>
    </row>
    <row r="72" spans="1:4" s="893" customFormat="1" ht="12" x14ac:dyDescent="0.2">
      <c r="A72" s="890">
        <v>40087</v>
      </c>
      <c r="B72" s="891">
        <v>55.182218443132996</v>
      </c>
      <c r="C72" s="891">
        <v>45.710389118408727</v>
      </c>
      <c r="D72" s="891">
        <v>46.788009945058263</v>
      </c>
    </row>
    <row r="73" spans="1:4" s="893" customFormat="1" ht="12" x14ac:dyDescent="0.2">
      <c r="A73" s="890">
        <v>40118</v>
      </c>
      <c r="B73" s="891">
        <v>56.204211493879335</v>
      </c>
      <c r="C73" s="891">
        <v>46.435513145627837</v>
      </c>
      <c r="D73" s="891">
        <v>47.014018380544975</v>
      </c>
    </row>
    <row r="74" spans="1:4" s="893" customFormat="1" ht="12" x14ac:dyDescent="0.2">
      <c r="A74" s="890">
        <v>40148</v>
      </c>
      <c r="B74" s="891">
        <v>56.939528680123999</v>
      </c>
      <c r="C74" s="891">
        <v>46.932243175116668</v>
      </c>
      <c r="D74" s="891">
        <v>47.336860682597404</v>
      </c>
    </row>
    <row r="75" spans="1:4" s="893" customFormat="1" ht="12" x14ac:dyDescent="0.2">
      <c r="A75" s="890">
        <v>40179</v>
      </c>
      <c r="B75" s="891">
        <v>58.773552835918132</v>
      </c>
      <c r="C75" s="891">
        <v>47.783662286963931</v>
      </c>
      <c r="D75" s="891">
        <v>47.716913224562035</v>
      </c>
    </row>
    <row r="76" spans="1:4" s="893" customFormat="1" ht="12" x14ac:dyDescent="0.2">
      <c r="A76" s="890">
        <v>40210</v>
      </c>
      <c r="B76" s="891">
        <v>60.693007714190699</v>
      </c>
      <c r="C76" s="891">
        <v>48.625993098569467</v>
      </c>
      <c r="D76" s="891">
        <v>49.152509080866025</v>
      </c>
    </row>
    <row r="77" spans="1:4" s="893" customFormat="1" ht="12" x14ac:dyDescent="0.2">
      <c r="A77" s="890">
        <v>40238</v>
      </c>
      <c r="B77" s="891">
        <v>62.810432872910226</v>
      </c>
      <c r="C77" s="891">
        <v>50.7376553141657</v>
      </c>
      <c r="D77" s="891">
        <v>50.473328940293662</v>
      </c>
    </row>
    <row r="78" spans="1:4" s="893" customFormat="1" ht="12" x14ac:dyDescent="0.2">
      <c r="A78" s="890">
        <v>40269</v>
      </c>
      <c r="B78" s="891">
        <v>64.654024943839332</v>
      </c>
      <c r="C78" s="891">
        <v>51.355551266777432</v>
      </c>
      <c r="D78" s="891">
        <v>51.674436721262737</v>
      </c>
    </row>
    <row r="79" spans="1:4" s="893" customFormat="1" ht="12" x14ac:dyDescent="0.2">
      <c r="A79" s="890">
        <v>40299</v>
      </c>
      <c r="B79" s="891">
        <v>66.739461262228176</v>
      </c>
      <c r="C79" s="891">
        <v>53.463915334684138</v>
      </c>
      <c r="D79" s="891">
        <v>52.5552105779255</v>
      </c>
    </row>
    <row r="80" spans="1:4" s="893" customFormat="1" ht="12" x14ac:dyDescent="0.2">
      <c r="A80" s="890">
        <v>40330</v>
      </c>
      <c r="B80" s="891">
        <v>67.946394219934305</v>
      </c>
      <c r="C80" s="891">
        <v>53.471310710544763</v>
      </c>
      <c r="D80" s="891">
        <v>52.670200732407203</v>
      </c>
    </row>
    <row r="81" spans="1:4" s="893" customFormat="1" ht="12" x14ac:dyDescent="0.2">
      <c r="A81" s="890">
        <v>40360</v>
      </c>
      <c r="B81" s="891">
        <v>68.895273126458676</v>
      </c>
      <c r="C81" s="891">
        <v>54.239862929201934</v>
      </c>
      <c r="D81" s="891">
        <v>53.1342322867172</v>
      </c>
    </row>
    <row r="82" spans="1:4" s="893" customFormat="1" ht="12" x14ac:dyDescent="0.2">
      <c r="A82" s="890">
        <v>40391</v>
      </c>
      <c r="B82" s="891">
        <v>68.80283630121825</v>
      </c>
      <c r="C82" s="891">
        <v>53.659973857664703</v>
      </c>
      <c r="D82" s="891">
        <v>52.270121422232705</v>
      </c>
    </row>
    <row r="83" spans="1:4" s="893" customFormat="1" ht="12" x14ac:dyDescent="0.2">
      <c r="A83" s="890">
        <v>40422</v>
      </c>
      <c r="B83" s="891">
        <v>68.986014190287364</v>
      </c>
      <c r="C83" s="891">
        <v>54.032949548377566</v>
      </c>
      <c r="D83" s="891">
        <v>52.095465799899934</v>
      </c>
    </row>
    <row r="84" spans="1:4" s="893" customFormat="1" ht="12" x14ac:dyDescent="0.2">
      <c r="A84" s="890">
        <v>40452</v>
      </c>
      <c r="B84" s="891">
        <v>69.828320610287648</v>
      </c>
      <c r="C84" s="891">
        <v>55.43924470695157</v>
      </c>
      <c r="D84" s="891">
        <v>52.28697750391504</v>
      </c>
    </row>
    <row r="85" spans="1:4" s="893" customFormat="1" ht="12" x14ac:dyDescent="0.2">
      <c r="A85" s="890">
        <v>40483</v>
      </c>
      <c r="B85" s="891">
        <v>70.753923827555894</v>
      </c>
      <c r="C85" s="891">
        <v>56.292513191188043</v>
      </c>
      <c r="D85" s="891">
        <v>52.586337696951361</v>
      </c>
    </row>
    <row r="86" spans="1:4" s="893" customFormat="1" ht="12" x14ac:dyDescent="0.2">
      <c r="A86" s="890">
        <v>40513</v>
      </c>
      <c r="B86" s="891">
        <v>71.398356644488601</v>
      </c>
      <c r="C86" s="891">
        <v>58.004605686722101</v>
      </c>
      <c r="D86" s="891">
        <v>52.809826509287014</v>
      </c>
    </row>
    <row r="87" spans="1:4" s="893" customFormat="1" ht="12" x14ac:dyDescent="0.2">
      <c r="A87" s="890">
        <v>40544</v>
      </c>
      <c r="B87" s="891">
        <v>70.908543977211167</v>
      </c>
      <c r="C87" s="891">
        <v>58.70854119914484</v>
      </c>
      <c r="D87" s="891">
        <v>52.505075186409968</v>
      </c>
    </row>
    <row r="88" spans="1:4" s="893" customFormat="1" ht="12" x14ac:dyDescent="0.2">
      <c r="A88" s="890">
        <v>40575</v>
      </c>
      <c r="B88" s="891">
        <v>71.393675946532795</v>
      </c>
      <c r="C88" s="891">
        <v>59.878919648096733</v>
      </c>
      <c r="D88" s="891">
        <v>53.069292847564093</v>
      </c>
    </row>
    <row r="89" spans="1:4" s="893" customFormat="1" ht="12" x14ac:dyDescent="0.2">
      <c r="A89" s="890">
        <v>40603</v>
      </c>
      <c r="B89" s="891">
        <v>71.29704924321203</v>
      </c>
      <c r="C89" s="891">
        <v>59.425929978897031</v>
      </c>
      <c r="D89" s="891">
        <v>52.934753409428438</v>
      </c>
    </row>
    <row r="90" spans="1:4" s="893" customFormat="1" ht="12" x14ac:dyDescent="0.2">
      <c r="A90" s="890">
        <v>40634</v>
      </c>
      <c r="B90" s="891">
        <v>72.437359933177305</v>
      </c>
      <c r="C90" s="891">
        <v>60.416675708581828</v>
      </c>
      <c r="D90" s="891">
        <v>53.619270528582575</v>
      </c>
    </row>
    <row r="91" spans="1:4" s="893" customFormat="1" ht="12" x14ac:dyDescent="0.2">
      <c r="A91" s="890">
        <v>40664</v>
      </c>
      <c r="B91" s="891">
        <v>70.617754234213862</v>
      </c>
      <c r="C91" s="891">
        <v>59.452036604264734</v>
      </c>
      <c r="D91" s="891">
        <v>52.719981729728204</v>
      </c>
    </row>
    <row r="92" spans="1:4" s="893" customFormat="1" ht="12" x14ac:dyDescent="0.2">
      <c r="A92" s="890">
        <v>40695</v>
      </c>
      <c r="B92" s="891">
        <v>70.024969366954664</v>
      </c>
      <c r="C92" s="891">
        <v>58.509753089141704</v>
      </c>
      <c r="D92" s="891">
        <v>52.178648921582969</v>
      </c>
    </row>
    <row r="93" spans="1:4" s="893" customFormat="1" ht="12" x14ac:dyDescent="0.2">
      <c r="A93" s="890">
        <v>40725</v>
      </c>
      <c r="B93" s="891">
        <v>69.596475055554421</v>
      </c>
      <c r="C93" s="891">
        <v>58.01531200652903</v>
      </c>
      <c r="D93" s="891">
        <v>52.306431034639303</v>
      </c>
    </row>
    <row r="94" spans="1:4" s="893" customFormat="1" ht="12" x14ac:dyDescent="0.2">
      <c r="A94" s="890">
        <v>40756</v>
      </c>
      <c r="B94" s="891">
        <v>69.801168960344711</v>
      </c>
      <c r="C94" s="891">
        <v>58.816898859680201</v>
      </c>
      <c r="D94" s="891">
        <v>52.566170804855162</v>
      </c>
    </row>
    <row r="95" spans="1:4" s="893" customFormat="1" ht="12" x14ac:dyDescent="0.2">
      <c r="A95" s="890">
        <v>40787</v>
      </c>
      <c r="B95" s="891">
        <v>69.845487408567109</v>
      </c>
      <c r="C95" s="891">
        <v>59.293187534642392</v>
      </c>
      <c r="D95" s="891">
        <v>52.650474241925103</v>
      </c>
    </row>
    <row r="96" spans="1:4" s="893" customFormat="1" ht="12" x14ac:dyDescent="0.2">
      <c r="A96" s="890">
        <v>40817</v>
      </c>
      <c r="B96" s="891">
        <v>69.578649194770364</v>
      </c>
      <c r="C96" s="891">
        <v>60.020179993901877</v>
      </c>
      <c r="D96" s="891">
        <v>52.026890609671966</v>
      </c>
    </row>
    <row r="97" spans="1:4" s="893" customFormat="1" ht="12" x14ac:dyDescent="0.2">
      <c r="A97" s="890">
        <v>40848</v>
      </c>
      <c r="B97" s="891">
        <v>70.127653852121369</v>
      </c>
      <c r="C97" s="891">
        <v>60.79326237146914</v>
      </c>
      <c r="D97" s="891">
        <v>52.039059291687927</v>
      </c>
    </row>
    <row r="98" spans="1:4" s="893" customFormat="1" ht="12" x14ac:dyDescent="0.2">
      <c r="A98" s="890">
        <v>40878</v>
      </c>
      <c r="B98" s="891">
        <v>70.776953451508305</v>
      </c>
      <c r="C98" s="891">
        <v>62.858363847168029</v>
      </c>
      <c r="D98" s="891">
        <v>53.010382505414668</v>
      </c>
    </row>
    <row r="99" spans="1:4" s="893" customFormat="1" ht="12" x14ac:dyDescent="0.2">
      <c r="A99" s="890">
        <v>40909</v>
      </c>
      <c r="B99" s="891">
        <v>71.305819516200273</v>
      </c>
      <c r="C99" s="891">
        <v>63.178715884936899</v>
      </c>
      <c r="D99" s="891">
        <v>53.462674623159877</v>
      </c>
    </row>
    <row r="100" spans="1:4" s="893" customFormat="1" ht="12" x14ac:dyDescent="0.2">
      <c r="A100" s="890">
        <v>40940</v>
      </c>
      <c r="B100" s="891">
        <v>71.130579044654596</v>
      </c>
      <c r="C100" s="891">
        <v>63.085394812340333</v>
      </c>
      <c r="D100" s="891">
        <v>53.074746837546058</v>
      </c>
    </row>
    <row r="101" spans="1:4" s="893" customFormat="1" ht="12" x14ac:dyDescent="0.2">
      <c r="A101" s="890">
        <v>40969</v>
      </c>
      <c r="B101" s="891">
        <v>70.778065705947682</v>
      </c>
      <c r="C101" s="891">
        <v>62.186090193640972</v>
      </c>
      <c r="D101" s="891">
        <v>52.666549242203736</v>
      </c>
    </row>
    <row r="102" spans="1:4" s="893" customFormat="1" ht="12" x14ac:dyDescent="0.2">
      <c r="A102" s="890">
        <v>41000</v>
      </c>
      <c r="B102" s="891">
        <v>70.610397810668601</v>
      </c>
      <c r="C102" s="891">
        <v>62.404790131467429</v>
      </c>
      <c r="D102" s="891">
        <v>52.557374856421532</v>
      </c>
    </row>
    <row r="103" spans="1:4" s="893" customFormat="1" ht="12" x14ac:dyDescent="0.2">
      <c r="A103" s="890">
        <v>41030</v>
      </c>
      <c r="B103" s="891">
        <v>71.238185741412167</v>
      </c>
      <c r="C103" s="891">
        <v>62.177249028176661</v>
      </c>
      <c r="D103" s="891">
        <v>52.983419588863136</v>
      </c>
    </row>
    <row r="104" spans="1:4" s="893" customFormat="1" ht="12" x14ac:dyDescent="0.2">
      <c r="A104" s="890">
        <v>41061</v>
      </c>
      <c r="B104" s="891">
        <v>71.860841043835691</v>
      </c>
      <c r="C104" s="891">
        <v>63.001898802962927</v>
      </c>
      <c r="D104" s="891">
        <v>53.489893126410564</v>
      </c>
    </row>
    <row r="105" spans="1:4" s="893" customFormat="1" ht="12" x14ac:dyDescent="0.2">
      <c r="A105" s="890">
        <v>41091</v>
      </c>
      <c r="B105" s="891">
        <v>71.835780835282833</v>
      </c>
      <c r="C105" s="891">
        <v>63.047727164802495</v>
      </c>
      <c r="D105" s="891">
        <v>53.869660191676125</v>
      </c>
    </row>
    <row r="106" spans="1:4" s="893" customFormat="1" ht="12" x14ac:dyDescent="0.2">
      <c r="A106" s="890">
        <v>41122</v>
      </c>
      <c r="B106" s="891">
        <v>69.667639191778093</v>
      </c>
      <c r="C106" s="891">
        <v>62.143949637120301</v>
      </c>
      <c r="D106" s="891">
        <v>53.031940115229929</v>
      </c>
    </row>
    <row r="107" spans="1:4" s="893" customFormat="1" ht="12" x14ac:dyDescent="0.2">
      <c r="A107" s="890">
        <v>41153</v>
      </c>
      <c r="B107" s="891">
        <v>69.576467035290833</v>
      </c>
      <c r="C107" s="891">
        <v>61.974429901649664</v>
      </c>
      <c r="D107" s="891">
        <v>53.490329195404264</v>
      </c>
    </row>
    <row r="108" spans="1:4" s="893" customFormat="1" ht="12" x14ac:dyDescent="0.2">
      <c r="A108" s="890">
        <v>41183</v>
      </c>
      <c r="B108" s="891">
        <v>68.683492381177075</v>
      </c>
      <c r="C108" s="891">
        <v>61.180127012382044</v>
      </c>
      <c r="D108" s="891">
        <v>52.913119563849001</v>
      </c>
    </row>
    <row r="109" spans="1:4" s="893" customFormat="1" ht="12" x14ac:dyDescent="0.2">
      <c r="A109" s="890">
        <v>41214</v>
      </c>
      <c r="B109" s="891">
        <v>68.957944873305337</v>
      </c>
      <c r="C109" s="891">
        <v>61.003676666389772</v>
      </c>
      <c r="D109" s="891">
        <v>52.9137100240008</v>
      </c>
    </row>
    <row r="110" spans="1:4" s="893" customFormat="1" ht="12" x14ac:dyDescent="0.2">
      <c r="A110" s="890">
        <v>41244</v>
      </c>
      <c r="B110" s="891">
        <v>69.203996360739822</v>
      </c>
      <c r="C110" s="891">
        <v>61.402329278528256</v>
      </c>
      <c r="D110" s="891">
        <v>52.898797775481626</v>
      </c>
    </row>
    <row r="111" spans="1:4" s="893" customFormat="1" ht="12" x14ac:dyDescent="0.2">
      <c r="A111" s="890">
        <v>41275</v>
      </c>
      <c r="B111" s="891">
        <v>68.570536349690215</v>
      </c>
      <c r="C111" s="891">
        <v>60.913432606543921</v>
      </c>
      <c r="D111" s="891">
        <v>52.351245947438535</v>
      </c>
    </row>
    <row r="112" spans="1:4" s="893" customFormat="1" ht="12" x14ac:dyDescent="0.2">
      <c r="A112" s="890">
        <v>41306</v>
      </c>
      <c r="B112" s="891">
        <v>68.163119130006635</v>
      </c>
      <c r="C112" s="891">
        <v>61.465609561144994</v>
      </c>
      <c r="D112" s="891">
        <v>52.22050896939767</v>
      </c>
    </row>
    <row r="113" spans="1:4" s="893" customFormat="1" ht="12" x14ac:dyDescent="0.2">
      <c r="A113" s="890">
        <v>41334</v>
      </c>
      <c r="B113" s="891">
        <v>67.837397122413122</v>
      </c>
      <c r="C113" s="891">
        <v>62.621508998784094</v>
      </c>
      <c r="D113" s="891">
        <v>51.94213839495734</v>
      </c>
    </row>
    <row r="114" spans="1:4" s="893" customFormat="1" ht="12" x14ac:dyDescent="0.2">
      <c r="A114" s="890">
        <v>41365</v>
      </c>
      <c r="B114" s="891">
        <v>68.47114019565214</v>
      </c>
      <c r="C114" s="891">
        <v>63.078011349642395</v>
      </c>
      <c r="D114" s="891">
        <v>52.089308036699336</v>
      </c>
    </row>
    <row r="115" spans="1:4" s="893" customFormat="1" ht="12" x14ac:dyDescent="0.2">
      <c r="A115" s="890">
        <v>41395</v>
      </c>
      <c r="B115" s="891">
        <v>68.911631741464006</v>
      </c>
      <c r="C115" s="891">
        <v>63.772471964114501</v>
      </c>
      <c r="D115" s="891">
        <v>52.363377226021434</v>
      </c>
    </row>
    <row r="116" spans="1:4" s="893" customFormat="1" ht="12" x14ac:dyDescent="0.2">
      <c r="A116" s="890">
        <v>41426</v>
      </c>
      <c r="B116" s="891">
        <v>68.720117527112905</v>
      </c>
      <c r="C116" s="891">
        <v>62.662260902926121</v>
      </c>
      <c r="D116" s="891">
        <v>52.565621663371196</v>
      </c>
    </row>
    <row r="117" spans="1:4" s="893" customFormat="1" ht="12" x14ac:dyDescent="0.2">
      <c r="A117" s="890">
        <v>41456</v>
      </c>
      <c r="B117" s="891">
        <v>68.875604260348297</v>
      </c>
      <c r="C117" s="891">
        <v>63.241558373301764</v>
      </c>
      <c r="D117" s="891">
        <v>52.545035395798095</v>
      </c>
    </row>
    <row r="118" spans="1:4" s="893" customFormat="1" ht="12" x14ac:dyDescent="0.2">
      <c r="A118" s="890">
        <v>41487</v>
      </c>
      <c r="B118" s="891">
        <v>69.374999029030036</v>
      </c>
      <c r="C118" s="891">
        <v>63.68639132501211</v>
      </c>
      <c r="D118" s="891">
        <v>53.241867194506497</v>
      </c>
    </row>
    <row r="119" spans="1:4" s="893" customFormat="1" ht="12" x14ac:dyDescent="0.2">
      <c r="A119" s="890">
        <v>41518</v>
      </c>
      <c r="B119" s="891">
        <v>69.503030206462796</v>
      </c>
      <c r="C119" s="891">
        <v>64.643028630048732</v>
      </c>
      <c r="D119" s="891">
        <v>53.382169941309058</v>
      </c>
    </row>
    <row r="120" spans="1:4" s="893" customFormat="1" ht="12" x14ac:dyDescent="0.2">
      <c r="A120" s="890">
        <v>41548</v>
      </c>
      <c r="B120" s="891">
        <v>69.167625363817422</v>
      </c>
      <c r="C120" s="891">
        <v>65.24605244808987</v>
      </c>
      <c r="D120" s="891">
        <v>53.870467283544798</v>
      </c>
    </row>
    <row r="121" spans="1:4" s="893" customFormat="1" ht="12" x14ac:dyDescent="0.2">
      <c r="A121" s="890">
        <v>41579</v>
      </c>
      <c r="B121" s="891">
        <v>69.391484512441835</v>
      </c>
      <c r="C121" s="891">
        <v>65.471219634291202</v>
      </c>
      <c r="D121" s="891">
        <v>54.1150434807099</v>
      </c>
    </row>
    <row r="122" spans="1:4" s="893" customFormat="1" ht="12" x14ac:dyDescent="0.2">
      <c r="A122" s="890">
        <v>41609</v>
      </c>
      <c r="B122" s="891">
        <v>69.892442345346481</v>
      </c>
      <c r="C122" s="891">
        <v>65.853755168401946</v>
      </c>
      <c r="D122" s="891">
        <v>54.518009045716191</v>
      </c>
    </row>
    <row r="123" spans="1:4" s="893" customFormat="1" ht="12" x14ac:dyDescent="0.2">
      <c r="A123" s="890">
        <v>41640</v>
      </c>
      <c r="B123" s="891">
        <v>70.415636008215799</v>
      </c>
      <c r="C123" s="891">
        <v>65.902946165270862</v>
      </c>
      <c r="D123" s="891">
        <v>54.919309811358737</v>
      </c>
    </row>
    <row r="124" spans="1:4" s="893" customFormat="1" ht="12" x14ac:dyDescent="0.2">
      <c r="A124" s="890">
        <v>41671</v>
      </c>
      <c r="B124" s="891">
        <v>70.50882009214321</v>
      </c>
      <c r="C124" s="891">
        <v>65.461901020083033</v>
      </c>
      <c r="D124" s="891">
        <v>55.173251877904029</v>
      </c>
    </row>
    <row r="125" spans="1:4" s="893" customFormat="1" ht="12" x14ac:dyDescent="0.2">
      <c r="A125" s="890">
        <v>41699</v>
      </c>
      <c r="B125" s="891">
        <v>70.10716089334889</v>
      </c>
      <c r="C125" s="891">
        <v>64.861445232392171</v>
      </c>
      <c r="D125" s="891">
        <v>55.321885223223838</v>
      </c>
    </row>
    <row r="126" spans="1:4" s="893" customFormat="1" ht="12" x14ac:dyDescent="0.2">
      <c r="A126" s="890">
        <v>41730</v>
      </c>
      <c r="B126" s="891">
        <v>69.890605082501125</v>
      </c>
      <c r="C126" s="891">
        <v>65.352617883043521</v>
      </c>
      <c r="D126" s="891">
        <v>55.582847771467073</v>
      </c>
    </row>
    <row r="127" spans="1:4" s="893" customFormat="1" ht="12" x14ac:dyDescent="0.2">
      <c r="A127" s="890">
        <v>41760</v>
      </c>
      <c r="B127" s="891">
        <v>70.290336862008402</v>
      </c>
      <c r="C127" s="891">
        <v>65.575559379876708</v>
      </c>
      <c r="D127" s="891">
        <v>55.851565875747006</v>
      </c>
    </row>
    <row r="128" spans="1:4" s="893" customFormat="1" ht="12" x14ac:dyDescent="0.2">
      <c r="A128" s="890">
        <v>41791</v>
      </c>
      <c r="B128" s="891">
        <v>71.132157682202603</v>
      </c>
      <c r="C128" s="891">
        <v>67.025668843839298</v>
      </c>
      <c r="D128" s="891">
        <v>56.418637692571401</v>
      </c>
    </row>
    <row r="129" spans="1:4" s="893" customFormat="1" ht="12" x14ac:dyDescent="0.2">
      <c r="A129" s="890">
        <v>41821</v>
      </c>
      <c r="B129" s="891">
        <v>70.989487430414144</v>
      </c>
      <c r="C129" s="891">
        <v>64.622859376452638</v>
      </c>
      <c r="D129" s="891">
        <v>56.696540564040099</v>
      </c>
    </row>
    <row r="130" spans="1:4" s="893" customFormat="1" ht="12" x14ac:dyDescent="0.2">
      <c r="A130" s="890">
        <v>41852</v>
      </c>
      <c r="B130" s="891">
        <v>72.360691299252878</v>
      </c>
      <c r="C130" s="891">
        <v>66.191888080218661</v>
      </c>
      <c r="D130" s="891">
        <v>57.898781237588835</v>
      </c>
    </row>
    <row r="131" spans="1:4" s="893" customFormat="1" ht="12" x14ac:dyDescent="0.2">
      <c r="A131" s="890">
        <v>41883</v>
      </c>
      <c r="B131" s="891">
        <v>72.922832777774957</v>
      </c>
      <c r="C131" s="891">
        <v>65.993359900276971</v>
      </c>
      <c r="D131" s="891">
        <v>58.381805392148962</v>
      </c>
    </row>
    <row r="132" spans="1:4" s="893" customFormat="1" ht="12" x14ac:dyDescent="0.2">
      <c r="A132" s="890">
        <v>41913</v>
      </c>
      <c r="B132" s="891">
        <v>73.266258898695114</v>
      </c>
      <c r="C132" s="891">
        <v>68.332198330312309</v>
      </c>
      <c r="D132" s="891">
        <v>58.353431277025265</v>
      </c>
    </row>
    <row r="133" spans="1:4" s="893" customFormat="1" ht="12" x14ac:dyDescent="0.2">
      <c r="A133" s="890">
        <v>41944</v>
      </c>
      <c r="B133" s="891">
        <v>73.58991389220958</v>
      </c>
      <c r="C133" s="891">
        <v>68.885087236610801</v>
      </c>
      <c r="D133" s="891">
        <v>58.603743247760335</v>
      </c>
    </row>
    <row r="134" spans="1:4" s="893" customFormat="1" ht="12" x14ac:dyDescent="0.2">
      <c r="A134" s="890">
        <v>41974</v>
      </c>
      <c r="B134" s="891">
        <v>73.750707035245966</v>
      </c>
      <c r="C134" s="891">
        <v>69.206868507606004</v>
      </c>
      <c r="D134" s="891">
        <v>58.485882007667968</v>
      </c>
    </row>
    <row r="135" spans="1:4" s="893" customFormat="1" ht="12" x14ac:dyDescent="0.2">
      <c r="A135" s="890">
        <v>42005</v>
      </c>
      <c r="B135" s="891">
        <v>76.225012161965637</v>
      </c>
      <c r="C135" s="891">
        <v>71.423056232815085</v>
      </c>
      <c r="D135" s="891">
        <v>60.167952264774961</v>
      </c>
    </row>
    <row r="136" spans="1:4" s="893" customFormat="1" ht="12" x14ac:dyDescent="0.2">
      <c r="A136" s="890">
        <v>42036</v>
      </c>
      <c r="B136" s="891">
        <v>77.821715601584302</v>
      </c>
      <c r="C136" s="891">
        <v>72.625788356794175</v>
      </c>
      <c r="D136" s="891">
        <v>61.79600440955906</v>
      </c>
    </row>
    <row r="137" spans="1:4" s="893" customFormat="1" ht="12" x14ac:dyDescent="0.2">
      <c r="A137" s="890">
        <v>42064</v>
      </c>
      <c r="B137" s="891">
        <v>79.243393894990405</v>
      </c>
      <c r="C137" s="891">
        <v>73.679031483505696</v>
      </c>
      <c r="D137" s="891">
        <v>62.587270707666534</v>
      </c>
    </row>
    <row r="138" spans="1:4" s="893" customFormat="1" ht="12" x14ac:dyDescent="0.2">
      <c r="A138" s="890">
        <v>42095</v>
      </c>
      <c r="B138" s="891">
        <v>78.511799202064893</v>
      </c>
      <c r="C138" s="891">
        <v>73.223052766063475</v>
      </c>
      <c r="D138" s="891">
        <v>61.697460794769434</v>
      </c>
    </row>
    <row r="139" spans="1:4" s="893" customFormat="1" ht="12" x14ac:dyDescent="0.2">
      <c r="A139" s="890">
        <v>42125</v>
      </c>
      <c r="B139" s="891">
        <v>78.85421137185314</v>
      </c>
      <c r="C139" s="891">
        <v>74.127306782743162</v>
      </c>
      <c r="D139" s="891">
        <v>61.467351131244165</v>
      </c>
    </row>
    <row r="140" spans="1:4" s="893" customFormat="1" ht="12" x14ac:dyDescent="0.2">
      <c r="A140" s="890">
        <v>42156</v>
      </c>
      <c r="B140" s="891">
        <v>79.302540368158631</v>
      </c>
      <c r="C140" s="891">
        <v>76.032656658152689</v>
      </c>
      <c r="D140" s="891">
        <v>62.509488189995636</v>
      </c>
    </row>
    <row r="141" spans="1:4" s="893" customFormat="1" ht="12" x14ac:dyDescent="0.2">
      <c r="A141" s="890">
        <v>42186</v>
      </c>
      <c r="B141" s="891">
        <v>79.95313937134307</v>
      </c>
      <c r="C141" s="891">
        <v>74.902791040445138</v>
      </c>
      <c r="D141" s="891">
        <v>63.525376545807944</v>
      </c>
    </row>
    <row r="142" spans="1:4" s="893" customFormat="1" ht="12" x14ac:dyDescent="0.2">
      <c r="A142" s="890">
        <v>42217</v>
      </c>
      <c r="B142" s="891">
        <v>79.659143752617126</v>
      </c>
      <c r="C142" s="891">
        <v>75.24962678546207</v>
      </c>
      <c r="D142" s="891">
        <v>63.383269397731837</v>
      </c>
    </row>
    <row r="143" spans="1:4" s="893" customFormat="1" ht="12" x14ac:dyDescent="0.2">
      <c r="A143" s="890">
        <v>42248</v>
      </c>
      <c r="B143" s="891">
        <v>79.867535181935494</v>
      </c>
      <c r="C143" s="891">
        <v>74.815504770630994</v>
      </c>
      <c r="D143" s="891">
        <v>62.993951857423461</v>
      </c>
    </row>
    <row r="144" spans="1:4" s="893" customFormat="1" ht="12" x14ac:dyDescent="0.2">
      <c r="A144" s="890">
        <v>42278</v>
      </c>
      <c r="B144" s="891">
        <v>80.975802720340894</v>
      </c>
      <c r="C144" s="891">
        <v>77.289371063256894</v>
      </c>
      <c r="D144" s="891">
        <v>63.599940921649726</v>
      </c>
    </row>
    <row r="145" spans="1:4" s="893" customFormat="1" ht="12" x14ac:dyDescent="0.2">
      <c r="A145" s="890">
        <v>42309</v>
      </c>
      <c r="B145" s="891">
        <v>81.426214158846804</v>
      </c>
      <c r="C145" s="891">
        <v>76.923489304818176</v>
      </c>
      <c r="D145" s="891">
        <v>64.180150477724837</v>
      </c>
    </row>
    <row r="146" spans="1:4" s="893" customFormat="1" ht="12" x14ac:dyDescent="0.2">
      <c r="A146" s="890">
        <v>42339</v>
      </c>
      <c r="B146" s="891">
        <v>79.651144489690623</v>
      </c>
      <c r="C146" s="891">
        <v>75.231951679245867</v>
      </c>
      <c r="D146" s="891">
        <v>63.735179645912666</v>
      </c>
    </row>
    <row r="147" spans="1:4" s="893" customFormat="1" ht="12" x14ac:dyDescent="0.2">
      <c r="A147" s="890">
        <v>42370</v>
      </c>
      <c r="B147" s="891">
        <v>80.263161562657643</v>
      </c>
      <c r="C147" s="891">
        <v>75.714612134861397</v>
      </c>
      <c r="D147" s="891">
        <v>65.030403635863905</v>
      </c>
    </row>
    <row r="148" spans="1:4" s="893" customFormat="1" ht="12" x14ac:dyDescent="0.2">
      <c r="A148" s="890">
        <v>42401</v>
      </c>
      <c r="B148" s="891">
        <v>79.597086191272396</v>
      </c>
      <c r="C148" s="891">
        <v>75.818801294478575</v>
      </c>
      <c r="D148" s="891">
        <v>64.632662185254858</v>
      </c>
    </row>
    <row r="149" spans="1:4" s="893" customFormat="1" ht="12" x14ac:dyDescent="0.2">
      <c r="A149" s="890">
        <v>42430</v>
      </c>
      <c r="B149" s="891">
        <v>81.028447722544485</v>
      </c>
      <c r="C149" s="891">
        <v>78.673602039271131</v>
      </c>
      <c r="D149" s="891">
        <v>65.612034225830797</v>
      </c>
    </row>
    <row r="150" spans="1:4" s="893" customFormat="1" ht="12" x14ac:dyDescent="0.2">
      <c r="A150" s="890">
        <v>42461</v>
      </c>
      <c r="B150" s="891">
        <v>79.906944928191976</v>
      </c>
      <c r="C150" s="891">
        <v>78.726647143586291</v>
      </c>
      <c r="D150" s="891">
        <v>64.243418115033734</v>
      </c>
    </row>
    <row r="151" spans="1:4" s="893" customFormat="1" ht="12" x14ac:dyDescent="0.2">
      <c r="A151" s="890">
        <v>42491</v>
      </c>
      <c r="B151" s="891">
        <v>80.608003371647513</v>
      </c>
      <c r="C151" s="891">
        <v>80.115078931708027</v>
      </c>
      <c r="D151" s="891">
        <v>64.458846942433965</v>
      </c>
    </row>
    <row r="152" spans="1:4" s="893" customFormat="1" ht="12" x14ac:dyDescent="0.2">
      <c r="A152" s="890">
        <v>42522</v>
      </c>
      <c r="B152" s="891">
        <v>79.174527595900372</v>
      </c>
      <c r="C152" s="891">
        <v>77.186319949032111</v>
      </c>
      <c r="D152" s="891">
        <v>63.511601081706665</v>
      </c>
    </row>
    <row r="153" spans="1:4" s="893" customFormat="1" ht="12" x14ac:dyDescent="0.2">
      <c r="A153" s="890">
        <v>42552</v>
      </c>
      <c r="B153" s="891">
        <v>80.191944853838663</v>
      </c>
      <c r="C153" s="891">
        <v>77.42679506720809</v>
      </c>
      <c r="D153" s="891">
        <v>64.320632690375234</v>
      </c>
    </row>
    <row r="154" spans="1:4" s="893" customFormat="1" ht="12" x14ac:dyDescent="0.2">
      <c r="A154" s="890">
        <v>42583</v>
      </c>
      <c r="B154" s="891">
        <v>80.513495525529194</v>
      </c>
      <c r="C154" s="891">
        <v>76.806842463886767</v>
      </c>
      <c r="D154" s="891">
        <v>64.272872350339227</v>
      </c>
    </row>
    <row r="155" spans="1:4" s="893" customFormat="1" ht="12" x14ac:dyDescent="0.2">
      <c r="A155" s="890">
        <v>42614</v>
      </c>
      <c r="B155" s="891">
        <v>81.259841482148758</v>
      </c>
      <c r="C155" s="891">
        <v>77.077730000775645</v>
      </c>
      <c r="D155" s="891">
        <v>64.644300610217414</v>
      </c>
    </row>
    <row r="156" spans="1:4" s="893" customFormat="1" ht="12" x14ac:dyDescent="0.2">
      <c r="A156" s="890">
        <v>42644</v>
      </c>
      <c r="B156" s="891">
        <v>81.497520810980944</v>
      </c>
      <c r="C156" s="891">
        <v>77.6745793923902</v>
      </c>
      <c r="D156" s="891">
        <v>64.39545378635006</v>
      </c>
    </row>
    <row r="157" spans="1:4" s="893" customFormat="1" ht="12" x14ac:dyDescent="0.2">
      <c r="A157" s="890">
        <v>42675</v>
      </c>
      <c r="B157" s="891">
        <v>82.1798616807977</v>
      </c>
      <c r="C157" s="891">
        <v>79.261267277603267</v>
      </c>
      <c r="D157" s="891">
        <v>64.995393328077299</v>
      </c>
    </row>
    <row r="158" spans="1:4" s="893" customFormat="1" ht="12" x14ac:dyDescent="0.2">
      <c r="A158" s="890">
        <v>42705</v>
      </c>
      <c r="B158" s="891">
        <v>83.97429824081145</v>
      </c>
      <c r="C158" s="891">
        <v>81.727412516117994</v>
      </c>
      <c r="D158" s="891">
        <v>65.572690589545402</v>
      </c>
    </row>
    <row r="159" spans="1:4" s="893" customFormat="1" ht="12" x14ac:dyDescent="0.2">
      <c r="A159" s="890">
        <v>42736</v>
      </c>
      <c r="B159" s="891">
        <v>84.174303941300039</v>
      </c>
      <c r="C159" s="891">
        <v>81.56025727211923</v>
      </c>
      <c r="D159" s="891">
        <v>65.481195694061526</v>
      </c>
    </row>
    <row r="160" spans="1:4" s="893" customFormat="1" ht="12" x14ac:dyDescent="0.2">
      <c r="A160" s="890">
        <v>42767</v>
      </c>
      <c r="B160" s="891">
        <v>85.181771651620039</v>
      </c>
      <c r="C160" s="891">
        <v>82.880328156726392</v>
      </c>
      <c r="D160" s="891">
        <v>66.461948779991673</v>
      </c>
    </row>
    <row r="161" spans="1:4" s="893" customFormat="1" ht="12" x14ac:dyDescent="0.2">
      <c r="A161" s="890">
        <v>42795</v>
      </c>
      <c r="B161" s="891">
        <v>84.265870789580561</v>
      </c>
      <c r="C161" s="891">
        <v>80.33002188101122</v>
      </c>
      <c r="D161" s="891">
        <v>65.807122428257728</v>
      </c>
    </row>
    <row r="162" spans="1:4" s="893" customFormat="1" ht="12" x14ac:dyDescent="0.2">
      <c r="A162" s="890">
        <v>42826</v>
      </c>
      <c r="B162" s="891">
        <v>86.198085816957871</v>
      </c>
      <c r="C162" s="891">
        <v>82.917869107354235</v>
      </c>
      <c r="D162" s="891">
        <v>67.187118517204269</v>
      </c>
    </row>
    <row r="163" spans="1:4" s="893" customFormat="1" ht="12" x14ac:dyDescent="0.2">
      <c r="A163" s="890">
        <v>42856</v>
      </c>
      <c r="B163" s="891">
        <v>85.662224268213564</v>
      </c>
      <c r="C163" s="891">
        <v>79.874710953190899</v>
      </c>
      <c r="D163" s="891">
        <v>66.574953329341128</v>
      </c>
    </row>
    <row r="164" spans="1:4" s="893" customFormat="1" ht="12" x14ac:dyDescent="0.2">
      <c r="A164" s="890">
        <v>42887</v>
      </c>
      <c r="B164" s="891">
        <v>87.338303374154179</v>
      </c>
      <c r="C164" s="891">
        <v>81.442131599941632</v>
      </c>
      <c r="D164" s="891">
        <v>67.249352621828038</v>
      </c>
    </row>
    <row r="165" spans="1:4" s="893" customFormat="1" ht="12" x14ac:dyDescent="0.2">
      <c r="A165" s="890">
        <v>42917</v>
      </c>
      <c r="B165" s="891">
        <v>87.338352789117323</v>
      </c>
      <c r="C165" s="891">
        <v>79.7935760345011</v>
      </c>
      <c r="D165" s="891">
        <v>66.834279022800175</v>
      </c>
    </row>
    <row r="166" spans="1:4" s="893" customFormat="1" ht="12" x14ac:dyDescent="0.2">
      <c r="A166" s="890">
        <v>42948</v>
      </c>
      <c r="B166" s="891">
        <v>87.689046350028164</v>
      </c>
      <c r="C166" s="891">
        <v>81.341797995697803</v>
      </c>
      <c r="D166" s="891">
        <v>66.422774676628705</v>
      </c>
    </row>
    <row r="167" spans="1:4" s="893" customFormat="1" ht="12" x14ac:dyDescent="0.2">
      <c r="A167" s="890">
        <v>42979</v>
      </c>
      <c r="B167" s="891">
        <v>88.675140765790971</v>
      </c>
      <c r="C167" s="891">
        <v>82.318816842136513</v>
      </c>
      <c r="D167" s="891">
        <v>67.209984768602723</v>
      </c>
    </row>
    <row r="168" spans="1:4" s="893" customFormat="1" ht="12" x14ac:dyDescent="0.2">
      <c r="A168" s="890">
        <v>43009</v>
      </c>
      <c r="B168" s="891">
        <v>88.744195329957037</v>
      </c>
      <c r="C168" s="891">
        <v>83.086148576632198</v>
      </c>
      <c r="D168" s="891">
        <v>67.530008976340497</v>
      </c>
    </row>
    <row r="169" spans="1:4" s="893" customFormat="1" ht="12" x14ac:dyDescent="0.2">
      <c r="A169" s="890">
        <v>43040</v>
      </c>
      <c r="B169" s="891">
        <v>88.845862943521382</v>
      </c>
      <c r="C169" s="891">
        <v>82.664457465414202</v>
      </c>
      <c r="D169" s="891">
        <v>67.039630177892377</v>
      </c>
    </row>
    <row r="170" spans="1:4" s="893" customFormat="1" ht="12" x14ac:dyDescent="0.2">
      <c r="A170" s="890">
        <v>43070</v>
      </c>
      <c r="B170" s="891">
        <v>89.942218907990735</v>
      </c>
      <c r="C170" s="891">
        <v>84.158533912102627</v>
      </c>
      <c r="D170" s="891">
        <v>67.371920211947</v>
      </c>
    </row>
    <row r="171" spans="1:4" s="893" customFormat="1" ht="12" x14ac:dyDescent="0.2">
      <c r="A171" s="890">
        <v>43101</v>
      </c>
      <c r="B171" s="891">
        <v>89.467088506277463</v>
      </c>
      <c r="C171" s="891">
        <v>82.767275537038742</v>
      </c>
      <c r="D171" s="891">
        <v>66.631604673978373</v>
      </c>
    </row>
    <row r="172" spans="1:4" s="893" customFormat="1" ht="12" x14ac:dyDescent="0.2">
      <c r="A172" s="890">
        <v>43132</v>
      </c>
      <c r="B172" s="891">
        <v>89.494798383054984</v>
      </c>
      <c r="C172" s="891">
        <v>83.424909645863636</v>
      </c>
      <c r="D172" s="891">
        <v>66.937011911395572</v>
      </c>
    </row>
    <row r="173" spans="1:4" s="893" customFormat="1" ht="12" x14ac:dyDescent="0.2">
      <c r="A173" s="890">
        <v>43160</v>
      </c>
      <c r="B173" s="891">
        <v>88.309560044338767</v>
      </c>
      <c r="C173" s="891">
        <v>82.653827470881524</v>
      </c>
      <c r="D173" s="891">
        <v>66.376107340985797</v>
      </c>
    </row>
    <row r="174" spans="1:4" s="893" customFormat="1" ht="12" x14ac:dyDescent="0.2">
      <c r="A174" s="890">
        <v>43191</v>
      </c>
      <c r="B174" s="891">
        <v>88.947354173901729</v>
      </c>
      <c r="C174" s="891">
        <v>83.1355047756592</v>
      </c>
      <c r="D174" s="891">
        <v>66.570138242249726</v>
      </c>
    </row>
    <row r="175" spans="1:4" s="893" customFormat="1" ht="12" x14ac:dyDescent="0.2">
      <c r="A175" s="890">
        <v>43221</v>
      </c>
      <c r="B175" s="891">
        <v>90.123508250309143</v>
      </c>
      <c r="C175" s="891">
        <v>83.313407778087466</v>
      </c>
      <c r="D175" s="891">
        <v>67.027823588963912</v>
      </c>
    </row>
    <row r="176" spans="1:4" s="893" customFormat="1" ht="12" x14ac:dyDescent="0.2">
      <c r="A176" s="890">
        <v>43252</v>
      </c>
      <c r="B176" s="891">
        <v>91.487590787716371</v>
      </c>
      <c r="C176" s="891">
        <v>83.60759196971263</v>
      </c>
      <c r="D176" s="891">
        <v>67.979262386030669</v>
      </c>
    </row>
    <row r="177" spans="1:4" s="893" customFormat="1" ht="12" x14ac:dyDescent="0.2">
      <c r="A177" s="890">
        <v>43282</v>
      </c>
      <c r="B177" s="891">
        <v>92.579997853255634</v>
      </c>
      <c r="C177" s="891">
        <v>82.987533790483596</v>
      </c>
      <c r="D177" s="891">
        <v>68.834915817629565</v>
      </c>
    </row>
    <row r="178" spans="1:4" s="893" customFormat="1" ht="12" x14ac:dyDescent="0.2">
      <c r="A178" s="890">
        <v>43313</v>
      </c>
      <c r="B178" s="891">
        <v>92.623210167970399</v>
      </c>
      <c r="C178" s="891">
        <v>81.049801132892455</v>
      </c>
      <c r="D178" s="891">
        <v>68.30097597272119</v>
      </c>
    </row>
    <row r="179" spans="1:4" s="893" customFormat="1" ht="12" x14ac:dyDescent="0.2">
      <c r="A179" s="890">
        <v>43344</v>
      </c>
      <c r="B179" s="891">
        <v>94.952311999529073</v>
      </c>
      <c r="C179" s="891">
        <v>81.86206172984636</v>
      </c>
      <c r="D179" s="891">
        <v>70.159788679103997</v>
      </c>
    </row>
    <row r="180" spans="1:4" s="893" customFormat="1" ht="12" x14ac:dyDescent="0.2">
      <c r="A180" s="890">
        <v>43374</v>
      </c>
      <c r="B180" s="891">
        <v>95.617813848313432</v>
      </c>
      <c r="C180" s="891">
        <v>83.087826687094136</v>
      </c>
      <c r="D180" s="891">
        <v>70.635648977383468</v>
      </c>
    </row>
    <row r="181" spans="1:4" s="893" customFormat="1" ht="12" x14ac:dyDescent="0.2">
      <c r="A181" s="890">
        <v>43405</v>
      </c>
      <c r="B181" s="891">
        <v>94.308445762622611</v>
      </c>
      <c r="C181" s="891">
        <v>83.821950273944651</v>
      </c>
      <c r="D181" s="891">
        <v>70.520544496493613</v>
      </c>
    </row>
    <row r="182" spans="1:4" s="893" customFormat="1" ht="12" x14ac:dyDescent="0.2">
      <c r="A182" s="890">
        <v>43435</v>
      </c>
      <c r="B182" s="891">
        <v>92.804124985699545</v>
      </c>
      <c r="C182" s="891">
        <v>83.823682597431173</v>
      </c>
      <c r="D182" s="891">
        <v>69.507087870083097</v>
      </c>
    </row>
    <row r="183" spans="1:4" s="893" customFormat="1" ht="12" x14ac:dyDescent="0.2">
      <c r="A183" s="890">
        <v>43466</v>
      </c>
      <c r="B183" s="891">
        <v>92.242171286213178</v>
      </c>
      <c r="C183" s="891">
        <v>84.65695785602577</v>
      </c>
      <c r="D183" s="891">
        <v>69.324361005857298</v>
      </c>
    </row>
    <row r="184" spans="1:4" s="893" customFormat="1" ht="12" x14ac:dyDescent="0.2">
      <c r="A184" s="890">
        <v>43497</v>
      </c>
      <c r="B184" s="891">
        <v>94.434324787456603</v>
      </c>
      <c r="C184" s="891">
        <v>85.844460052368206</v>
      </c>
      <c r="D184" s="891">
        <v>71.112976949702798</v>
      </c>
    </row>
    <row r="185" spans="1:4" s="893" customFormat="1" ht="12" x14ac:dyDescent="0.2">
      <c r="A185" s="890">
        <v>43525</v>
      </c>
      <c r="B185" s="891">
        <v>94.349633151049119</v>
      </c>
      <c r="C185" s="891">
        <v>84.860034601079235</v>
      </c>
      <c r="D185" s="891">
        <v>70.882095918890087</v>
      </c>
    </row>
    <row r="186" spans="1:4" s="893" customFormat="1" ht="12" x14ac:dyDescent="0.2">
      <c r="A186" s="890">
        <v>43556</v>
      </c>
      <c r="B186" s="891">
        <v>94.646957204699021</v>
      </c>
      <c r="C186" s="891">
        <v>85.777355402122438</v>
      </c>
      <c r="D186" s="891">
        <v>71.286117160042338</v>
      </c>
    </row>
    <row r="187" spans="1:4" s="893" customFormat="1" ht="12" x14ac:dyDescent="0.2">
      <c r="A187" s="890">
        <v>43586</v>
      </c>
      <c r="B187" s="891">
        <v>92.575990666701472</v>
      </c>
      <c r="C187" s="891">
        <v>83.541074360479229</v>
      </c>
      <c r="D187" s="891">
        <v>70.121798026832138</v>
      </c>
    </row>
    <row r="188" spans="1:4" s="893" customFormat="1" ht="12" x14ac:dyDescent="0.2">
      <c r="A188" s="890">
        <v>43617</v>
      </c>
      <c r="B188" s="891">
        <v>93.172150444947619</v>
      </c>
      <c r="C188" s="891">
        <v>85.591305740399122</v>
      </c>
      <c r="D188" s="891">
        <v>71.34507100790357</v>
      </c>
    </row>
    <row r="189" spans="1:4" s="893" customFormat="1" ht="12" x14ac:dyDescent="0.2">
      <c r="A189" s="890">
        <v>43647</v>
      </c>
      <c r="B189" s="891">
        <v>92.398785924944221</v>
      </c>
      <c r="C189" s="891">
        <v>83.708691536722043</v>
      </c>
      <c r="D189" s="891">
        <v>71.205589571047156</v>
      </c>
    </row>
    <row r="190" spans="1:4" s="893" customFormat="1" ht="13.7" customHeight="1" x14ac:dyDescent="0.2">
      <c r="A190" s="1288" t="s">
        <v>749</v>
      </c>
      <c r="B190" s="1288"/>
      <c r="C190" s="1288"/>
      <c r="D190" s="1288"/>
    </row>
  </sheetData>
  <mergeCells count="1">
    <mergeCell ref="A190:D19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39A7F-1A05-462D-9500-76B72E648899}">
  <sheetPr>
    <pageSetUpPr fitToPage="1"/>
  </sheetPr>
  <dimension ref="A1:F13"/>
  <sheetViews>
    <sheetView showGridLines="0" workbookViewId="0">
      <selection activeCell="A16" sqref="A16"/>
    </sheetView>
  </sheetViews>
  <sheetFormatPr defaultColWidth="9.140625" defaultRowHeight="12.75" x14ac:dyDescent="0.2"/>
  <cols>
    <col min="1" max="1" width="57.28515625" style="371" customWidth="1"/>
    <col min="2" max="10" width="7.140625" style="371" customWidth="1"/>
    <col min="11" max="16384" width="9.140625" style="371"/>
  </cols>
  <sheetData>
    <row r="1" spans="1:6" ht="15" x14ac:dyDescent="0.25">
      <c r="A1" s="1183" t="s">
        <v>646</v>
      </c>
      <c r="B1" s="1183"/>
      <c r="C1" s="1183"/>
      <c r="D1" s="1183"/>
      <c r="E1" s="470"/>
      <c r="F1"/>
    </row>
    <row r="2" spans="1:6" x14ac:dyDescent="0.2">
      <c r="A2" s="439"/>
      <c r="B2" s="435">
        <v>2018</v>
      </c>
      <c r="C2" s="435">
        <v>2019</v>
      </c>
      <c r="D2" s="435">
        <v>2020</v>
      </c>
      <c r="E2" s="435">
        <v>2021</v>
      </c>
      <c r="F2" s="435">
        <v>2022</v>
      </c>
    </row>
    <row r="3" spans="1:6" x14ac:dyDescent="0.2">
      <c r="A3" s="471" t="s">
        <v>647</v>
      </c>
      <c r="B3" s="441">
        <v>-1.06</v>
      </c>
      <c r="C3" s="441">
        <v>-0.67999918543820281</v>
      </c>
      <c r="D3" s="441">
        <v>-0.48999941423485988</v>
      </c>
      <c r="E3" s="441">
        <v>-0.74809260225327379</v>
      </c>
      <c r="F3" s="441">
        <v>-1.1511788788179826</v>
      </c>
    </row>
    <row r="4" spans="1:6" x14ac:dyDescent="0.2">
      <c r="A4" s="471" t="s">
        <v>916</v>
      </c>
      <c r="B4" s="441">
        <v>-0.83</v>
      </c>
      <c r="C4" s="441">
        <v>0</v>
      </c>
      <c r="D4" s="441">
        <v>-0.49</v>
      </c>
      <c r="E4" s="441">
        <v>0</v>
      </c>
      <c r="F4" s="441">
        <v>0</v>
      </c>
    </row>
    <row r="5" spans="1:6" x14ac:dyDescent="0.2">
      <c r="A5" s="471" t="s">
        <v>917</v>
      </c>
      <c r="B5" s="441">
        <v>-0.83</v>
      </c>
      <c r="C5" s="441">
        <v>-0.67999918543820281</v>
      </c>
      <c r="D5" s="441">
        <v>0.09</v>
      </c>
      <c r="E5" s="441">
        <v>-0.21</v>
      </c>
      <c r="F5" s="441">
        <v>-0.68</v>
      </c>
    </row>
    <row r="6" spans="1:6" x14ac:dyDescent="0.2">
      <c r="A6" s="472" t="s">
        <v>648</v>
      </c>
      <c r="B6" s="473"/>
      <c r="C6" s="473">
        <v>0</v>
      </c>
      <c r="D6" s="473">
        <v>-0.5799994142348599</v>
      </c>
      <c r="E6" s="473">
        <v>-0.53809260225327382</v>
      </c>
      <c r="F6" s="473">
        <v>-0.47117887881798259</v>
      </c>
    </row>
    <row r="7" spans="1:6" x14ac:dyDescent="0.2">
      <c r="A7" s="474" t="s">
        <v>649</v>
      </c>
      <c r="B7" s="445"/>
      <c r="C7" s="475">
        <v>0</v>
      </c>
      <c r="D7" s="476">
        <v>-568.64737066932321</v>
      </c>
      <c r="E7" s="476">
        <v>-553.93949872763176</v>
      </c>
      <c r="F7" s="476">
        <v>-510.00246675505508</v>
      </c>
    </row>
    <row r="8" spans="1:6" ht="15" x14ac:dyDescent="0.25">
      <c r="A8" s="477" t="s">
        <v>918</v>
      </c>
      <c r="B8" s="478"/>
      <c r="C8" s="452"/>
      <c r="D8" s="479">
        <v>-0.57999999999999996</v>
      </c>
      <c r="E8" s="479">
        <v>0.21</v>
      </c>
      <c r="F8" s="479">
        <v>0.68</v>
      </c>
    </row>
    <row r="9" spans="1:6" x14ac:dyDescent="0.2">
      <c r="A9" s="474" t="s">
        <v>650</v>
      </c>
      <c r="B9" s="475"/>
      <c r="C9" s="475"/>
      <c r="D9" s="480">
        <v>-568.64794496956995</v>
      </c>
      <c r="E9" s="480">
        <v>216.18452706036049</v>
      </c>
      <c r="F9" s="480">
        <v>736.02976063663436</v>
      </c>
    </row>
    <row r="10" spans="1:6" ht="15" x14ac:dyDescent="0.25">
      <c r="A10" s="437" t="s">
        <v>651</v>
      </c>
      <c r="B10" s="481"/>
      <c r="C10" s="481"/>
      <c r="D10" s="481"/>
      <c r="E10"/>
      <c r="F10" s="482" t="s">
        <v>377</v>
      </c>
    </row>
    <row r="11" spans="1:6" ht="15" x14ac:dyDescent="0.25">
      <c r="A11"/>
      <c r="B11"/>
      <c r="C11"/>
      <c r="D11"/>
      <c r="E11"/>
      <c r="F11"/>
    </row>
    <row r="12" spans="1:6" x14ac:dyDescent="0.2">
      <c r="A12" s="471" t="s">
        <v>12</v>
      </c>
      <c r="B12" s="483" t="s">
        <v>652</v>
      </c>
      <c r="C12" s="483">
        <v>94087.439393258042</v>
      </c>
      <c r="D12" s="483">
        <v>98042.749132684476</v>
      </c>
      <c r="E12" s="483">
        <v>102945.01288588595</v>
      </c>
      <c r="F12" s="483">
        <v>108239.67068185798</v>
      </c>
    </row>
    <row r="13" spans="1:6" ht="15" x14ac:dyDescent="0.25">
      <c r="A13"/>
      <c r="B13"/>
      <c r="C13"/>
      <c r="D13"/>
      <c r="E13"/>
      <c r="F13"/>
    </row>
  </sheetData>
  <mergeCells count="1">
    <mergeCell ref="A1:D1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FEB44-02D7-42E1-9E62-BFDE9BCE402F}">
  <dimension ref="A1:X92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.140625" defaultRowHeight="15" x14ac:dyDescent="0.25"/>
  <cols>
    <col min="1" max="1" width="13.85546875" style="894" customWidth="1"/>
    <col min="2" max="15" width="5.5703125" style="894" customWidth="1"/>
    <col min="16" max="16" width="9.140625" style="895"/>
    <col min="17" max="19" width="9.140625" style="898"/>
    <col min="20" max="20" width="9.140625" style="902"/>
    <col min="21" max="16384" width="9.140625" style="894"/>
  </cols>
  <sheetData>
    <row r="1" spans="1:15" x14ac:dyDescent="0.25">
      <c r="A1" s="405" t="s">
        <v>750</v>
      </c>
    </row>
    <row r="2" spans="1:15" x14ac:dyDescent="0.25">
      <c r="A2" s="409"/>
      <c r="B2" s="409">
        <v>2009</v>
      </c>
      <c r="C2" s="409">
        <v>2010</v>
      </c>
      <c r="D2" s="409">
        <v>2011</v>
      </c>
      <c r="E2" s="409">
        <v>2012</v>
      </c>
      <c r="F2" s="409">
        <v>2013</v>
      </c>
      <c r="G2" s="409">
        <v>2014</v>
      </c>
      <c r="H2" s="409">
        <v>2015</v>
      </c>
      <c r="I2" s="409">
        <v>2016</v>
      </c>
      <c r="J2" s="409">
        <v>2017</v>
      </c>
      <c r="K2" s="409">
        <v>2018</v>
      </c>
      <c r="L2" s="409">
        <v>2019</v>
      </c>
      <c r="M2" s="409">
        <v>2020</v>
      </c>
      <c r="N2" s="409">
        <v>2021</v>
      </c>
      <c r="O2" s="409">
        <v>2022</v>
      </c>
    </row>
    <row r="3" spans="1:15" x14ac:dyDescent="0.25">
      <c r="A3" s="896" t="s">
        <v>751</v>
      </c>
      <c r="B3" s="897">
        <v>-3.8</v>
      </c>
      <c r="C3" s="897">
        <v>-3.2</v>
      </c>
      <c r="D3" s="897">
        <v>-2.4</v>
      </c>
      <c r="E3" s="897">
        <v>-1.3</v>
      </c>
      <c r="F3" s="897">
        <v>-0.6</v>
      </c>
      <c r="G3" s="897"/>
      <c r="H3" s="897"/>
      <c r="I3" s="897"/>
      <c r="J3" s="897"/>
      <c r="K3" s="897"/>
      <c r="L3" s="897"/>
      <c r="M3" s="897"/>
      <c r="N3" s="897"/>
      <c r="O3" s="897"/>
    </row>
    <row r="4" spans="1:15" x14ac:dyDescent="0.25">
      <c r="A4" s="896" t="s">
        <v>752</v>
      </c>
      <c r="B4" s="897">
        <v>-4.0999999999999996</v>
      </c>
      <c r="C4" s="897">
        <v>-2.8</v>
      </c>
      <c r="D4" s="897">
        <v>-2</v>
      </c>
      <c r="E4" s="897">
        <v>-0.8</v>
      </c>
      <c r="F4" s="897">
        <v>0.3</v>
      </c>
      <c r="G4" s="897"/>
      <c r="H4" s="897"/>
      <c r="I4" s="897"/>
      <c r="J4" s="897"/>
      <c r="K4" s="897"/>
      <c r="L4" s="897"/>
      <c r="M4" s="897"/>
      <c r="N4" s="897"/>
      <c r="O4" s="897"/>
    </row>
    <row r="5" spans="1:15" x14ac:dyDescent="0.25">
      <c r="A5" s="896" t="s">
        <v>753</v>
      </c>
      <c r="B5" s="897">
        <v>-4.5</v>
      </c>
      <c r="C5" s="897">
        <v>-2.4</v>
      </c>
      <c r="D5" s="897">
        <v>-2.1</v>
      </c>
      <c r="E5" s="897">
        <v>-0.9</v>
      </c>
      <c r="F5" s="897">
        <v>0.1</v>
      </c>
      <c r="G5" s="897"/>
      <c r="H5" s="897"/>
      <c r="I5" s="897"/>
      <c r="J5" s="897"/>
      <c r="K5" s="897"/>
      <c r="L5" s="897"/>
      <c r="M5" s="897"/>
      <c r="N5" s="897"/>
      <c r="O5" s="897"/>
    </row>
    <row r="6" spans="1:15" x14ac:dyDescent="0.25">
      <c r="A6" s="896" t="s">
        <v>754</v>
      </c>
      <c r="B6" s="897">
        <v>-4.9000000000000004</v>
      </c>
      <c r="C6" s="897">
        <v>-2.2000000000000002</v>
      </c>
      <c r="D6" s="897">
        <v>-2.1</v>
      </c>
      <c r="E6" s="897">
        <v>-1.3</v>
      </c>
      <c r="F6" s="897">
        <v>-0.3</v>
      </c>
      <c r="G6" s="897">
        <v>0.1</v>
      </c>
      <c r="H6" s="897"/>
      <c r="I6" s="897"/>
      <c r="J6" s="897"/>
      <c r="K6" s="897"/>
      <c r="L6" s="897"/>
      <c r="M6" s="897"/>
      <c r="N6" s="897"/>
      <c r="O6" s="897"/>
    </row>
    <row r="7" spans="1:15" x14ac:dyDescent="0.25">
      <c r="A7" s="896" t="s">
        <v>755</v>
      </c>
      <c r="B7" s="897">
        <v>-4.8</v>
      </c>
      <c r="C7" s="897">
        <v>-1.9</v>
      </c>
      <c r="D7" s="897">
        <v>-1.2</v>
      </c>
      <c r="E7" s="897">
        <v>-0.6</v>
      </c>
      <c r="F7" s="897">
        <v>-0.4</v>
      </c>
      <c r="G7" s="897">
        <v>-0.2</v>
      </c>
      <c r="H7" s="897"/>
      <c r="I7" s="897"/>
      <c r="J7" s="897"/>
      <c r="K7" s="897"/>
      <c r="L7" s="897"/>
      <c r="M7" s="897"/>
      <c r="N7" s="897"/>
      <c r="O7" s="897"/>
    </row>
    <row r="8" spans="1:15" x14ac:dyDescent="0.25">
      <c r="A8" s="896" t="s">
        <v>756</v>
      </c>
      <c r="B8" s="897">
        <v>-4.2</v>
      </c>
      <c r="C8" s="897">
        <v>-1.1000000000000001</v>
      </c>
      <c r="D8" s="897">
        <v>-0.4</v>
      </c>
      <c r="E8" s="897">
        <v>-1.3</v>
      </c>
      <c r="F8" s="897">
        <v>-1.1000000000000001</v>
      </c>
      <c r="G8" s="897">
        <v>0</v>
      </c>
      <c r="H8" s="897"/>
      <c r="I8" s="897"/>
      <c r="J8" s="897"/>
      <c r="K8" s="897"/>
      <c r="L8" s="897"/>
      <c r="M8" s="897"/>
      <c r="N8" s="897"/>
      <c r="O8" s="897"/>
    </row>
    <row r="9" spans="1:15" x14ac:dyDescent="0.25">
      <c r="A9" s="896" t="s">
        <v>757</v>
      </c>
      <c r="B9" s="897"/>
      <c r="C9" s="897">
        <v>-1.1000000000000001</v>
      </c>
      <c r="D9" s="897">
        <v>-0.1</v>
      </c>
      <c r="E9" s="897">
        <v>-1.6</v>
      </c>
      <c r="F9" s="897">
        <v>-1.5</v>
      </c>
      <c r="G9" s="897">
        <v>-0.8</v>
      </c>
      <c r="H9" s="897">
        <v>0</v>
      </c>
      <c r="I9" s="897"/>
      <c r="J9" s="897"/>
      <c r="K9" s="897"/>
      <c r="L9" s="897"/>
      <c r="M9" s="897"/>
      <c r="N9" s="897"/>
      <c r="O9" s="897"/>
    </row>
    <row r="10" spans="1:15" x14ac:dyDescent="0.25">
      <c r="A10" s="896" t="s">
        <v>758</v>
      </c>
      <c r="B10" s="897"/>
      <c r="C10" s="897"/>
      <c r="D10" s="897">
        <v>-0.6</v>
      </c>
      <c r="E10" s="897">
        <v>-0.8</v>
      </c>
      <c r="F10" s="897">
        <v>-1</v>
      </c>
      <c r="G10" s="897">
        <v>-0.7</v>
      </c>
      <c r="H10" s="897">
        <v>-0.5</v>
      </c>
      <c r="I10" s="897"/>
      <c r="J10" s="897"/>
      <c r="K10" s="897"/>
      <c r="L10" s="897"/>
      <c r="M10" s="897"/>
      <c r="N10" s="897"/>
      <c r="O10" s="897"/>
    </row>
    <row r="11" spans="1:15" x14ac:dyDescent="0.25">
      <c r="A11" s="896" t="s">
        <v>759</v>
      </c>
      <c r="B11" s="897"/>
      <c r="C11" s="897"/>
      <c r="D11" s="897">
        <v>-0.5</v>
      </c>
      <c r="E11" s="897">
        <v>-0.7</v>
      </c>
      <c r="F11" s="897">
        <v>-1.6</v>
      </c>
      <c r="G11" s="897">
        <v>-0.9</v>
      </c>
      <c r="H11" s="897">
        <v>-0.2</v>
      </c>
      <c r="I11" s="897"/>
      <c r="J11" s="897"/>
      <c r="K11" s="897"/>
      <c r="L11" s="897"/>
      <c r="M11" s="897"/>
      <c r="N11" s="897"/>
      <c r="O11" s="897"/>
    </row>
    <row r="12" spans="1:15" x14ac:dyDescent="0.25">
      <c r="A12" s="896" t="s">
        <v>760</v>
      </c>
      <c r="B12" s="897"/>
      <c r="C12" s="897"/>
      <c r="D12" s="897">
        <v>-0.4</v>
      </c>
      <c r="E12" s="897">
        <v>-0.4</v>
      </c>
      <c r="F12" s="897">
        <v>-1.4</v>
      </c>
      <c r="G12" s="897">
        <v>-0.9</v>
      </c>
      <c r="H12" s="897">
        <v>-0.6</v>
      </c>
      <c r="I12" s="897">
        <v>0.1</v>
      </c>
      <c r="J12" s="897"/>
      <c r="K12" s="897"/>
      <c r="L12" s="897"/>
      <c r="M12" s="897"/>
      <c r="N12" s="897"/>
      <c r="O12" s="897"/>
    </row>
    <row r="13" spans="1:15" x14ac:dyDescent="0.25">
      <c r="A13" s="896" t="s">
        <v>761</v>
      </c>
      <c r="B13" s="897"/>
      <c r="C13" s="897"/>
      <c r="D13" s="897"/>
      <c r="E13" s="897">
        <v>-0.5059601687232026</v>
      </c>
      <c r="F13" s="897">
        <v>-1.4319277619040516</v>
      </c>
      <c r="G13" s="897">
        <v>-1.2209605663402463</v>
      </c>
      <c r="H13" s="897">
        <v>-0.64852102084176477</v>
      </c>
      <c r="I13" s="897">
        <v>0.41159437315737152</v>
      </c>
      <c r="J13" s="897"/>
      <c r="K13" s="897"/>
      <c r="L13" s="897"/>
      <c r="M13" s="897"/>
      <c r="N13" s="897"/>
      <c r="O13" s="897"/>
    </row>
    <row r="14" spans="1:15" x14ac:dyDescent="0.25">
      <c r="A14" s="896" t="s">
        <v>762</v>
      </c>
      <c r="B14" s="897"/>
      <c r="C14" s="897"/>
      <c r="D14" s="897"/>
      <c r="E14" s="897">
        <v>-0.44852913588992954</v>
      </c>
      <c r="F14" s="897">
        <v>-1.3093299999064898</v>
      </c>
      <c r="G14" s="897">
        <v>-0.99015808204648526</v>
      </c>
      <c r="H14" s="897">
        <v>-0.55840618249184582</v>
      </c>
      <c r="I14" s="897">
        <v>9.7975390020529046E-2</v>
      </c>
      <c r="J14" s="897"/>
      <c r="K14" s="897"/>
      <c r="L14" s="897"/>
      <c r="M14" s="897"/>
      <c r="N14" s="897"/>
      <c r="O14" s="897"/>
    </row>
    <row r="15" spans="1:15" x14ac:dyDescent="0.25">
      <c r="A15" s="896" t="s">
        <v>763</v>
      </c>
      <c r="B15" s="897"/>
      <c r="C15" s="897"/>
      <c r="D15" s="897"/>
      <c r="E15" s="897">
        <v>-0.48803491289738882</v>
      </c>
      <c r="F15" s="897">
        <v>-1.2918381337417659</v>
      </c>
      <c r="G15" s="897">
        <v>-0.96905898003982405</v>
      </c>
      <c r="H15" s="897">
        <v>-0.6985289670754411</v>
      </c>
      <c r="I15" s="897">
        <v>-0.4322264151484233</v>
      </c>
      <c r="J15" s="897">
        <v>0.17002799587980441</v>
      </c>
      <c r="K15" s="897"/>
      <c r="L15" s="897"/>
      <c r="M15" s="897"/>
      <c r="N15" s="897"/>
      <c r="O15" s="897"/>
    </row>
    <row r="16" spans="1:15" x14ac:dyDescent="0.25">
      <c r="A16" s="896" t="s">
        <v>764</v>
      </c>
      <c r="B16" s="897"/>
      <c r="C16" s="897"/>
      <c r="D16" s="897"/>
      <c r="E16" s="897"/>
      <c r="F16" s="897">
        <v>-1.2465679671236849</v>
      </c>
      <c r="G16" s="897">
        <v>-1.0111919244508054</v>
      </c>
      <c r="H16" s="897">
        <v>-0.67151733888783094</v>
      </c>
      <c r="I16" s="897">
        <v>-9.3322421559806371E-2</v>
      </c>
      <c r="J16" s="897">
        <v>0.41051136405161825</v>
      </c>
      <c r="K16" s="897"/>
      <c r="L16" s="897"/>
      <c r="M16" s="897"/>
      <c r="N16" s="897"/>
      <c r="O16" s="897"/>
    </row>
    <row r="17" spans="1:17" x14ac:dyDescent="0.25">
      <c r="A17" s="896" t="s">
        <v>765</v>
      </c>
      <c r="B17" s="897"/>
      <c r="C17" s="897"/>
      <c r="D17" s="897"/>
      <c r="E17" s="897"/>
      <c r="F17" s="897">
        <v>-1.4580816403979495</v>
      </c>
      <c r="G17" s="897">
        <v>-1.1271160121494299</v>
      </c>
      <c r="H17" s="897">
        <v>-1.0300832616663607</v>
      </c>
      <c r="I17" s="897">
        <v>-0.21470498848345695</v>
      </c>
      <c r="J17" s="897">
        <v>0.41923203244921614</v>
      </c>
      <c r="K17" s="897"/>
      <c r="L17" s="897"/>
      <c r="M17" s="897"/>
      <c r="N17" s="897"/>
      <c r="O17" s="897"/>
    </row>
    <row r="18" spans="1:17" x14ac:dyDescent="0.25">
      <c r="A18" s="896" t="s">
        <v>766</v>
      </c>
      <c r="B18" s="897"/>
      <c r="C18" s="897"/>
      <c r="D18" s="897"/>
      <c r="E18" s="897"/>
      <c r="F18" s="897">
        <v>-1.7</v>
      </c>
      <c r="G18" s="897">
        <v>-1.3</v>
      </c>
      <c r="H18" s="897">
        <v>-1.1000000000000001</v>
      </c>
      <c r="I18" s="897">
        <v>-0.5</v>
      </c>
      <c r="J18" s="897">
        <v>0</v>
      </c>
      <c r="K18" s="897">
        <v>0.8</v>
      </c>
      <c r="L18" s="897"/>
      <c r="M18" s="897"/>
      <c r="N18" s="897"/>
      <c r="O18" s="897"/>
    </row>
    <row r="19" spans="1:17" x14ac:dyDescent="0.25">
      <c r="A19" s="896" t="s">
        <v>767</v>
      </c>
      <c r="B19" s="897"/>
      <c r="C19" s="897"/>
      <c r="D19" s="897"/>
      <c r="E19" s="897"/>
      <c r="F19" s="897">
        <v>-1.8831621097277436</v>
      </c>
      <c r="G19" s="897">
        <v>-1.3085754780582137</v>
      </c>
      <c r="H19" s="897">
        <v>-0.95922984065501471</v>
      </c>
      <c r="I19" s="897">
        <v>-0.16346222705081748</v>
      </c>
      <c r="J19" s="897">
        <v>0.34950127572784578</v>
      </c>
      <c r="K19" s="897">
        <v>0.66116165856545295</v>
      </c>
      <c r="L19" s="897"/>
      <c r="M19" s="897"/>
      <c r="N19" s="897"/>
      <c r="O19" s="897"/>
    </row>
    <row r="20" spans="1:17" x14ac:dyDescent="0.25">
      <c r="A20" s="896" t="s">
        <v>768</v>
      </c>
      <c r="B20" s="897"/>
      <c r="C20" s="897"/>
      <c r="D20" s="897"/>
      <c r="E20" s="897"/>
      <c r="F20" s="897">
        <v>-1.8512535686031359</v>
      </c>
      <c r="G20" s="897">
        <v>-1.1811760457288014</v>
      </c>
      <c r="H20" s="897">
        <v>-0.7833437392469228</v>
      </c>
      <c r="I20" s="897">
        <v>-0.40694208741162002</v>
      </c>
      <c r="J20" s="897">
        <v>0.29257646735666076</v>
      </c>
      <c r="K20" s="897">
        <v>0.70990623490843363</v>
      </c>
      <c r="L20" s="897"/>
      <c r="M20" s="897"/>
      <c r="N20" s="897"/>
      <c r="O20" s="897"/>
    </row>
    <row r="21" spans="1:17" x14ac:dyDescent="0.25">
      <c r="A21" s="896" t="s">
        <v>769</v>
      </c>
      <c r="B21" s="897"/>
      <c r="C21" s="897"/>
      <c r="D21" s="897"/>
      <c r="E21" s="897"/>
      <c r="F21" s="897">
        <v>-1.9307726393800189</v>
      </c>
      <c r="G21" s="897">
        <v>-1.3504747352013147</v>
      </c>
      <c r="H21" s="897">
        <v>-0.78665962538484557</v>
      </c>
      <c r="I21" s="897">
        <v>-0.34554704520820795</v>
      </c>
      <c r="J21" s="897">
        <v>0.2798588160872546</v>
      </c>
      <c r="K21" s="897">
        <v>0.61482220486228856</v>
      </c>
      <c r="L21" s="897">
        <v>1.2826668652167572</v>
      </c>
      <c r="M21" s="897"/>
      <c r="N21" s="897"/>
      <c r="O21" s="897"/>
    </row>
    <row r="22" spans="1:17" x14ac:dyDescent="0.25">
      <c r="A22" s="896" t="s">
        <v>770</v>
      </c>
      <c r="B22" s="897"/>
      <c r="C22" s="897"/>
      <c r="D22" s="897"/>
      <c r="E22" s="897"/>
      <c r="F22" s="897"/>
      <c r="G22" s="897">
        <v>-1.4123176905798971</v>
      </c>
      <c r="H22" s="897">
        <v>-0.79000509604078462</v>
      </c>
      <c r="I22" s="897">
        <v>-0.35828981799577236</v>
      </c>
      <c r="J22" s="897">
        <v>0.3077805245961624</v>
      </c>
      <c r="K22" s="897">
        <v>0.68742284348200788</v>
      </c>
      <c r="L22" s="897">
        <v>1.3471194593705249</v>
      </c>
      <c r="M22" s="897"/>
      <c r="N22" s="897"/>
      <c r="O22" s="897"/>
    </row>
    <row r="23" spans="1:17" x14ac:dyDescent="0.25">
      <c r="A23" s="896" t="s">
        <v>771</v>
      </c>
      <c r="B23" s="897"/>
      <c r="C23" s="897"/>
      <c r="D23" s="897"/>
      <c r="E23" s="897"/>
      <c r="F23" s="897"/>
      <c r="G23" s="897">
        <v>-1.4840134647211622</v>
      </c>
      <c r="H23" s="897">
        <v>-0.89571276057455318</v>
      </c>
      <c r="I23" s="897">
        <v>-8.0208109759364793E-2</v>
      </c>
      <c r="J23" s="897">
        <v>0.41757601403682998</v>
      </c>
      <c r="K23" s="897">
        <v>0.65660208271033416</v>
      </c>
      <c r="L23" s="897">
        <v>1.2132191553236664</v>
      </c>
      <c r="M23" s="897"/>
      <c r="N23" s="897"/>
      <c r="O23" s="897"/>
      <c r="Q23" s="899"/>
    </row>
    <row r="24" spans="1:17" x14ac:dyDescent="0.25">
      <c r="A24" s="896" t="s">
        <v>772</v>
      </c>
      <c r="B24" s="897"/>
      <c r="C24" s="897"/>
      <c r="D24" s="897"/>
      <c r="E24" s="897"/>
      <c r="F24" s="897"/>
      <c r="G24" s="897">
        <v>-1.4859985814303251</v>
      </c>
      <c r="H24" s="897">
        <v>-0.74974434416658475</v>
      </c>
      <c r="I24" s="897">
        <v>-0.24538980247807335</v>
      </c>
      <c r="J24" s="897">
        <v>0.19824079131452454</v>
      </c>
      <c r="K24" s="897">
        <v>0.68292147510253898</v>
      </c>
      <c r="L24" s="897">
        <v>1.3277666184190509</v>
      </c>
      <c r="M24" s="897">
        <v>1.3021185824278829</v>
      </c>
      <c r="N24" s="897"/>
      <c r="O24" s="897"/>
    </row>
    <row r="25" spans="1:17" x14ac:dyDescent="0.25">
      <c r="A25" s="896" t="s">
        <v>773</v>
      </c>
      <c r="B25" s="897"/>
      <c r="C25" s="897"/>
      <c r="D25" s="897"/>
      <c r="E25" s="897"/>
      <c r="F25" s="897"/>
      <c r="G25" s="897"/>
      <c r="H25" s="897">
        <v>-0.76325849896704878</v>
      </c>
      <c r="I25" s="897">
        <v>-0.21790338647309621</v>
      </c>
      <c r="J25" s="897">
        <v>0.14706178701333802</v>
      </c>
      <c r="K25" s="897">
        <v>0.77667747655178698</v>
      </c>
      <c r="L25" s="897">
        <v>1.3555872998219969</v>
      </c>
      <c r="M25" s="897">
        <v>1.3476974539347437</v>
      </c>
      <c r="N25" s="897"/>
      <c r="O25" s="897"/>
    </row>
    <row r="26" spans="1:17" x14ac:dyDescent="0.25">
      <c r="A26" s="896" t="s">
        <v>774</v>
      </c>
      <c r="B26" s="897"/>
      <c r="C26" s="897"/>
      <c r="D26" s="897"/>
      <c r="E26" s="897"/>
      <c r="F26" s="897"/>
      <c r="G26" s="897"/>
      <c r="H26" s="897">
        <v>-0.75531757863283056</v>
      </c>
      <c r="I26" s="897">
        <v>-0.20997029082948238</v>
      </c>
      <c r="J26" s="897">
        <v>0.1538964153457161</v>
      </c>
      <c r="K26" s="897">
        <v>0.76466660384759766</v>
      </c>
      <c r="L26" s="897">
        <v>1.3475754184047233</v>
      </c>
      <c r="M26" s="897">
        <v>1.3407115494943964</v>
      </c>
      <c r="N26" s="897"/>
      <c r="O26" s="897"/>
    </row>
    <row r="27" spans="1:17" x14ac:dyDescent="0.25">
      <c r="A27" s="896" t="s">
        <v>775</v>
      </c>
      <c r="B27" s="897"/>
      <c r="C27" s="897"/>
      <c r="D27" s="897"/>
      <c r="E27" s="897"/>
      <c r="F27" s="897"/>
      <c r="G27" s="897"/>
      <c r="H27" s="897">
        <v>-0.68730045660982964</v>
      </c>
      <c r="I27" s="897">
        <v>-0.32770656322884495</v>
      </c>
      <c r="J27" s="897">
        <v>9.2176087213173427E-2</v>
      </c>
      <c r="K27" s="897">
        <v>0.56642343268447592</v>
      </c>
      <c r="L27" s="897">
        <v>1.0994109254611752</v>
      </c>
      <c r="M27" s="897">
        <v>1.0871002021800185</v>
      </c>
      <c r="N27" s="897">
        <v>0.79466472355658557</v>
      </c>
      <c r="O27" s="897"/>
    </row>
    <row r="28" spans="1:17" x14ac:dyDescent="0.25">
      <c r="A28" s="896" t="s">
        <v>776</v>
      </c>
      <c r="B28" s="897"/>
      <c r="C28" s="897"/>
      <c r="D28" s="897"/>
      <c r="E28" s="897"/>
      <c r="F28" s="897"/>
      <c r="G28" s="897"/>
      <c r="H28" s="897"/>
      <c r="I28" s="897">
        <v>-0.21491068081274114</v>
      </c>
      <c r="J28" s="897">
        <v>0.10773123408998522</v>
      </c>
      <c r="K28" s="897">
        <v>0.58376749836677966</v>
      </c>
      <c r="L28" s="897">
        <v>1.2586806126119163</v>
      </c>
      <c r="M28" s="897">
        <v>1.286641145439712</v>
      </c>
      <c r="N28" s="897">
        <v>1.1788220351029202</v>
      </c>
      <c r="O28" s="897"/>
    </row>
    <row r="29" spans="1:17" x14ac:dyDescent="0.25">
      <c r="A29" s="896" t="s">
        <v>777</v>
      </c>
      <c r="B29" s="897"/>
      <c r="C29" s="897"/>
      <c r="D29" s="897"/>
      <c r="E29" s="897"/>
      <c r="F29" s="897"/>
      <c r="G29" s="897"/>
      <c r="H29" s="897"/>
      <c r="I29" s="897">
        <v>-0.20204108893203854</v>
      </c>
      <c r="J29" s="897">
        <v>0.13851173470652545</v>
      </c>
      <c r="K29" s="897">
        <v>0.55284119144566346</v>
      </c>
      <c r="L29" s="897">
        <v>1.2066913895963918</v>
      </c>
      <c r="M29" s="897">
        <v>1.2809644075061895</v>
      </c>
      <c r="N29" s="897">
        <v>1.2345563159508914</v>
      </c>
      <c r="O29" s="897"/>
    </row>
    <row r="30" spans="1:17" x14ac:dyDescent="0.25">
      <c r="A30" s="896" t="s">
        <v>778</v>
      </c>
      <c r="B30" s="897"/>
      <c r="C30" s="897"/>
      <c r="D30" s="897"/>
      <c r="E30" s="897"/>
      <c r="F30" s="897"/>
      <c r="G30" s="897"/>
      <c r="H30" s="897"/>
      <c r="I30" s="897"/>
      <c r="J30" s="897">
        <v>6.8036993172934546E-2</v>
      </c>
      <c r="K30" s="897">
        <v>0.88169474102572576</v>
      </c>
      <c r="L30" s="897">
        <v>1.1342928526310221</v>
      </c>
      <c r="M30" s="897">
        <v>1.095861562500706</v>
      </c>
      <c r="N30" s="897">
        <v>0.93070615873430929</v>
      </c>
      <c r="O30" s="897">
        <v>0.55226717149458548</v>
      </c>
    </row>
    <row r="31" spans="1:17" x14ac:dyDescent="0.25">
      <c r="A31" s="896" t="s">
        <v>779</v>
      </c>
      <c r="B31" s="897"/>
      <c r="C31" s="897"/>
      <c r="D31" s="897"/>
      <c r="E31" s="897"/>
      <c r="F31" s="897"/>
      <c r="G31" s="897"/>
      <c r="H31" s="897"/>
      <c r="I31" s="897"/>
      <c r="J31" s="897">
        <v>0.23100950977054652</v>
      </c>
      <c r="K31" s="897">
        <v>0.93599952566038125</v>
      </c>
      <c r="L31" s="897">
        <v>0.93484443081319424</v>
      </c>
      <c r="M31" s="897">
        <v>0.77132380969948078</v>
      </c>
      <c r="N31" s="897">
        <v>0.61039261321598215</v>
      </c>
      <c r="O31" s="897">
        <v>0.46712841415596784</v>
      </c>
    </row>
    <row r="32" spans="1:17" x14ac:dyDescent="0.25">
      <c r="A32" s="896" t="s">
        <v>780</v>
      </c>
      <c r="B32" s="897"/>
      <c r="C32" s="897"/>
      <c r="D32" s="897"/>
      <c r="E32" s="897"/>
      <c r="F32" s="897"/>
      <c r="G32" s="897"/>
      <c r="H32" s="897"/>
      <c r="I32" s="897"/>
      <c r="J32" s="897">
        <v>0.32142659830600717</v>
      </c>
      <c r="K32" s="897">
        <v>1.2435943740391586</v>
      </c>
      <c r="L32" s="897">
        <v>0.55103860292062823</v>
      </c>
      <c r="M32" s="897">
        <v>3.4995192323838964E-2</v>
      </c>
      <c r="N32" s="897">
        <v>0.22855949884010851</v>
      </c>
      <c r="O32" s="897">
        <v>0.44720360876258081</v>
      </c>
    </row>
    <row r="33" spans="1:24" x14ac:dyDescent="0.25">
      <c r="A33" s="900" t="s">
        <v>781</v>
      </c>
      <c r="B33" s="901">
        <v>-4.1100747778493041</v>
      </c>
      <c r="C33" s="901">
        <v>-0.45691957934475003</v>
      </c>
      <c r="D33" s="901">
        <v>0.31899630207223861</v>
      </c>
      <c r="E33" s="901">
        <v>-0.6414091307942793</v>
      </c>
      <c r="F33" s="901">
        <v>-1.6267309260905694</v>
      </c>
      <c r="G33" s="901">
        <v>-1.5553201495727031</v>
      </c>
      <c r="H33" s="901">
        <v>-0.30251290240038697</v>
      </c>
      <c r="I33" s="901">
        <v>-9.7242007685194309E-2</v>
      </c>
      <c r="J33" s="901">
        <v>0.32142659830600717</v>
      </c>
      <c r="K33" s="901">
        <v>1.2435943740391586</v>
      </c>
      <c r="L33" s="901"/>
      <c r="M33" s="901"/>
      <c r="N33" s="901"/>
      <c r="O33" s="901"/>
    </row>
    <row r="34" spans="1:24" x14ac:dyDescent="0.25">
      <c r="O34" s="903" t="s">
        <v>14</v>
      </c>
      <c r="P34" s="904"/>
      <c r="Q34" s="904"/>
      <c r="R34" s="904"/>
      <c r="S34" s="899"/>
      <c r="T34" s="905"/>
      <c r="U34" s="906"/>
      <c r="V34" s="906"/>
      <c r="W34" s="906"/>
      <c r="X34" s="906"/>
    </row>
    <row r="45" spans="1:24" x14ac:dyDescent="0.25">
      <c r="Q45" s="899"/>
      <c r="R45" s="899"/>
      <c r="S45" s="899"/>
      <c r="T45" s="905"/>
      <c r="U45" s="906"/>
      <c r="V45" s="906"/>
      <c r="W45" s="906"/>
      <c r="X45" s="906"/>
    </row>
    <row r="59" spans="17:19" x14ac:dyDescent="0.25">
      <c r="Q59" s="899"/>
      <c r="R59" s="899"/>
      <c r="S59" s="899"/>
    </row>
    <row r="70" spans="17:24" x14ac:dyDescent="0.25">
      <c r="Q70" s="899"/>
      <c r="R70" s="899"/>
      <c r="S70" s="899"/>
      <c r="T70" s="905"/>
      <c r="U70" s="906"/>
      <c r="V70" s="906"/>
      <c r="W70" s="906"/>
      <c r="X70" s="906"/>
    </row>
    <row r="81" spans="17:24" x14ac:dyDescent="0.25">
      <c r="Q81" s="899"/>
      <c r="R81" s="899"/>
      <c r="S81" s="899"/>
      <c r="T81" s="905"/>
      <c r="U81" s="906"/>
      <c r="V81" s="906"/>
      <c r="W81" s="906"/>
      <c r="X81" s="906"/>
    </row>
    <row r="92" spans="17:24" x14ac:dyDescent="0.25">
      <c r="Q92" s="899"/>
      <c r="R92" s="899"/>
      <c r="S92" s="899"/>
      <c r="T92" s="905"/>
      <c r="U92" s="906"/>
      <c r="V92" s="906"/>
      <c r="W92" s="906"/>
      <c r="X92" s="906"/>
    </row>
  </sheetData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6F1E3-2C0F-450B-990D-6E84F4682163}">
  <sheetPr>
    <pageSetUpPr fitToPage="1"/>
  </sheetPr>
  <dimension ref="A1:M15"/>
  <sheetViews>
    <sheetView showGridLines="0" zoomScaleNormal="100" workbookViewId="0">
      <selection sqref="A1:I1"/>
    </sheetView>
  </sheetViews>
  <sheetFormatPr defaultRowHeight="12" x14ac:dyDescent="0.2"/>
  <cols>
    <col min="1" max="1" width="31.140625" style="386" customWidth="1"/>
    <col min="2" max="4" width="7.28515625" style="386" customWidth="1"/>
    <col min="5" max="236" width="9" style="386"/>
    <col min="237" max="237" width="18.140625" style="386" customWidth="1"/>
    <col min="238" max="492" width="9" style="386"/>
    <col min="493" max="493" width="18.140625" style="386" customWidth="1"/>
    <col min="494" max="748" width="9" style="386"/>
    <col min="749" max="749" width="18.140625" style="386" customWidth="1"/>
    <col min="750" max="1004" width="9" style="386"/>
    <col min="1005" max="1005" width="18.140625" style="386" customWidth="1"/>
    <col min="1006" max="1260" width="9" style="386"/>
    <col min="1261" max="1261" width="18.140625" style="386" customWidth="1"/>
    <col min="1262" max="1516" width="9" style="386"/>
    <col min="1517" max="1517" width="18.140625" style="386" customWidth="1"/>
    <col min="1518" max="1772" width="9" style="386"/>
    <col min="1773" max="1773" width="18.140625" style="386" customWidth="1"/>
    <col min="1774" max="2028" width="9" style="386"/>
    <col min="2029" max="2029" width="18.140625" style="386" customWidth="1"/>
    <col min="2030" max="2284" width="9" style="386"/>
    <col min="2285" max="2285" width="18.140625" style="386" customWidth="1"/>
    <col min="2286" max="2540" width="9" style="386"/>
    <col min="2541" max="2541" width="18.140625" style="386" customWidth="1"/>
    <col min="2542" max="2796" width="9" style="386"/>
    <col min="2797" max="2797" width="18.140625" style="386" customWidth="1"/>
    <col min="2798" max="3052" width="9" style="386"/>
    <col min="3053" max="3053" width="18.140625" style="386" customWidth="1"/>
    <col min="3054" max="3308" width="9" style="386"/>
    <col min="3309" max="3309" width="18.140625" style="386" customWidth="1"/>
    <col min="3310" max="3564" width="9" style="386"/>
    <col min="3565" max="3565" width="18.140625" style="386" customWidth="1"/>
    <col min="3566" max="3820" width="9" style="386"/>
    <col min="3821" max="3821" width="18.140625" style="386" customWidth="1"/>
    <col min="3822" max="4076" width="9" style="386"/>
    <col min="4077" max="4077" width="18.140625" style="386" customWidth="1"/>
    <col min="4078" max="4332" width="9" style="386"/>
    <col min="4333" max="4333" width="18.140625" style="386" customWidth="1"/>
    <col min="4334" max="4588" width="9" style="386"/>
    <col min="4589" max="4589" width="18.140625" style="386" customWidth="1"/>
    <col min="4590" max="4844" width="9" style="386"/>
    <col min="4845" max="4845" width="18.140625" style="386" customWidth="1"/>
    <col min="4846" max="5100" width="9" style="386"/>
    <col min="5101" max="5101" width="18.140625" style="386" customWidth="1"/>
    <col min="5102" max="5356" width="9" style="386"/>
    <col min="5357" max="5357" width="18.140625" style="386" customWidth="1"/>
    <col min="5358" max="5612" width="9" style="386"/>
    <col min="5613" max="5613" width="18.140625" style="386" customWidth="1"/>
    <col min="5614" max="5868" width="9" style="386"/>
    <col min="5869" max="5869" width="18.140625" style="386" customWidth="1"/>
    <col min="5870" max="6124" width="9" style="386"/>
    <col min="6125" max="6125" width="18.140625" style="386" customWidth="1"/>
    <col min="6126" max="6380" width="9" style="386"/>
    <col min="6381" max="6381" width="18.140625" style="386" customWidth="1"/>
    <col min="6382" max="6636" width="9" style="386"/>
    <col min="6637" max="6637" width="18.140625" style="386" customWidth="1"/>
    <col min="6638" max="6892" width="9" style="386"/>
    <col min="6893" max="6893" width="18.140625" style="386" customWidth="1"/>
    <col min="6894" max="7148" width="9" style="386"/>
    <col min="7149" max="7149" width="18.140625" style="386" customWidth="1"/>
    <col min="7150" max="7404" width="9" style="386"/>
    <col min="7405" max="7405" width="18.140625" style="386" customWidth="1"/>
    <col min="7406" max="7660" width="9" style="386"/>
    <col min="7661" max="7661" width="18.140625" style="386" customWidth="1"/>
    <col min="7662" max="7916" width="9" style="386"/>
    <col min="7917" max="7917" width="18.140625" style="386" customWidth="1"/>
    <col min="7918" max="8172" width="9" style="386"/>
    <col min="8173" max="8173" width="18.140625" style="386" customWidth="1"/>
    <col min="8174" max="8428" width="9" style="386"/>
    <col min="8429" max="8429" width="18.140625" style="386" customWidth="1"/>
    <col min="8430" max="8684" width="9" style="386"/>
    <col min="8685" max="8685" width="18.140625" style="386" customWidth="1"/>
    <col min="8686" max="8940" width="9" style="386"/>
    <col min="8941" max="8941" width="18.140625" style="386" customWidth="1"/>
    <col min="8942" max="9196" width="9" style="386"/>
    <col min="9197" max="9197" width="18.140625" style="386" customWidth="1"/>
    <col min="9198" max="9452" width="9" style="386"/>
    <col min="9453" max="9453" width="18.140625" style="386" customWidth="1"/>
    <col min="9454" max="9708" width="9" style="386"/>
    <col min="9709" max="9709" width="18.140625" style="386" customWidth="1"/>
    <col min="9710" max="9964" width="9" style="386"/>
    <col min="9965" max="9965" width="18.140625" style="386" customWidth="1"/>
    <col min="9966" max="10220" width="9" style="386"/>
    <col min="10221" max="10221" width="18.140625" style="386" customWidth="1"/>
    <col min="10222" max="10476" width="9" style="386"/>
    <col min="10477" max="10477" width="18.140625" style="386" customWidth="1"/>
    <col min="10478" max="10732" width="9" style="386"/>
    <col min="10733" max="10733" width="18.140625" style="386" customWidth="1"/>
    <col min="10734" max="10988" width="9" style="386"/>
    <col min="10989" max="10989" width="18.140625" style="386" customWidth="1"/>
    <col min="10990" max="11244" width="9" style="386"/>
    <col min="11245" max="11245" width="18.140625" style="386" customWidth="1"/>
    <col min="11246" max="11500" width="9" style="386"/>
    <col min="11501" max="11501" width="18.140625" style="386" customWidth="1"/>
    <col min="11502" max="11756" width="9" style="386"/>
    <col min="11757" max="11757" width="18.140625" style="386" customWidth="1"/>
    <col min="11758" max="12012" width="9" style="386"/>
    <col min="12013" max="12013" width="18.140625" style="386" customWidth="1"/>
    <col min="12014" max="12268" width="9" style="386"/>
    <col min="12269" max="12269" width="18.140625" style="386" customWidth="1"/>
    <col min="12270" max="12524" width="9" style="386"/>
    <col min="12525" max="12525" width="18.140625" style="386" customWidth="1"/>
    <col min="12526" max="12780" width="9" style="386"/>
    <col min="12781" max="12781" width="18.140625" style="386" customWidth="1"/>
    <col min="12782" max="13036" width="9" style="386"/>
    <col min="13037" max="13037" width="18.140625" style="386" customWidth="1"/>
    <col min="13038" max="13292" width="9" style="386"/>
    <col min="13293" max="13293" width="18.140625" style="386" customWidth="1"/>
    <col min="13294" max="13548" width="9" style="386"/>
    <col min="13549" max="13549" width="18.140625" style="386" customWidth="1"/>
    <col min="13550" max="13804" width="9" style="386"/>
    <col min="13805" max="13805" width="18.140625" style="386" customWidth="1"/>
    <col min="13806" max="14060" width="9" style="386"/>
    <col min="14061" max="14061" width="18.140625" style="386" customWidth="1"/>
    <col min="14062" max="14316" width="9" style="386"/>
    <col min="14317" max="14317" width="18.140625" style="386" customWidth="1"/>
    <col min="14318" max="14572" width="9" style="386"/>
    <col min="14573" max="14573" width="18.140625" style="386" customWidth="1"/>
    <col min="14574" max="14828" width="9" style="386"/>
    <col min="14829" max="14829" width="18.140625" style="386" customWidth="1"/>
    <col min="14830" max="15084" width="9" style="386"/>
    <col min="15085" max="15085" width="18.140625" style="386" customWidth="1"/>
    <col min="15086" max="15340" width="9" style="386"/>
    <col min="15341" max="15341" width="18.140625" style="386" customWidth="1"/>
    <col min="15342" max="15596" width="9" style="386"/>
    <col min="15597" max="15597" width="18.140625" style="386" customWidth="1"/>
    <col min="15598" max="15852" width="9" style="386"/>
    <col min="15853" max="15853" width="18.140625" style="386" customWidth="1"/>
    <col min="15854" max="16108" width="9" style="386"/>
    <col min="16109" max="16109" width="18.140625" style="386" customWidth="1"/>
    <col min="16110" max="16384" width="9" style="386"/>
  </cols>
  <sheetData>
    <row r="1" spans="1:13" ht="12.75" x14ac:dyDescent="0.2">
      <c r="A1" s="1289" t="s">
        <v>782</v>
      </c>
      <c r="B1" s="1289"/>
      <c r="C1" s="1289"/>
      <c r="D1" s="1289"/>
      <c r="E1" s="1289"/>
      <c r="F1" s="1289"/>
      <c r="G1" s="1289"/>
      <c r="H1" s="1289"/>
      <c r="I1" s="1289"/>
    </row>
    <row r="2" spans="1:13" ht="12.75" x14ac:dyDescent="0.2">
      <c r="A2" s="408"/>
      <c r="B2" s="411">
        <v>2015</v>
      </c>
      <c r="C2" s="411">
        <v>2016</v>
      </c>
      <c r="D2" s="411">
        <v>2017</v>
      </c>
      <c r="E2" s="411">
        <v>2018</v>
      </c>
      <c r="F2" s="411">
        <v>2019</v>
      </c>
      <c r="G2" s="411">
        <v>2020</v>
      </c>
      <c r="H2" s="411">
        <v>2021</v>
      </c>
      <c r="I2" s="411">
        <v>2022</v>
      </c>
    </row>
    <row r="3" spans="1:13" ht="12.75" x14ac:dyDescent="0.2">
      <c r="A3" s="415" t="s">
        <v>783</v>
      </c>
      <c r="B3" s="416">
        <v>2.2688066928936657</v>
      </c>
      <c r="C3" s="416">
        <v>2.8992404580418407</v>
      </c>
      <c r="D3" s="416">
        <v>3.5057542874366243</v>
      </c>
      <c r="E3" s="416">
        <v>3.0300137155708118</v>
      </c>
      <c r="F3" s="416"/>
      <c r="G3" s="416"/>
      <c r="H3" s="416"/>
      <c r="I3" s="416"/>
    </row>
    <row r="4" spans="1:13" ht="12.75" x14ac:dyDescent="0.2">
      <c r="A4" s="417" t="s">
        <v>784</v>
      </c>
      <c r="B4" s="416">
        <v>2.7637322424302937</v>
      </c>
      <c r="C4" s="416">
        <v>3.886215903976705</v>
      </c>
      <c r="D4" s="416">
        <v>4.3252332441594064</v>
      </c>
      <c r="E4" s="416">
        <v>3.868077391514646</v>
      </c>
      <c r="F4" s="416"/>
      <c r="G4" s="416"/>
      <c r="H4" s="416"/>
      <c r="I4" s="416"/>
    </row>
    <row r="5" spans="1:13" ht="12.75" x14ac:dyDescent="0.2">
      <c r="A5" s="418" t="s">
        <v>534</v>
      </c>
      <c r="B5" s="419"/>
      <c r="C5" s="419"/>
      <c r="D5" s="419"/>
      <c r="E5" s="419">
        <v>3.0300137155708118</v>
      </c>
      <c r="F5" s="419">
        <v>1.6466151588101052</v>
      </c>
      <c r="G5" s="419">
        <v>2.107794790880968</v>
      </c>
      <c r="H5" s="419">
        <v>2.5198432392619097</v>
      </c>
      <c r="I5" s="419">
        <v>2.0957933358433323</v>
      </c>
    </row>
    <row r="6" spans="1:13" x14ac:dyDescent="0.2">
      <c r="A6" s="420"/>
      <c r="D6" s="414"/>
      <c r="E6" s="414"/>
      <c r="I6" s="414" t="s">
        <v>29</v>
      </c>
    </row>
    <row r="7" spans="1:13" ht="12.75" x14ac:dyDescent="0.2">
      <c r="A7" s="907"/>
      <c r="B7" s="908"/>
      <c r="C7" s="908"/>
      <c r="D7" s="908"/>
      <c r="E7" s="908"/>
      <c r="F7" s="908"/>
      <c r="G7" s="908"/>
      <c r="H7" s="908"/>
      <c r="I7" s="908"/>
      <c r="J7" s="909"/>
      <c r="K7" s="909"/>
      <c r="L7" s="909"/>
      <c r="M7" s="909"/>
    </row>
    <row r="8" spans="1:13" x14ac:dyDescent="0.2">
      <c r="A8" s="909"/>
      <c r="B8" s="909"/>
      <c r="C8" s="909"/>
      <c r="D8" s="909"/>
      <c r="E8" s="909"/>
      <c r="F8" s="909"/>
      <c r="G8" s="909"/>
      <c r="H8" s="909"/>
      <c r="I8" s="909"/>
      <c r="J8" s="909"/>
      <c r="K8" s="909"/>
      <c r="L8" s="909"/>
      <c r="M8" s="909"/>
    </row>
    <row r="9" spans="1:13" x14ac:dyDescent="0.2">
      <c r="A9" s="909"/>
      <c r="B9" s="909"/>
      <c r="C9" s="909"/>
      <c r="D9" s="909"/>
      <c r="E9" s="909"/>
      <c r="F9" s="909"/>
      <c r="G9" s="909"/>
      <c r="H9" s="909"/>
      <c r="I9" s="909"/>
      <c r="J9" s="909"/>
      <c r="K9" s="909"/>
      <c r="L9" s="909"/>
      <c r="M9" s="909"/>
    </row>
    <row r="10" spans="1:13" x14ac:dyDescent="0.2">
      <c r="A10" s="909"/>
      <c r="B10" s="909"/>
      <c r="C10" s="909"/>
      <c r="D10" s="909"/>
      <c r="E10" s="909"/>
      <c r="F10" s="909"/>
      <c r="G10" s="909"/>
      <c r="H10" s="909"/>
      <c r="I10" s="909"/>
      <c r="J10" s="909"/>
      <c r="K10" s="909"/>
      <c r="L10" s="909"/>
      <c r="M10" s="909"/>
    </row>
    <row r="11" spans="1:13" x14ac:dyDescent="0.2">
      <c r="A11" s="909"/>
      <c r="B11" s="423"/>
      <c r="C11" s="423"/>
      <c r="D11" s="423"/>
      <c r="E11" s="909"/>
      <c r="F11" s="909"/>
      <c r="G11" s="909"/>
      <c r="H11" s="909"/>
      <c r="I11" s="909"/>
      <c r="J11" s="909"/>
      <c r="K11" s="909"/>
      <c r="L11" s="909"/>
      <c r="M11" s="909"/>
    </row>
    <row r="12" spans="1:13" x14ac:dyDescent="0.2">
      <c r="A12" s="909"/>
      <c r="B12" s="423"/>
      <c r="C12" s="423"/>
      <c r="D12" s="423"/>
      <c r="E12" s="909"/>
      <c r="F12" s="909"/>
      <c r="G12" s="909"/>
      <c r="H12" s="909"/>
      <c r="I12" s="909"/>
      <c r="J12" s="909"/>
      <c r="K12" s="909"/>
      <c r="L12" s="909"/>
      <c r="M12" s="909"/>
    </row>
    <row r="15" spans="1:13" x14ac:dyDescent="0.2">
      <c r="B15" s="421"/>
      <c r="C15" s="421"/>
      <c r="D15" s="421"/>
    </row>
  </sheetData>
  <mergeCells count="1">
    <mergeCell ref="A1:I1"/>
  </mergeCells>
  <pageMargins left="0.25" right="0.25" top="0.75" bottom="0.75" header="0.3" footer="0.3"/>
  <pageSetup scale="46" fitToHeight="0" orientation="portrait" horizontalDpi="4294967294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4825-F220-462D-ACA8-9BC616B92B5B}">
  <dimension ref="A1:I24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" defaultRowHeight="12.75" x14ac:dyDescent="0.2"/>
  <cols>
    <col min="1" max="3" width="9" style="911"/>
    <col min="4" max="4" width="9.85546875" style="911" customWidth="1"/>
    <col min="5" max="16384" width="9" style="911"/>
  </cols>
  <sheetData>
    <row r="1" spans="1:9" x14ac:dyDescent="0.2">
      <c r="A1" s="910" t="s">
        <v>785</v>
      </c>
      <c r="B1" s="910"/>
      <c r="C1" s="910"/>
      <c r="D1" s="910"/>
      <c r="E1" s="910"/>
      <c r="F1" s="910"/>
      <c r="G1" s="910"/>
      <c r="H1" s="910"/>
      <c r="I1" s="910"/>
    </row>
    <row r="2" spans="1:9" ht="60.4" customHeight="1" x14ac:dyDescent="0.2">
      <c r="A2" s="411"/>
      <c r="B2" s="409" t="s">
        <v>786</v>
      </c>
      <c r="C2" s="409" t="s">
        <v>787</v>
      </c>
      <c r="D2" s="409" t="s">
        <v>788</v>
      </c>
    </row>
    <row r="3" spans="1:9" x14ac:dyDescent="0.2">
      <c r="A3" s="411" t="s">
        <v>789</v>
      </c>
      <c r="B3" s="912">
        <v>4.5219525782528507</v>
      </c>
      <c r="C3" s="913"/>
      <c r="D3" s="913">
        <v>3.6367963331129829</v>
      </c>
    </row>
    <row r="4" spans="1:9" x14ac:dyDescent="0.2">
      <c r="A4" s="411" t="s">
        <v>790</v>
      </c>
      <c r="B4" s="912">
        <v>3.7062822859991655</v>
      </c>
      <c r="C4" s="913"/>
      <c r="D4" s="913">
        <v>2.8585118160546727</v>
      </c>
    </row>
    <row r="5" spans="1:9" x14ac:dyDescent="0.2">
      <c r="A5" s="411" t="s">
        <v>791</v>
      </c>
      <c r="B5" s="912">
        <v>3.6481252925905494</v>
      </c>
      <c r="C5" s="913"/>
      <c r="D5" s="913">
        <v>2.8237653103884384</v>
      </c>
    </row>
    <row r="6" spans="1:9" x14ac:dyDescent="0.2">
      <c r="A6" s="411" t="s">
        <v>792</v>
      </c>
      <c r="B6" s="914">
        <v>3.6077862002599943</v>
      </c>
      <c r="C6" s="913"/>
      <c r="D6" s="913">
        <v>2.6991129723936069</v>
      </c>
    </row>
    <row r="7" spans="1:9" x14ac:dyDescent="0.2">
      <c r="A7" s="411" t="s">
        <v>793</v>
      </c>
      <c r="B7" s="912">
        <v>2.45338485497048</v>
      </c>
      <c r="C7" s="913"/>
      <c r="D7" s="913">
        <v>1.7248901298890331</v>
      </c>
    </row>
    <row r="8" spans="1:9" x14ac:dyDescent="0.2">
      <c r="A8" s="411" t="s">
        <v>794</v>
      </c>
      <c r="B8" s="912">
        <v>2.7665658281877938</v>
      </c>
      <c r="C8" s="913"/>
      <c r="D8" s="913">
        <v>1.9636699213296396</v>
      </c>
    </row>
    <row r="9" spans="1:9" x14ac:dyDescent="0.2">
      <c r="A9" s="411" t="s">
        <v>795</v>
      </c>
      <c r="B9" s="912"/>
      <c r="C9" s="913">
        <v>2.6070149270438066</v>
      </c>
      <c r="D9" s="913">
        <v>1.6833860446495237</v>
      </c>
    </row>
    <row r="10" spans="1:9" x14ac:dyDescent="0.2">
      <c r="A10" s="915" t="s">
        <v>796</v>
      </c>
      <c r="B10" s="916"/>
      <c r="C10" s="917">
        <v>2.4398342986129222</v>
      </c>
      <c r="D10" s="917">
        <v>1.7484723867764274</v>
      </c>
    </row>
    <row r="11" spans="1:9" x14ac:dyDescent="0.2">
      <c r="B11" s="918"/>
      <c r="C11" s="919"/>
      <c r="D11" s="414" t="s">
        <v>29</v>
      </c>
      <c r="E11" s="919"/>
    </row>
    <row r="12" spans="1:9" x14ac:dyDescent="0.2">
      <c r="A12" s="920"/>
      <c r="B12" s="920"/>
      <c r="C12" s="919"/>
      <c r="D12" s="919"/>
      <c r="E12" s="919"/>
    </row>
    <row r="13" spans="1:9" x14ac:dyDescent="0.2">
      <c r="A13" s="920"/>
      <c r="B13" s="920"/>
      <c r="C13" s="919"/>
      <c r="D13" s="919"/>
      <c r="E13" s="919"/>
    </row>
    <row r="14" spans="1:9" x14ac:dyDescent="0.2">
      <c r="A14" s="920"/>
      <c r="B14" s="920"/>
      <c r="C14" s="919"/>
      <c r="D14" s="919"/>
      <c r="E14" s="919"/>
    </row>
    <row r="15" spans="1:9" x14ac:dyDescent="0.2">
      <c r="A15" s="920"/>
      <c r="B15" s="920"/>
      <c r="C15" s="919"/>
      <c r="D15" s="919"/>
      <c r="E15" s="919"/>
    </row>
    <row r="16" spans="1:9" x14ac:dyDescent="0.2">
      <c r="A16" s="918"/>
      <c r="B16" s="918"/>
      <c r="C16" s="919"/>
      <c r="D16" s="919"/>
      <c r="E16" s="919"/>
    </row>
    <row r="17" spans="1:5" x14ac:dyDescent="0.2">
      <c r="A17" s="920"/>
      <c r="B17" s="920"/>
      <c r="C17" s="919"/>
      <c r="D17" s="919"/>
      <c r="E17" s="919"/>
    </row>
    <row r="18" spans="1:5" x14ac:dyDescent="0.2">
      <c r="A18" s="920"/>
      <c r="B18" s="920"/>
      <c r="C18" s="919"/>
      <c r="D18" s="919"/>
      <c r="E18" s="919"/>
    </row>
    <row r="19" spans="1:5" x14ac:dyDescent="0.2">
      <c r="A19" s="920"/>
      <c r="B19" s="920"/>
      <c r="C19" s="919"/>
      <c r="D19" s="919"/>
      <c r="E19" s="919"/>
    </row>
    <row r="20" spans="1:5" x14ac:dyDescent="0.2">
      <c r="A20" s="920"/>
      <c r="B20" s="920"/>
      <c r="C20" s="919"/>
      <c r="D20" s="919"/>
      <c r="E20" s="919"/>
    </row>
    <row r="21" spans="1:5" x14ac:dyDescent="0.2">
      <c r="A21" s="919"/>
      <c r="B21" s="919"/>
      <c r="C21" s="919"/>
      <c r="D21" s="919"/>
      <c r="E21" s="919"/>
    </row>
    <row r="22" spans="1:5" x14ac:dyDescent="0.2">
      <c r="A22" s="919"/>
      <c r="B22" s="919"/>
      <c r="C22" s="919"/>
      <c r="D22" s="919"/>
      <c r="E22" s="919"/>
    </row>
    <row r="23" spans="1:5" x14ac:dyDescent="0.2">
      <c r="A23" s="919"/>
      <c r="B23" s="919"/>
      <c r="C23" s="919"/>
      <c r="D23" s="919"/>
      <c r="E23" s="919"/>
    </row>
    <row r="24" spans="1:5" x14ac:dyDescent="0.2">
      <c r="A24" s="919"/>
      <c r="B24" s="919"/>
      <c r="C24" s="919"/>
      <c r="D24" s="919"/>
      <c r="E24" s="919"/>
    </row>
  </sheetData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9DAEF-F23F-44D5-A2BB-5BFEAB6CEAC8}">
  <sheetPr>
    <pageSetUpPr fitToPage="1"/>
  </sheetPr>
  <dimension ref="A1:M10"/>
  <sheetViews>
    <sheetView showGridLines="0" workbookViewId="0">
      <selection sqref="A1:K1"/>
    </sheetView>
  </sheetViews>
  <sheetFormatPr defaultRowHeight="15" x14ac:dyDescent="0.25"/>
  <cols>
    <col min="1" max="10" width="9" style="426"/>
    <col min="11" max="11" width="17.28515625" style="426" customWidth="1"/>
    <col min="12" max="12" width="17.42578125" style="426" customWidth="1"/>
    <col min="13" max="241" width="9" style="426"/>
    <col min="242" max="242" width="14.85546875" style="426" bestFit="1" customWidth="1"/>
    <col min="243" max="247" width="9" style="426"/>
    <col min="248" max="248" width="29.28515625" style="426" bestFit="1" customWidth="1"/>
    <col min="249" max="497" width="9" style="426"/>
    <col min="498" max="498" width="14.85546875" style="426" bestFit="1" customWidth="1"/>
    <col min="499" max="503" width="9" style="426"/>
    <col min="504" max="504" width="29.28515625" style="426" bestFit="1" customWidth="1"/>
    <col min="505" max="753" width="9" style="426"/>
    <col min="754" max="754" width="14.85546875" style="426" bestFit="1" customWidth="1"/>
    <col min="755" max="759" width="9" style="426"/>
    <col min="760" max="760" width="29.28515625" style="426" bestFit="1" customWidth="1"/>
    <col min="761" max="1009" width="9" style="426"/>
    <col min="1010" max="1010" width="14.85546875" style="426" bestFit="1" customWidth="1"/>
    <col min="1011" max="1015" width="9" style="426"/>
    <col min="1016" max="1016" width="29.28515625" style="426" bestFit="1" customWidth="1"/>
    <col min="1017" max="1265" width="9" style="426"/>
    <col min="1266" max="1266" width="14.85546875" style="426" bestFit="1" customWidth="1"/>
    <col min="1267" max="1271" width="9" style="426"/>
    <col min="1272" max="1272" width="29.28515625" style="426" bestFit="1" customWidth="1"/>
    <col min="1273" max="1521" width="9" style="426"/>
    <col min="1522" max="1522" width="14.85546875" style="426" bestFit="1" customWidth="1"/>
    <col min="1523" max="1527" width="9" style="426"/>
    <col min="1528" max="1528" width="29.28515625" style="426" bestFit="1" customWidth="1"/>
    <col min="1529" max="1777" width="9" style="426"/>
    <col min="1778" max="1778" width="14.85546875" style="426" bestFit="1" customWidth="1"/>
    <col min="1779" max="1783" width="9" style="426"/>
    <col min="1784" max="1784" width="29.28515625" style="426" bestFit="1" customWidth="1"/>
    <col min="1785" max="2033" width="9" style="426"/>
    <col min="2034" max="2034" width="14.85546875" style="426" bestFit="1" customWidth="1"/>
    <col min="2035" max="2039" width="9" style="426"/>
    <col min="2040" max="2040" width="29.28515625" style="426" bestFit="1" customWidth="1"/>
    <col min="2041" max="2289" width="9" style="426"/>
    <col min="2290" max="2290" width="14.85546875" style="426" bestFit="1" customWidth="1"/>
    <col min="2291" max="2295" width="9" style="426"/>
    <col min="2296" max="2296" width="29.28515625" style="426" bestFit="1" customWidth="1"/>
    <col min="2297" max="2545" width="9" style="426"/>
    <col min="2546" max="2546" width="14.85546875" style="426" bestFit="1" customWidth="1"/>
    <col min="2547" max="2551" width="9" style="426"/>
    <col min="2552" max="2552" width="29.28515625" style="426" bestFit="1" customWidth="1"/>
    <col min="2553" max="2801" width="9" style="426"/>
    <col min="2802" max="2802" width="14.85546875" style="426" bestFit="1" customWidth="1"/>
    <col min="2803" max="2807" width="9" style="426"/>
    <col min="2808" max="2808" width="29.28515625" style="426" bestFit="1" customWidth="1"/>
    <col min="2809" max="3057" width="9" style="426"/>
    <col min="3058" max="3058" width="14.85546875" style="426" bestFit="1" customWidth="1"/>
    <col min="3059" max="3063" width="9" style="426"/>
    <col min="3064" max="3064" width="29.28515625" style="426" bestFit="1" customWidth="1"/>
    <col min="3065" max="3313" width="9" style="426"/>
    <col min="3314" max="3314" width="14.85546875" style="426" bestFit="1" customWidth="1"/>
    <col min="3315" max="3319" width="9" style="426"/>
    <col min="3320" max="3320" width="29.28515625" style="426" bestFit="1" customWidth="1"/>
    <col min="3321" max="3569" width="9" style="426"/>
    <col min="3570" max="3570" width="14.85546875" style="426" bestFit="1" customWidth="1"/>
    <col min="3571" max="3575" width="9" style="426"/>
    <col min="3576" max="3576" width="29.28515625" style="426" bestFit="1" customWidth="1"/>
    <col min="3577" max="3825" width="9" style="426"/>
    <col min="3826" max="3826" width="14.85546875" style="426" bestFit="1" customWidth="1"/>
    <col min="3827" max="3831" width="9" style="426"/>
    <col min="3832" max="3832" width="29.28515625" style="426" bestFit="1" customWidth="1"/>
    <col min="3833" max="4081" width="9" style="426"/>
    <col min="4082" max="4082" width="14.85546875" style="426" bestFit="1" customWidth="1"/>
    <col min="4083" max="4087" width="9" style="426"/>
    <col min="4088" max="4088" width="29.28515625" style="426" bestFit="1" customWidth="1"/>
    <col min="4089" max="4337" width="9" style="426"/>
    <col min="4338" max="4338" width="14.85546875" style="426" bestFit="1" customWidth="1"/>
    <col min="4339" max="4343" width="9" style="426"/>
    <col min="4344" max="4344" width="29.28515625" style="426" bestFit="1" customWidth="1"/>
    <col min="4345" max="4593" width="9" style="426"/>
    <col min="4594" max="4594" width="14.85546875" style="426" bestFit="1" customWidth="1"/>
    <col min="4595" max="4599" width="9" style="426"/>
    <col min="4600" max="4600" width="29.28515625" style="426" bestFit="1" customWidth="1"/>
    <col min="4601" max="4849" width="9" style="426"/>
    <col min="4850" max="4850" width="14.85546875" style="426" bestFit="1" customWidth="1"/>
    <col min="4851" max="4855" width="9" style="426"/>
    <col min="4856" max="4856" width="29.28515625" style="426" bestFit="1" customWidth="1"/>
    <col min="4857" max="5105" width="9" style="426"/>
    <col min="5106" max="5106" width="14.85546875" style="426" bestFit="1" customWidth="1"/>
    <col min="5107" max="5111" width="9" style="426"/>
    <col min="5112" max="5112" width="29.28515625" style="426" bestFit="1" customWidth="1"/>
    <col min="5113" max="5361" width="9" style="426"/>
    <col min="5362" max="5362" width="14.85546875" style="426" bestFit="1" customWidth="1"/>
    <col min="5363" max="5367" width="9" style="426"/>
    <col min="5368" max="5368" width="29.28515625" style="426" bestFit="1" customWidth="1"/>
    <col min="5369" max="5617" width="9" style="426"/>
    <col min="5618" max="5618" width="14.85546875" style="426" bestFit="1" customWidth="1"/>
    <col min="5619" max="5623" width="9" style="426"/>
    <col min="5624" max="5624" width="29.28515625" style="426" bestFit="1" customWidth="1"/>
    <col min="5625" max="5873" width="9" style="426"/>
    <col min="5874" max="5874" width="14.85546875" style="426" bestFit="1" customWidth="1"/>
    <col min="5875" max="5879" width="9" style="426"/>
    <col min="5880" max="5880" width="29.28515625" style="426" bestFit="1" customWidth="1"/>
    <col min="5881" max="6129" width="9" style="426"/>
    <col min="6130" max="6130" width="14.85546875" style="426" bestFit="1" customWidth="1"/>
    <col min="6131" max="6135" width="9" style="426"/>
    <col min="6136" max="6136" width="29.28515625" style="426" bestFit="1" customWidth="1"/>
    <col min="6137" max="6385" width="9" style="426"/>
    <col min="6386" max="6386" width="14.85546875" style="426" bestFit="1" customWidth="1"/>
    <col min="6387" max="6391" width="9" style="426"/>
    <col min="6392" max="6392" width="29.28515625" style="426" bestFit="1" customWidth="1"/>
    <col min="6393" max="6641" width="9" style="426"/>
    <col min="6642" max="6642" width="14.85546875" style="426" bestFit="1" customWidth="1"/>
    <col min="6643" max="6647" width="9" style="426"/>
    <col min="6648" max="6648" width="29.28515625" style="426" bestFit="1" customWidth="1"/>
    <col min="6649" max="6897" width="9" style="426"/>
    <col min="6898" max="6898" width="14.85546875" style="426" bestFit="1" customWidth="1"/>
    <col min="6899" max="6903" width="9" style="426"/>
    <col min="6904" max="6904" width="29.28515625" style="426" bestFit="1" customWidth="1"/>
    <col min="6905" max="7153" width="9" style="426"/>
    <col min="7154" max="7154" width="14.85546875" style="426" bestFit="1" customWidth="1"/>
    <col min="7155" max="7159" width="9" style="426"/>
    <col min="7160" max="7160" width="29.28515625" style="426" bestFit="1" customWidth="1"/>
    <col min="7161" max="7409" width="9" style="426"/>
    <col min="7410" max="7410" width="14.85546875" style="426" bestFit="1" customWidth="1"/>
    <col min="7411" max="7415" width="9" style="426"/>
    <col min="7416" max="7416" width="29.28515625" style="426" bestFit="1" customWidth="1"/>
    <col min="7417" max="7665" width="9" style="426"/>
    <col min="7666" max="7666" width="14.85546875" style="426" bestFit="1" customWidth="1"/>
    <col min="7667" max="7671" width="9" style="426"/>
    <col min="7672" max="7672" width="29.28515625" style="426" bestFit="1" customWidth="1"/>
    <col min="7673" max="7921" width="9" style="426"/>
    <col min="7922" max="7922" width="14.85546875" style="426" bestFit="1" customWidth="1"/>
    <col min="7923" max="7927" width="9" style="426"/>
    <col min="7928" max="7928" width="29.28515625" style="426" bestFit="1" customWidth="1"/>
    <col min="7929" max="8177" width="9" style="426"/>
    <col min="8178" max="8178" width="14.85546875" style="426" bestFit="1" customWidth="1"/>
    <col min="8179" max="8183" width="9" style="426"/>
    <col min="8184" max="8184" width="29.28515625" style="426" bestFit="1" customWidth="1"/>
    <col min="8185" max="8433" width="9" style="426"/>
    <col min="8434" max="8434" width="14.85546875" style="426" bestFit="1" customWidth="1"/>
    <col min="8435" max="8439" width="9" style="426"/>
    <col min="8440" max="8440" width="29.28515625" style="426" bestFit="1" customWidth="1"/>
    <col min="8441" max="8689" width="9" style="426"/>
    <col min="8690" max="8690" width="14.85546875" style="426" bestFit="1" customWidth="1"/>
    <col min="8691" max="8695" width="9" style="426"/>
    <col min="8696" max="8696" width="29.28515625" style="426" bestFit="1" customWidth="1"/>
    <col min="8697" max="8945" width="9" style="426"/>
    <col min="8946" max="8946" width="14.85546875" style="426" bestFit="1" customWidth="1"/>
    <col min="8947" max="8951" width="9" style="426"/>
    <col min="8952" max="8952" width="29.28515625" style="426" bestFit="1" customWidth="1"/>
    <col min="8953" max="9201" width="9" style="426"/>
    <col min="9202" max="9202" width="14.85546875" style="426" bestFit="1" customWidth="1"/>
    <col min="9203" max="9207" width="9" style="426"/>
    <col min="9208" max="9208" width="29.28515625" style="426" bestFit="1" customWidth="1"/>
    <col min="9209" max="9457" width="9" style="426"/>
    <col min="9458" max="9458" width="14.85546875" style="426" bestFit="1" customWidth="1"/>
    <col min="9459" max="9463" width="9" style="426"/>
    <col min="9464" max="9464" width="29.28515625" style="426" bestFit="1" customWidth="1"/>
    <col min="9465" max="9713" width="9" style="426"/>
    <col min="9714" max="9714" width="14.85546875" style="426" bestFit="1" customWidth="1"/>
    <col min="9715" max="9719" width="9" style="426"/>
    <col min="9720" max="9720" width="29.28515625" style="426" bestFit="1" customWidth="1"/>
    <col min="9721" max="9969" width="9" style="426"/>
    <col min="9970" max="9970" width="14.85546875" style="426" bestFit="1" customWidth="1"/>
    <col min="9971" max="9975" width="9" style="426"/>
    <col min="9976" max="9976" width="29.28515625" style="426" bestFit="1" customWidth="1"/>
    <col min="9977" max="10225" width="9" style="426"/>
    <col min="10226" max="10226" width="14.85546875" style="426" bestFit="1" customWidth="1"/>
    <col min="10227" max="10231" width="9" style="426"/>
    <col min="10232" max="10232" width="29.28515625" style="426" bestFit="1" customWidth="1"/>
    <col min="10233" max="10481" width="9" style="426"/>
    <col min="10482" max="10482" width="14.85546875" style="426" bestFit="1" customWidth="1"/>
    <col min="10483" max="10487" width="9" style="426"/>
    <col min="10488" max="10488" width="29.28515625" style="426" bestFit="1" customWidth="1"/>
    <col min="10489" max="10737" width="9" style="426"/>
    <col min="10738" max="10738" width="14.85546875" style="426" bestFit="1" customWidth="1"/>
    <col min="10739" max="10743" width="9" style="426"/>
    <col min="10744" max="10744" width="29.28515625" style="426" bestFit="1" customWidth="1"/>
    <col min="10745" max="10993" width="9" style="426"/>
    <col min="10994" max="10994" width="14.85546875" style="426" bestFit="1" customWidth="1"/>
    <col min="10995" max="10999" width="9" style="426"/>
    <col min="11000" max="11000" width="29.28515625" style="426" bestFit="1" customWidth="1"/>
    <col min="11001" max="11249" width="9" style="426"/>
    <col min="11250" max="11250" width="14.85546875" style="426" bestFit="1" customWidth="1"/>
    <col min="11251" max="11255" width="9" style="426"/>
    <col min="11256" max="11256" width="29.28515625" style="426" bestFit="1" customWidth="1"/>
    <col min="11257" max="11505" width="9" style="426"/>
    <col min="11506" max="11506" width="14.85546875" style="426" bestFit="1" customWidth="1"/>
    <col min="11507" max="11511" width="9" style="426"/>
    <col min="11512" max="11512" width="29.28515625" style="426" bestFit="1" customWidth="1"/>
    <col min="11513" max="11761" width="9" style="426"/>
    <col min="11762" max="11762" width="14.85546875" style="426" bestFit="1" customWidth="1"/>
    <col min="11763" max="11767" width="9" style="426"/>
    <col min="11768" max="11768" width="29.28515625" style="426" bestFit="1" customWidth="1"/>
    <col min="11769" max="12017" width="9" style="426"/>
    <col min="12018" max="12018" width="14.85546875" style="426" bestFit="1" customWidth="1"/>
    <col min="12019" max="12023" width="9" style="426"/>
    <col min="12024" max="12024" width="29.28515625" style="426" bestFit="1" customWidth="1"/>
    <col min="12025" max="12273" width="9" style="426"/>
    <col min="12274" max="12274" width="14.85546875" style="426" bestFit="1" customWidth="1"/>
    <col min="12275" max="12279" width="9" style="426"/>
    <col min="12280" max="12280" width="29.28515625" style="426" bestFit="1" customWidth="1"/>
    <col min="12281" max="12529" width="9" style="426"/>
    <col min="12530" max="12530" width="14.85546875" style="426" bestFit="1" customWidth="1"/>
    <col min="12531" max="12535" width="9" style="426"/>
    <col min="12536" max="12536" width="29.28515625" style="426" bestFit="1" customWidth="1"/>
    <col min="12537" max="12785" width="9" style="426"/>
    <col min="12786" max="12786" width="14.85546875" style="426" bestFit="1" customWidth="1"/>
    <col min="12787" max="12791" width="9" style="426"/>
    <col min="12792" max="12792" width="29.28515625" style="426" bestFit="1" customWidth="1"/>
    <col min="12793" max="13041" width="9" style="426"/>
    <col min="13042" max="13042" width="14.85546875" style="426" bestFit="1" customWidth="1"/>
    <col min="13043" max="13047" width="9" style="426"/>
    <col min="13048" max="13048" width="29.28515625" style="426" bestFit="1" customWidth="1"/>
    <col min="13049" max="13297" width="9" style="426"/>
    <col min="13298" max="13298" width="14.85546875" style="426" bestFit="1" customWidth="1"/>
    <col min="13299" max="13303" width="9" style="426"/>
    <col min="13304" max="13304" width="29.28515625" style="426" bestFit="1" customWidth="1"/>
    <col min="13305" max="13553" width="9" style="426"/>
    <col min="13554" max="13554" width="14.85546875" style="426" bestFit="1" customWidth="1"/>
    <col min="13555" max="13559" width="9" style="426"/>
    <col min="13560" max="13560" width="29.28515625" style="426" bestFit="1" customWidth="1"/>
    <col min="13561" max="13809" width="9" style="426"/>
    <col min="13810" max="13810" width="14.85546875" style="426" bestFit="1" customWidth="1"/>
    <col min="13811" max="13815" width="9" style="426"/>
    <col min="13816" max="13816" width="29.28515625" style="426" bestFit="1" customWidth="1"/>
    <col min="13817" max="14065" width="9" style="426"/>
    <col min="14066" max="14066" width="14.85546875" style="426" bestFit="1" customWidth="1"/>
    <col min="14067" max="14071" width="9" style="426"/>
    <col min="14072" max="14072" width="29.28515625" style="426" bestFit="1" customWidth="1"/>
    <col min="14073" max="14321" width="9" style="426"/>
    <col min="14322" max="14322" width="14.85546875" style="426" bestFit="1" customWidth="1"/>
    <col min="14323" max="14327" width="9" style="426"/>
    <col min="14328" max="14328" width="29.28515625" style="426" bestFit="1" customWidth="1"/>
    <col min="14329" max="14577" width="9" style="426"/>
    <col min="14578" max="14578" width="14.85546875" style="426" bestFit="1" customWidth="1"/>
    <col min="14579" max="14583" width="9" style="426"/>
    <col min="14584" max="14584" width="29.28515625" style="426" bestFit="1" customWidth="1"/>
    <col min="14585" max="14833" width="9" style="426"/>
    <col min="14834" max="14834" width="14.85546875" style="426" bestFit="1" customWidth="1"/>
    <col min="14835" max="14839" width="9" style="426"/>
    <col min="14840" max="14840" width="29.28515625" style="426" bestFit="1" customWidth="1"/>
    <col min="14841" max="15089" width="9" style="426"/>
    <col min="15090" max="15090" width="14.85546875" style="426" bestFit="1" customWidth="1"/>
    <col min="15091" max="15095" width="9" style="426"/>
    <col min="15096" max="15096" width="29.28515625" style="426" bestFit="1" customWidth="1"/>
    <col min="15097" max="15345" width="9" style="426"/>
    <col min="15346" max="15346" width="14.85546875" style="426" bestFit="1" customWidth="1"/>
    <col min="15347" max="15351" width="9" style="426"/>
    <col min="15352" max="15352" width="29.28515625" style="426" bestFit="1" customWidth="1"/>
    <col min="15353" max="15601" width="9" style="426"/>
    <col min="15602" max="15602" width="14.85546875" style="426" bestFit="1" customWidth="1"/>
    <col min="15603" max="15607" width="9" style="426"/>
    <col min="15608" max="15608" width="29.28515625" style="426" bestFit="1" customWidth="1"/>
    <col min="15609" max="15857" width="9" style="426"/>
    <col min="15858" max="15858" width="14.85546875" style="426" bestFit="1" customWidth="1"/>
    <col min="15859" max="15863" width="9" style="426"/>
    <col min="15864" max="15864" width="29.28515625" style="426" bestFit="1" customWidth="1"/>
    <col min="15865" max="16113" width="9" style="426"/>
    <col min="16114" max="16114" width="14.85546875" style="426" bestFit="1" customWidth="1"/>
    <col min="16115" max="16119" width="9" style="426"/>
    <col min="16120" max="16120" width="29.28515625" style="426" bestFit="1" customWidth="1"/>
    <col min="16121" max="16384" width="9" style="426"/>
  </cols>
  <sheetData>
    <row r="1" spans="1:13" x14ac:dyDescent="0.25">
      <c r="A1" s="1289" t="s">
        <v>921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</row>
    <row r="2" spans="1:13" ht="25.5" x14ac:dyDescent="0.25">
      <c r="A2" s="408"/>
      <c r="B2" s="422" t="s">
        <v>536</v>
      </c>
      <c r="C2" s="422" t="s">
        <v>537</v>
      </c>
      <c r="D2" s="422" t="s">
        <v>538</v>
      </c>
      <c r="E2" s="422" t="s">
        <v>539</v>
      </c>
      <c r="F2" s="422" t="s">
        <v>540</v>
      </c>
      <c r="G2" s="422" t="s">
        <v>541</v>
      </c>
      <c r="H2" s="422" t="s">
        <v>542</v>
      </c>
      <c r="I2" s="422" t="s">
        <v>543</v>
      </c>
      <c r="J2" s="422" t="s">
        <v>544</v>
      </c>
      <c r="K2" s="409" t="s">
        <v>797</v>
      </c>
      <c r="L2" s="409"/>
    </row>
    <row r="3" spans="1:13" x14ac:dyDescent="0.25">
      <c r="A3" s="427">
        <v>2017</v>
      </c>
      <c r="B3" s="424">
        <v>3.0408167775297841</v>
      </c>
      <c r="C3" s="424"/>
      <c r="D3" s="424"/>
      <c r="E3" s="424"/>
      <c r="F3" s="424"/>
      <c r="G3" s="424"/>
      <c r="H3" s="424"/>
      <c r="I3" s="424"/>
      <c r="J3" s="424"/>
      <c r="K3" s="424">
        <v>3.0408167775297841</v>
      </c>
      <c r="M3" s="428"/>
    </row>
    <row r="4" spans="1:13" x14ac:dyDescent="0.25">
      <c r="A4" s="427">
        <v>2018</v>
      </c>
      <c r="B4" s="424">
        <v>4.0336667119432263</v>
      </c>
      <c r="C4" s="424"/>
      <c r="D4" s="424"/>
      <c r="E4" s="424"/>
      <c r="F4" s="424"/>
      <c r="G4" s="424"/>
      <c r="H4" s="424"/>
      <c r="I4" s="424"/>
      <c r="J4" s="424"/>
      <c r="K4" s="424">
        <v>4.0336667119432263</v>
      </c>
    </row>
    <row r="5" spans="1:13" x14ac:dyDescent="0.25">
      <c r="A5" s="427">
        <v>2019</v>
      </c>
      <c r="B5" s="424">
        <v>1.2067815427759085</v>
      </c>
      <c r="C5" s="424">
        <v>0.42308710208804312</v>
      </c>
      <c r="D5" s="424">
        <v>0.30507556710510597</v>
      </c>
      <c r="E5" s="424">
        <v>0.26067582349467022</v>
      </c>
      <c r="F5" s="424">
        <v>0.24364742300838846</v>
      </c>
      <c r="G5" s="424">
        <v>0.24364742300838846</v>
      </c>
      <c r="H5" s="424">
        <v>0.26067582349467022</v>
      </c>
      <c r="I5" s="424">
        <v>0.30507556710510597</v>
      </c>
      <c r="J5" s="424">
        <v>0.42308710208804312</v>
      </c>
      <c r="K5" s="424">
        <v>2.4392674584721163</v>
      </c>
    </row>
    <row r="6" spans="1:13" x14ac:dyDescent="0.25">
      <c r="A6" s="427">
        <v>2020</v>
      </c>
      <c r="B6" s="424">
        <v>7.0602801505283974E-2</v>
      </c>
      <c r="C6" s="424">
        <v>0.75142330504623112</v>
      </c>
      <c r="D6" s="424">
        <v>0.54182906969181888</v>
      </c>
      <c r="E6" s="424">
        <v>0.46297296199601856</v>
      </c>
      <c r="F6" s="424">
        <v>0.43272969315160448</v>
      </c>
      <c r="G6" s="424">
        <v>0.43272969315160448</v>
      </c>
      <c r="H6" s="424">
        <v>0.46297296199601856</v>
      </c>
      <c r="I6" s="424">
        <v>0.54182906969181888</v>
      </c>
      <c r="J6" s="424">
        <v>0.75142330504623112</v>
      </c>
      <c r="K6" s="424">
        <v>2.259557831390957</v>
      </c>
    </row>
    <row r="7" spans="1:13" x14ac:dyDescent="0.25">
      <c r="A7" s="427">
        <v>2021</v>
      </c>
      <c r="B7" s="424">
        <v>0.65580848316761342</v>
      </c>
      <c r="C7" s="424">
        <v>0.72294228586248854</v>
      </c>
      <c r="D7" s="424">
        <v>0.52129225106433097</v>
      </c>
      <c r="E7" s="424">
        <v>0.44542500770233123</v>
      </c>
      <c r="F7" s="424">
        <v>0.41632804229880377</v>
      </c>
      <c r="G7" s="424">
        <v>0.41632804229880377</v>
      </c>
      <c r="H7" s="424">
        <v>0.44542500770233123</v>
      </c>
      <c r="I7" s="424">
        <v>0.52129225106433097</v>
      </c>
      <c r="J7" s="424">
        <v>0.72294228586248854</v>
      </c>
      <c r="K7" s="424">
        <v>2.7617960700955679</v>
      </c>
    </row>
    <row r="8" spans="1:13" x14ac:dyDescent="0.25">
      <c r="A8" s="429">
        <v>2022</v>
      </c>
      <c r="B8" s="425">
        <v>-0.26060275660620436</v>
      </c>
      <c r="C8" s="425">
        <v>1.0185364797807841</v>
      </c>
      <c r="D8" s="425">
        <v>0.73443646155324949</v>
      </c>
      <c r="E8" s="425">
        <v>0.62754887661635017</v>
      </c>
      <c r="F8" s="425">
        <v>0.58655484252266676</v>
      </c>
      <c r="G8" s="425">
        <v>0.58655484252266676</v>
      </c>
      <c r="H8" s="425">
        <v>0.62754887661635017</v>
      </c>
      <c r="I8" s="425">
        <v>0.73443646155324949</v>
      </c>
      <c r="J8" s="425">
        <v>1.0185364797807841</v>
      </c>
      <c r="K8" s="425">
        <v>2.7064739038668462</v>
      </c>
    </row>
    <row r="9" spans="1:13" x14ac:dyDescent="0.25">
      <c r="A9" s="427"/>
    </row>
    <row r="10" spans="1:13" x14ac:dyDescent="0.25">
      <c r="K10" s="414" t="s">
        <v>535</v>
      </c>
    </row>
  </sheetData>
  <mergeCells count="1">
    <mergeCell ref="A1:K1"/>
  </mergeCells>
  <pageMargins left="0.25" right="0.25" top="0.75" bottom="0.75" header="0.3" footer="0.3"/>
  <pageSetup scale="95" fitToHeight="0" orientation="portrait" horizontalDpi="4294967294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9F5DD-3827-48BE-9918-8F26C6B00EB2}">
  <sheetPr>
    <pageSetUpPr fitToPage="1"/>
  </sheetPr>
  <dimension ref="A1:M9"/>
  <sheetViews>
    <sheetView showGridLines="0" workbookViewId="0">
      <selection sqref="A1:K1"/>
    </sheetView>
  </sheetViews>
  <sheetFormatPr defaultRowHeight="15" x14ac:dyDescent="0.25"/>
  <cols>
    <col min="1" max="10" width="9" style="426"/>
    <col min="11" max="11" width="17.28515625" style="426" customWidth="1"/>
    <col min="12" max="12" width="17.42578125" style="426" customWidth="1"/>
    <col min="13" max="241" width="9" style="426"/>
    <col min="242" max="242" width="14.85546875" style="426" bestFit="1" customWidth="1"/>
    <col min="243" max="247" width="9" style="426"/>
    <col min="248" max="248" width="29.28515625" style="426" bestFit="1" customWidth="1"/>
    <col min="249" max="497" width="9" style="426"/>
    <col min="498" max="498" width="14.85546875" style="426" bestFit="1" customWidth="1"/>
    <col min="499" max="503" width="9" style="426"/>
    <col min="504" max="504" width="29.28515625" style="426" bestFit="1" customWidth="1"/>
    <col min="505" max="753" width="9" style="426"/>
    <col min="754" max="754" width="14.85546875" style="426" bestFit="1" customWidth="1"/>
    <col min="755" max="759" width="9" style="426"/>
    <col min="760" max="760" width="29.28515625" style="426" bestFit="1" customWidth="1"/>
    <col min="761" max="1009" width="9" style="426"/>
    <col min="1010" max="1010" width="14.85546875" style="426" bestFit="1" customWidth="1"/>
    <col min="1011" max="1015" width="9" style="426"/>
    <col min="1016" max="1016" width="29.28515625" style="426" bestFit="1" customWidth="1"/>
    <col min="1017" max="1265" width="9" style="426"/>
    <col min="1266" max="1266" width="14.85546875" style="426" bestFit="1" customWidth="1"/>
    <col min="1267" max="1271" width="9" style="426"/>
    <col min="1272" max="1272" width="29.28515625" style="426" bestFit="1" customWidth="1"/>
    <col min="1273" max="1521" width="9" style="426"/>
    <col min="1522" max="1522" width="14.85546875" style="426" bestFit="1" customWidth="1"/>
    <col min="1523" max="1527" width="9" style="426"/>
    <col min="1528" max="1528" width="29.28515625" style="426" bestFit="1" customWidth="1"/>
    <col min="1529" max="1777" width="9" style="426"/>
    <col min="1778" max="1778" width="14.85546875" style="426" bestFit="1" customWidth="1"/>
    <col min="1779" max="1783" width="9" style="426"/>
    <col min="1784" max="1784" width="29.28515625" style="426" bestFit="1" customWidth="1"/>
    <col min="1785" max="2033" width="9" style="426"/>
    <col min="2034" max="2034" width="14.85546875" style="426" bestFit="1" customWidth="1"/>
    <col min="2035" max="2039" width="9" style="426"/>
    <col min="2040" max="2040" width="29.28515625" style="426" bestFit="1" customWidth="1"/>
    <col min="2041" max="2289" width="9" style="426"/>
    <col min="2290" max="2290" width="14.85546875" style="426" bestFit="1" customWidth="1"/>
    <col min="2291" max="2295" width="9" style="426"/>
    <col min="2296" max="2296" width="29.28515625" style="426" bestFit="1" customWidth="1"/>
    <col min="2297" max="2545" width="9" style="426"/>
    <col min="2546" max="2546" width="14.85546875" style="426" bestFit="1" customWidth="1"/>
    <col min="2547" max="2551" width="9" style="426"/>
    <col min="2552" max="2552" width="29.28515625" style="426" bestFit="1" customWidth="1"/>
    <col min="2553" max="2801" width="9" style="426"/>
    <col min="2802" max="2802" width="14.85546875" style="426" bestFit="1" customWidth="1"/>
    <col min="2803" max="2807" width="9" style="426"/>
    <col min="2808" max="2808" width="29.28515625" style="426" bestFit="1" customWidth="1"/>
    <col min="2809" max="3057" width="9" style="426"/>
    <col min="3058" max="3058" width="14.85546875" style="426" bestFit="1" customWidth="1"/>
    <col min="3059" max="3063" width="9" style="426"/>
    <col min="3064" max="3064" width="29.28515625" style="426" bestFit="1" customWidth="1"/>
    <col min="3065" max="3313" width="9" style="426"/>
    <col min="3314" max="3314" width="14.85546875" style="426" bestFit="1" customWidth="1"/>
    <col min="3315" max="3319" width="9" style="426"/>
    <col min="3320" max="3320" width="29.28515625" style="426" bestFit="1" customWidth="1"/>
    <col min="3321" max="3569" width="9" style="426"/>
    <col min="3570" max="3570" width="14.85546875" style="426" bestFit="1" customWidth="1"/>
    <col min="3571" max="3575" width="9" style="426"/>
    <col min="3576" max="3576" width="29.28515625" style="426" bestFit="1" customWidth="1"/>
    <col min="3577" max="3825" width="9" style="426"/>
    <col min="3826" max="3826" width="14.85546875" style="426" bestFit="1" customWidth="1"/>
    <col min="3827" max="3831" width="9" style="426"/>
    <col min="3832" max="3832" width="29.28515625" style="426" bestFit="1" customWidth="1"/>
    <col min="3833" max="4081" width="9" style="426"/>
    <col min="4082" max="4082" width="14.85546875" style="426" bestFit="1" customWidth="1"/>
    <col min="4083" max="4087" width="9" style="426"/>
    <col min="4088" max="4088" width="29.28515625" style="426" bestFit="1" customWidth="1"/>
    <col min="4089" max="4337" width="9" style="426"/>
    <col min="4338" max="4338" width="14.85546875" style="426" bestFit="1" customWidth="1"/>
    <col min="4339" max="4343" width="9" style="426"/>
    <col min="4344" max="4344" width="29.28515625" style="426" bestFit="1" customWidth="1"/>
    <col min="4345" max="4593" width="9" style="426"/>
    <col min="4594" max="4594" width="14.85546875" style="426" bestFit="1" customWidth="1"/>
    <col min="4595" max="4599" width="9" style="426"/>
    <col min="4600" max="4600" width="29.28515625" style="426" bestFit="1" customWidth="1"/>
    <col min="4601" max="4849" width="9" style="426"/>
    <col min="4850" max="4850" width="14.85546875" style="426" bestFit="1" customWidth="1"/>
    <col min="4851" max="4855" width="9" style="426"/>
    <col min="4856" max="4856" width="29.28515625" style="426" bestFit="1" customWidth="1"/>
    <col min="4857" max="5105" width="9" style="426"/>
    <col min="5106" max="5106" width="14.85546875" style="426" bestFit="1" customWidth="1"/>
    <col min="5107" max="5111" width="9" style="426"/>
    <col min="5112" max="5112" width="29.28515625" style="426" bestFit="1" customWidth="1"/>
    <col min="5113" max="5361" width="9" style="426"/>
    <col min="5362" max="5362" width="14.85546875" style="426" bestFit="1" customWidth="1"/>
    <col min="5363" max="5367" width="9" style="426"/>
    <col min="5368" max="5368" width="29.28515625" style="426" bestFit="1" customWidth="1"/>
    <col min="5369" max="5617" width="9" style="426"/>
    <col min="5618" max="5618" width="14.85546875" style="426" bestFit="1" customWidth="1"/>
    <col min="5619" max="5623" width="9" style="426"/>
    <col min="5624" max="5624" width="29.28515625" style="426" bestFit="1" customWidth="1"/>
    <col min="5625" max="5873" width="9" style="426"/>
    <col min="5874" max="5874" width="14.85546875" style="426" bestFit="1" customWidth="1"/>
    <col min="5875" max="5879" width="9" style="426"/>
    <col min="5880" max="5880" width="29.28515625" style="426" bestFit="1" customWidth="1"/>
    <col min="5881" max="6129" width="9" style="426"/>
    <col min="6130" max="6130" width="14.85546875" style="426" bestFit="1" customWidth="1"/>
    <col min="6131" max="6135" width="9" style="426"/>
    <col min="6136" max="6136" width="29.28515625" style="426" bestFit="1" customWidth="1"/>
    <col min="6137" max="6385" width="9" style="426"/>
    <col min="6386" max="6386" width="14.85546875" style="426" bestFit="1" customWidth="1"/>
    <col min="6387" max="6391" width="9" style="426"/>
    <col min="6392" max="6392" width="29.28515625" style="426" bestFit="1" customWidth="1"/>
    <col min="6393" max="6641" width="9" style="426"/>
    <col min="6642" max="6642" width="14.85546875" style="426" bestFit="1" customWidth="1"/>
    <col min="6643" max="6647" width="9" style="426"/>
    <col min="6648" max="6648" width="29.28515625" style="426" bestFit="1" customWidth="1"/>
    <col min="6649" max="6897" width="9" style="426"/>
    <col min="6898" max="6898" width="14.85546875" style="426" bestFit="1" customWidth="1"/>
    <col min="6899" max="6903" width="9" style="426"/>
    <col min="6904" max="6904" width="29.28515625" style="426" bestFit="1" customWidth="1"/>
    <col min="6905" max="7153" width="9" style="426"/>
    <col min="7154" max="7154" width="14.85546875" style="426" bestFit="1" customWidth="1"/>
    <col min="7155" max="7159" width="9" style="426"/>
    <col min="7160" max="7160" width="29.28515625" style="426" bestFit="1" customWidth="1"/>
    <col min="7161" max="7409" width="9" style="426"/>
    <col min="7410" max="7410" width="14.85546875" style="426" bestFit="1" customWidth="1"/>
    <col min="7411" max="7415" width="9" style="426"/>
    <col min="7416" max="7416" width="29.28515625" style="426" bestFit="1" customWidth="1"/>
    <col min="7417" max="7665" width="9" style="426"/>
    <col min="7666" max="7666" width="14.85546875" style="426" bestFit="1" customWidth="1"/>
    <col min="7667" max="7671" width="9" style="426"/>
    <col min="7672" max="7672" width="29.28515625" style="426" bestFit="1" customWidth="1"/>
    <col min="7673" max="7921" width="9" style="426"/>
    <col min="7922" max="7922" width="14.85546875" style="426" bestFit="1" customWidth="1"/>
    <col min="7923" max="7927" width="9" style="426"/>
    <col min="7928" max="7928" width="29.28515625" style="426" bestFit="1" customWidth="1"/>
    <col min="7929" max="8177" width="9" style="426"/>
    <col min="8178" max="8178" width="14.85546875" style="426" bestFit="1" customWidth="1"/>
    <col min="8179" max="8183" width="9" style="426"/>
    <col min="8184" max="8184" width="29.28515625" style="426" bestFit="1" customWidth="1"/>
    <col min="8185" max="8433" width="9" style="426"/>
    <col min="8434" max="8434" width="14.85546875" style="426" bestFit="1" customWidth="1"/>
    <col min="8435" max="8439" width="9" style="426"/>
    <col min="8440" max="8440" width="29.28515625" style="426" bestFit="1" customWidth="1"/>
    <col min="8441" max="8689" width="9" style="426"/>
    <col min="8690" max="8690" width="14.85546875" style="426" bestFit="1" customWidth="1"/>
    <col min="8691" max="8695" width="9" style="426"/>
    <col min="8696" max="8696" width="29.28515625" style="426" bestFit="1" customWidth="1"/>
    <col min="8697" max="8945" width="9" style="426"/>
    <col min="8946" max="8946" width="14.85546875" style="426" bestFit="1" customWidth="1"/>
    <col min="8947" max="8951" width="9" style="426"/>
    <col min="8952" max="8952" width="29.28515625" style="426" bestFit="1" customWidth="1"/>
    <col min="8953" max="9201" width="9" style="426"/>
    <col min="9202" max="9202" width="14.85546875" style="426" bestFit="1" customWidth="1"/>
    <col min="9203" max="9207" width="9" style="426"/>
    <col min="9208" max="9208" width="29.28515625" style="426" bestFit="1" customWidth="1"/>
    <col min="9209" max="9457" width="9" style="426"/>
    <col min="9458" max="9458" width="14.85546875" style="426" bestFit="1" customWidth="1"/>
    <col min="9459" max="9463" width="9" style="426"/>
    <col min="9464" max="9464" width="29.28515625" style="426" bestFit="1" customWidth="1"/>
    <col min="9465" max="9713" width="9" style="426"/>
    <col min="9714" max="9714" width="14.85546875" style="426" bestFit="1" customWidth="1"/>
    <col min="9715" max="9719" width="9" style="426"/>
    <col min="9720" max="9720" width="29.28515625" style="426" bestFit="1" customWidth="1"/>
    <col min="9721" max="9969" width="9" style="426"/>
    <col min="9970" max="9970" width="14.85546875" style="426" bestFit="1" customWidth="1"/>
    <col min="9971" max="9975" width="9" style="426"/>
    <col min="9976" max="9976" width="29.28515625" style="426" bestFit="1" customWidth="1"/>
    <col min="9977" max="10225" width="9" style="426"/>
    <col min="10226" max="10226" width="14.85546875" style="426" bestFit="1" customWidth="1"/>
    <col min="10227" max="10231" width="9" style="426"/>
    <col min="10232" max="10232" width="29.28515625" style="426" bestFit="1" customWidth="1"/>
    <col min="10233" max="10481" width="9" style="426"/>
    <col min="10482" max="10482" width="14.85546875" style="426" bestFit="1" customWidth="1"/>
    <col min="10483" max="10487" width="9" style="426"/>
    <col min="10488" max="10488" width="29.28515625" style="426" bestFit="1" customWidth="1"/>
    <col min="10489" max="10737" width="9" style="426"/>
    <col min="10738" max="10738" width="14.85546875" style="426" bestFit="1" customWidth="1"/>
    <col min="10739" max="10743" width="9" style="426"/>
    <col min="10744" max="10744" width="29.28515625" style="426" bestFit="1" customWidth="1"/>
    <col min="10745" max="10993" width="9" style="426"/>
    <col min="10994" max="10994" width="14.85546875" style="426" bestFit="1" customWidth="1"/>
    <col min="10995" max="10999" width="9" style="426"/>
    <col min="11000" max="11000" width="29.28515625" style="426" bestFit="1" customWidth="1"/>
    <col min="11001" max="11249" width="9" style="426"/>
    <col min="11250" max="11250" width="14.85546875" style="426" bestFit="1" customWidth="1"/>
    <col min="11251" max="11255" width="9" style="426"/>
    <col min="11256" max="11256" width="29.28515625" style="426" bestFit="1" customWidth="1"/>
    <col min="11257" max="11505" width="9" style="426"/>
    <col min="11506" max="11506" width="14.85546875" style="426" bestFit="1" customWidth="1"/>
    <col min="11507" max="11511" width="9" style="426"/>
    <col min="11512" max="11512" width="29.28515625" style="426" bestFit="1" customWidth="1"/>
    <col min="11513" max="11761" width="9" style="426"/>
    <col min="11762" max="11762" width="14.85546875" style="426" bestFit="1" customWidth="1"/>
    <col min="11763" max="11767" width="9" style="426"/>
    <col min="11768" max="11768" width="29.28515625" style="426" bestFit="1" customWidth="1"/>
    <col min="11769" max="12017" width="9" style="426"/>
    <col min="12018" max="12018" width="14.85546875" style="426" bestFit="1" customWidth="1"/>
    <col min="12019" max="12023" width="9" style="426"/>
    <col min="12024" max="12024" width="29.28515625" style="426" bestFit="1" customWidth="1"/>
    <col min="12025" max="12273" width="9" style="426"/>
    <col min="12274" max="12274" width="14.85546875" style="426" bestFit="1" customWidth="1"/>
    <col min="12275" max="12279" width="9" style="426"/>
    <col min="12280" max="12280" width="29.28515625" style="426" bestFit="1" customWidth="1"/>
    <col min="12281" max="12529" width="9" style="426"/>
    <col min="12530" max="12530" width="14.85546875" style="426" bestFit="1" customWidth="1"/>
    <col min="12531" max="12535" width="9" style="426"/>
    <col min="12536" max="12536" width="29.28515625" style="426" bestFit="1" customWidth="1"/>
    <col min="12537" max="12785" width="9" style="426"/>
    <col min="12786" max="12786" width="14.85546875" style="426" bestFit="1" customWidth="1"/>
    <col min="12787" max="12791" width="9" style="426"/>
    <col min="12792" max="12792" width="29.28515625" style="426" bestFit="1" customWidth="1"/>
    <col min="12793" max="13041" width="9" style="426"/>
    <col min="13042" max="13042" width="14.85546875" style="426" bestFit="1" customWidth="1"/>
    <col min="13043" max="13047" width="9" style="426"/>
    <col min="13048" max="13048" width="29.28515625" style="426" bestFit="1" customWidth="1"/>
    <col min="13049" max="13297" width="9" style="426"/>
    <col min="13298" max="13298" width="14.85546875" style="426" bestFit="1" customWidth="1"/>
    <col min="13299" max="13303" width="9" style="426"/>
    <col min="13304" max="13304" width="29.28515625" style="426" bestFit="1" customWidth="1"/>
    <col min="13305" max="13553" width="9" style="426"/>
    <col min="13554" max="13554" width="14.85546875" style="426" bestFit="1" customWidth="1"/>
    <col min="13555" max="13559" width="9" style="426"/>
    <col min="13560" max="13560" width="29.28515625" style="426" bestFit="1" customWidth="1"/>
    <col min="13561" max="13809" width="9" style="426"/>
    <col min="13810" max="13810" width="14.85546875" style="426" bestFit="1" customWidth="1"/>
    <col min="13811" max="13815" width="9" style="426"/>
    <col min="13816" max="13816" width="29.28515625" style="426" bestFit="1" customWidth="1"/>
    <col min="13817" max="14065" width="9" style="426"/>
    <col min="14066" max="14066" width="14.85546875" style="426" bestFit="1" customWidth="1"/>
    <col min="14067" max="14071" width="9" style="426"/>
    <col min="14072" max="14072" width="29.28515625" style="426" bestFit="1" customWidth="1"/>
    <col min="14073" max="14321" width="9" style="426"/>
    <col min="14322" max="14322" width="14.85546875" style="426" bestFit="1" customWidth="1"/>
    <col min="14323" max="14327" width="9" style="426"/>
    <col min="14328" max="14328" width="29.28515625" style="426" bestFit="1" customWidth="1"/>
    <col min="14329" max="14577" width="9" style="426"/>
    <col min="14578" max="14578" width="14.85546875" style="426" bestFit="1" customWidth="1"/>
    <col min="14579" max="14583" width="9" style="426"/>
    <col min="14584" max="14584" width="29.28515625" style="426" bestFit="1" customWidth="1"/>
    <col min="14585" max="14833" width="9" style="426"/>
    <col min="14834" max="14834" width="14.85546875" style="426" bestFit="1" customWidth="1"/>
    <col min="14835" max="14839" width="9" style="426"/>
    <col min="14840" max="14840" width="29.28515625" style="426" bestFit="1" customWidth="1"/>
    <col min="14841" max="15089" width="9" style="426"/>
    <col min="15090" max="15090" width="14.85546875" style="426" bestFit="1" customWidth="1"/>
    <col min="15091" max="15095" width="9" style="426"/>
    <col min="15096" max="15096" width="29.28515625" style="426" bestFit="1" customWidth="1"/>
    <col min="15097" max="15345" width="9" style="426"/>
    <col min="15346" max="15346" width="14.85546875" style="426" bestFit="1" customWidth="1"/>
    <col min="15347" max="15351" width="9" style="426"/>
    <col min="15352" max="15352" width="29.28515625" style="426" bestFit="1" customWidth="1"/>
    <col min="15353" max="15601" width="9" style="426"/>
    <col min="15602" max="15602" width="14.85546875" style="426" bestFit="1" customWidth="1"/>
    <col min="15603" max="15607" width="9" style="426"/>
    <col min="15608" max="15608" width="29.28515625" style="426" bestFit="1" customWidth="1"/>
    <col min="15609" max="15857" width="9" style="426"/>
    <col min="15858" max="15858" width="14.85546875" style="426" bestFit="1" customWidth="1"/>
    <col min="15859" max="15863" width="9" style="426"/>
    <col min="15864" max="15864" width="29.28515625" style="426" bestFit="1" customWidth="1"/>
    <col min="15865" max="16113" width="9" style="426"/>
    <col min="16114" max="16114" width="14.85546875" style="426" bestFit="1" customWidth="1"/>
    <col min="16115" max="16119" width="9" style="426"/>
    <col min="16120" max="16120" width="29.28515625" style="426" bestFit="1" customWidth="1"/>
    <col min="16121" max="16384" width="9" style="426"/>
  </cols>
  <sheetData>
    <row r="1" spans="1:13" x14ac:dyDescent="0.25">
      <c r="A1" s="1289" t="s">
        <v>922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</row>
    <row r="2" spans="1:13" ht="25.5" x14ac:dyDescent="0.25">
      <c r="A2" s="408"/>
      <c r="B2" s="422" t="s">
        <v>536</v>
      </c>
      <c r="C2" s="422" t="s">
        <v>537</v>
      </c>
      <c r="D2" s="422" t="s">
        <v>538</v>
      </c>
      <c r="E2" s="422" t="s">
        <v>539</v>
      </c>
      <c r="F2" s="422" t="s">
        <v>540</v>
      </c>
      <c r="G2" s="422" t="s">
        <v>541</v>
      </c>
      <c r="H2" s="422" t="s">
        <v>542</v>
      </c>
      <c r="I2" s="422" t="s">
        <v>543</v>
      </c>
      <c r="J2" s="422" t="s">
        <v>544</v>
      </c>
      <c r="K2" s="409" t="s">
        <v>545</v>
      </c>
      <c r="L2" s="409" t="s">
        <v>797</v>
      </c>
    </row>
    <row r="3" spans="1:13" x14ac:dyDescent="0.25">
      <c r="A3" s="427">
        <v>2016</v>
      </c>
      <c r="B3" s="424">
        <v>3.1253624557722333</v>
      </c>
      <c r="C3" s="424"/>
      <c r="D3" s="424"/>
      <c r="E3" s="424"/>
      <c r="F3" s="424"/>
      <c r="G3" s="424"/>
      <c r="H3" s="424"/>
      <c r="I3" s="424"/>
      <c r="J3" s="424"/>
      <c r="K3" s="424">
        <v>3.1253624557722333</v>
      </c>
      <c r="L3" s="921"/>
      <c r="M3" s="428"/>
    </row>
    <row r="4" spans="1:13" x14ac:dyDescent="0.25">
      <c r="A4" s="427">
        <v>2017</v>
      </c>
      <c r="B4" s="424">
        <v>3.1883556147536325</v>
      </c>
      <c r="C4" s="424"/>
      <c r="D4" s="424"/>
      <c r="E4" s="424"/>
      <c r="F4" s="424"/>
      <c r="G4" s="424"/>
      <c r="H4" s="424"/>
      <c r="I4" s="424"/>
      <c r="J4" s="424"/>
      <c r="K4" s="424">
        <v>3.1883556147536325</v>
      </c>
      <c r="L4" s="921"/>
    </row>
    <row r="5" spans="1:13" x14ac:dyDescent="0.25">
      <c r="A5" s="427">
        <v>2018</v>
      </c>
      <c r="B5" s="424">
        <v>3.2610190941817789</v>
      </c>
      <c r="C5" s="424">
        <v>0.27933249734347132</v>
      </c>
      <c r="D5" s="424">
        <v>0.20141838315886912</v>
      </c>
      <c r="E5" s="424">
        <v>0.17210458180944402</v>
      </c>
      <c r="F5" s="424">
        <v>0.16086201352947774</v>
      </c>
      <c r="G5" s="424">
        <v>0.16086201352947774</v>
      </c>
      <c r="H5" s="424">
        <v>0.17210458180944402</v>
      </c>
      <c r="I5" s="424">
        <v>0.20141838315886912</v>
      </c>
      <c r="J5" s="424">
        <v>0.27933249734347132</v>
      </c>
      <c r="K5" s="424">
        <v>4.0747365700230409</v>
      </c>
      <c r="L5" s="921">
        <v>4</v>
      </c>
    </row>
    <row r="6" spans="1:13" x14ac:dyDescent="0.25">
      <c r="A6" s="427">
        <v>2019</v>
      </c>
      <c r="B6" s="424">
        <v>2.8437232234124545</v>
      </c>
      <c r="C6" s="424">
        <v>0.56839850772684852</v>
      </c>
      <c r="D6" s="424">
        <v>0.40985531402557229</v>
      </c>
      <c r="E6" s="424">
        <v>0.35020625385078447</v>
      </c>
      <c r="F6" s="424">
        <v>0.32732936306964316</v>
      </c>
      <c r="G6" s="424">
        <v>0.32732936306964316</v>
      </c>
      <c r="H6" s="424">
        <v>0.35020625385078447</v>
      </c>
      <c r="I6" s="424">
        <v>0.40985531402557229</v>
      </c>
      <c r="J6" s="424">
        <v>0.56839850772684852</v>
      </c>
      <c r="K6" s="424">
        <v>4.4995126620853032</v>
      </c>
      <c r="L6" s="921">
        <v>2.4392674584721163</v>
      </c>
    </row>
    <row r="7" spans="1:13" x14ac:dyDescent="0.25">
      <c r="A7" s="427">
        <v>2020</v>
      </c>
      <c r="B7" s="424">
        <v>2.1266839258610073</v>
      </c>
      <c r="C7" s="424">
        <v>0.61385385866014719</v>
      </c>
      <c r="D7" s="424">
        <v>0.44263182008188762</v>
      </c>
      <c r="E7" s="424">
        <v>0.37821256975665457</v>
      </c>
      <c r="F7" s="424">
        <v>0.35350619299941838</v>
      </c>
      <c r="G7" s="424">
        <v>0.35350619299941838</v>
      </c>
      <c r="H7" s="424">
        <v>0.37821256975665457</v>
      </c>
      <c r="I7" s="424">
        <v>0.44263182008188762</v>
      </c>
      <c r="J7" s="424">
        <v>0.61385385866014719</v>
      </c>
      <c r="K7" s="424">
        <v>3.9148883673591151</v>
      </c>
      <c r="L7" s="921">
        <v>2.259557831390957</v>
      </c>
    </row>
    <row r="8" spans="1:13" x14ac:dyDescent="0.25">
      <c r="A8" s="429">
        <v>2021</v>
      </c>
      <c r="B8" s="425">
        <v>0.68682913507462473</v>
      </c>
      <c r="C8" s="425">
        <v>0.90572533950027201</v>
      </c>
      <c r="D8" s="425">
        <v>0.65309169252814958</v>
      </c>
      <c r="E8" s="425">
        <v>0.55804277078881825</v>
      </c>
      <c r="F8" s="425">
        <v>0.52158915701645925</v>
      </c>
      <c r="G8" s="425">
        <v>0.52158915701645925</v>
      </c>
      <c r="H8" s="425">
        <v>0.55804277078881825</v>
      </c>
      <c r="I8" s="425">
        <v>0.65309169252814958</v>
      </c>
      <c r="J8" s="425">
        <v>0.90572533950027201</v>
      </c>
      <c r="K8" s="425">
        <v>3.3252780949083238</v>
      </c>
      <c r="L8" s="425">
        <v>2.7617960700955679</v>
      </c>
    </row>
    <row r="9" spans="1:13" x14ac:dyDescent="0.25">
      <c r="A9" s="427"/>
      <c r="L9" s="414" t="s">
        <v>535</v>
      </c>
    </row>
  </sheetData>
  <mergeCells count="1">
    <mergeCell ref="A1:K1"/>
  </mergeCells>
  <pageMargins left="0.25" right="0.25" top="0.75" bottom="0.75" header="0.3" footer="0.3"/>
  <pageSetup scale="95" fitToHeight="0" orientation="portrait" horizontalDpi="4294967294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892EC-29DC-4977-8E32-E4563BD6D163}">
  <dimension ref="A1:H26"/>
  <sheetViews>
    <sheetView showGridLines="0" workbookViewId="0"/>
  </sheetViews>
  <sheetFormatPr defaultRowHeight="15" x14ac:dyDescent="0.25"/>
  <cols>
    <col min="1" max="1" width="31.28515625" customWidth="1"/>
  </cols>
  <sheetData>
    <row r="1" spans="1:8" x14ac:dyDescent="0.25">
      <c r="A1" s="64" t="s">
        <v>1004</v>
      </c>
      <c r="B1" s="61"/>
      <c r="C1" s="61"/>
      <c r="D1" s="61"/>
      <c r="E1" s="61"/>
      <c r="F1" s="61"/>
      <c r="G1" s="58"/>
      <c r="H1" s="21" t="s">
        <v>1005</v>
      </c>
    </row>
    <row r="2" spans="1:8" x14ac:dyDescent="0.25">
      <c r="A2" s="57"/>
      <c r="B2" s="57">
        <v>2020</v>
      </c>
      <c r="C2" s="57">
        <v>2021</v>
      </c>
      <c r="D2" s="57">
        <v>2022</v>
      </c>
      <c r="E2" s="57" t="s">
        <v>34</v>
      </c>
      <c r="G2" s="58"/>
    </row>
    <row r="3" spans="1:8" x14ac:dyDescent="0.25">
      <c r="A3" s="65" t="s">
        <v>35</v>
      </c>
      <c r="B3" s="66">
        <v>-2.1312425109983213E-2</v>
      </c>
      <c r="C3" s="66">
        <v>-5.7485166608669175E-2</v>
      </c>
      <c r="D3" s="66">
        <v>-0.39052377148499406</v>
      </c>
      <c r="E3" s="66">
        <v>-0.46932136320364648</v>
      </c>
      <c r="G3" s="58"/>
    </row>
    <row r="4" spans="1:8" x14ac:dyDescent="0.25">
      <c r="A4" s="58" t="s">
        <v>36</v>
      </c>
      <c r="B4" s="67">
        <v>0.21386594139378445</v>
      </c>
      <c r="C4" s="67">
        <v>-0.27159223870147997</v>
      </c>
      <c r="D4" s="67">
        <v>-0.10926585088459717</v>
      </c>
      <c r="E4" s="67">
        <v>-0.16699214819229269</v>
      </c>
      <c r="G4" s="58"/>
    </row>
    <row r="5" spans="1:8" x14ac:dyDescent="0.25">
      <c r="A5" s="58" t="s">
        <v>37</v>
      </c>
      <c r="B5" s="67">
        <v>-0.15409482512448935</v>
      </c>
      <c r="C5" s="67">
        <v>-7.8113148139394184E-2</v>
      </c>
      <c r="D5" s="67">
        <v>-0.11267961904466262</v>
      </c>
      <c r="E5" s="67">
        <v>-0.34488759230854615</v>
      </c>
      <c r="G5" s="58"/>
    </row>
    <row r="6" spans="1:8" x14ac:dyDescent="0.25">
      <c r="A6" s="58" t="s">
        <v>38</v>
      </c>
      <c r="B6" s="67">
        <v>4.6087783204576738E-2</v>
      </c>
      <c r="C6" s="67">
        <v>0.23470965077882511</v>
      </c>
      <c r="D6" s="67">
        <v>0.27615281090999133</v>
      </c>
      <c r="E6" s="67">
        <v>0.55695024489339318</v>
      </c>
      <c r="G6" s="58"/>
    </row>
    <row r="7" spans="1:8" x14ac:dyDescent="0.25">
      <c r="A7" s="58" t="s">
        <v>39</v>
      </c>
      <c r="B7" s="67">
        <v>-0.25628993648573584</v>
      </c>
      <c r="C7" s="67">
        <v>0.10709782583862282</v>
      </c>
      <c r="D7" s="67">
        <v>0.16354453679073266</v>
      </c>
      <c r="E7" s="67">
        <v>1.4352426143619645E-2</v>
      </c>
      <c r="G7" s="58"/>
    </row>
    <row r="8" spans="1:8" x14ac:dyDescent="0.25">
      <c r="A8" s="1103" t="s">
        <v>40</v>
      </c>
      <c r="B8" s="1104">
        <v>0.1561515937796889</v>
      </c>
      <c r="C8" s="1104">
        <v>8.8051830496944206E-2</v>
      </c>
      <c r="D8" s="1104">
        <v>5.1302205729380934E-2</v>
      </c>
      <c r="E8" s="1104">
        <v>0.29550563000601404</v>
      </c>
      <c r="G8" s="58"/>
    </row>
    <row r="9" spans="1:8" x14ac:dyDescent="0.25">
      <c r="A9" s="1103" t="s">
        <v>49</v>
      </c>
      <c r="B9" s="1104">
        <v>-7.7521312136319409E-4</v>
      </c>
      <c r="C9" s="1104">
        <v>-0.24229715979176181</v>
      </c>
      <c r="D9" s="1104">
        <v>-0.69093070876981333</v>
      </c>
      <c r="E9" s="1104">
        <v>-0.93400308168293833</v>
      </c>
      <c r="G9" s="58"/>
    </row>
    <row r="10" spans="1:8" x14ac:dyDescent="0.25">
      <c r="A10" s="1105" t="s">
        <v>3</v>
      </c>
      <c r="B10" s="1106">
        <v>-2.6257768756444921E-2</v>
      </c>
      <c r="C10" s="1106">
        <v>0.10465807290957466</v>
      </c>
      <c r="D10" s="1106">
        <v>3.1352853783974122E-2</v>
      </c>
      <c r="E10" s="1106">
        <v>0.10975315793710383</v>
      </c>
      <c r="G10" s="58"/>
    </row>
    <row r="11" spans="1:8" x14ac:dyDescent="0.25">
      <c r="A11" s="58"/>
      <c r="B11" s="67"/>
      <c r="C11" s="67"/>
      <c r="D11" s="67"/>
      <c r="E11" s="68" t="s">
        <v>23</v>
      </c>
      <c r="G11" s="58"/>
    </row>
    <row r="12" spans="1:8" x14ac:dyDescent="0.25">
      <c r="A12" s="82"/>
      <c r="B12" s="83"/>
      <c r="C12" s="84"/>
      <c r="D12" s="84"/>
      <c r="E12" s="84"/>
      <c r="F12" s="67"/>
      <c r="G12" s="58"/>
    </row>
    <row r="13" spans="1:8" x14ac:dyDescent="0.25">
      <c r="A13" s="85"/>
      <c r="B13" s="85"/>
      <c r="C13" s="85"/>
      <c r="D13" s="85"/>
      <c r="E13" s="85"/>
      <c r="F13" s="67"/>
      <c r="G13" s="58"/>
    </row>
    <row r="14" spans="1:8" x14ac:dyDescent="0.25">
      <c r="A14" s="62"/>
      <c r="B14" s="83"/>
      <c r="C14" s="80"/>
      <c r="D14" s="80"/>
      <c r="E14" s="80"/>
      <c r="F14" s="58"/>
      <c r="G14" s="58"/>
    </row>
    <row r="15" spans="1:8" x14ac:dyDescent="0.25">
      <c r="A15" s="62"/>
      <c r="B15" s="83"/>
      <c r="C15" s="83"/>
      <c r="D15" s="83"/>
      <c r="E15" s="83"/>
      <c r="F15" s="58"/>
      <c r="G15" s="58"/>
    </row>
    <row r="16" spans="1:8" x14ac:dyDescent="0.25">
      <c r="A16" s="86"/>
      <c r="B16" s="87"/>
      <c r="C16" s="87"/>
      <c r="D16" s="87"/>
      <c r="E16" s="87"/>
      <c r="F16" s="58"/>
      <c r="G16" s="58"/>
    </row>
    <row r="17" spans="1:7" ht="23.25" customHeight="1" x14ac:dyDescent="0.25">
      <c r="A17" s="86"/>
      <c r="B17" s="87"/>
      <c r="C17" s="87"/>
      <c r="D17" s="87"/>
      <c r="E17" s="87"/>
      <c r="F17" s="58"/>
      <c r="G17" s="58"/>
    </row>
    <row r="18" spans="1:7" x14ac:dyDescent="0.25">
      <c r="A18" s="88"/>
      <c r="B18" s="88"/>
      <c r="C18" s="88"/>
      <c r="D18" s="88"/>
      <c r="E18" s="88"/>
      <c r="F18" s="58"/>
      <c r="G18" s="58"/>
    </row>
    <row r="19" spans="1:7" x14ac:dyDescent="0.25">
      <c r="A19" s="62"/>
      <c r="B19" s="62"/>
      <c r="C19" s="62"/>
      <c r="D19" s="62"/>
      <c r="E19" s="62"/>
      <c r="F19" s="58"/>
      <c r="G19" s="58"/>
    </row>
    <row r="20" spans="1:7" x14ac:dyDescent="0.25">
      <c r="A20" s="62"/>
      <c r="B20" s="81"/>
      <c r="C20" s="81"/>
      <c r="D20" s="81"/>
      <c r="E20" s="81"/>
      <c r="F20" s="58"/>
      <c r="G20" s="58"/>
    </row>
    <row r="21" spans="1:7" x14ac:dyDescent="0.25">
      <c r="A21" s="62"/>
      <c r="B21" s="62"/>
      <c r="C21" s="62"/>
      <c r="D21" s="62"/>
      <c r="E21" s="62"/>
      <c r="F21" s="58"/>
      <c r="G21" s="58"/>
    </row>
    <row r="22" spans="1:7" x14ac:dyDescent="0.25">
      <c r="A22" s="62"/>
      <c r="B22" s="62"/>
      <c r="C22" s="62"/>
      <c r="D22" s="62"/>
      <c r="E22" s="62"/>
      <c r="F22" s="58"/>
      <c r="G22" s="58"/>
    </row>
    <row r="23" spans="1:7" x14ac:dyDescent="0.25">
      <c r="A23" s="62"/>
      <c r="B23" s="62"/>
      <c r="C23" s="62"/>
      <c r="D23" s="62"/>
      <c r="E23" s="62"/>
      <c r="F23" s="58"/>
    </row>
    <row r="24" spans="1:7" x14ac:dyDescent="0.25">
      <c r="A24" s="32"/>
      <c r="B24" s="32"/>
      <c r="C24" s="32"/>
      <c r="D24" s="32"/>
      <c r="E24" s="32"/>
    </row>
    <row r="25" spans="1:7" x14ac:dyDescent="0.25">
      <c r="A25" s="32"/>
      <c r="B25" s="32"/>
      <c r="C25" s="32"/>
      <c r="D25" s="32"/>
      <c r="E25" s="32"/>
    </row>
    <row r="26" spans="1:7" x14ac:dyDescent="0.25">
      <c r="A26" s="32"/>
      <c r="B26" s="32"/>
      <c r="C26" s="32"/>
      <c r="D26" s="32"/>
      <c r="E26" s="32"/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5238-8D66-4520-99C0-523A5253A238}">
  <dimension ref="A1:H31"/>
  <sheetViews>
    <sheetView showGridLines="0" workbookViewId="0"/>
  </sheetViews>
  <sheetFormatPr defaultRowHeight="15" x14ac:dyDescent="0.25"/>
  <cols>
    <col min="1" max="1" width="32.140625" customWidth="1"/>
  </cols>
  <sheetData>
    <row r="1" spans="1:6" x14ac:dyDescent="0.25">
      <c r="F1" s="21" t="s">
        <v>1006</v>
      </c>
    </row>
    <row r="2" spans="1:6" x14ac:dyDescent="0.25">
      <c r="A2" s="71" t="s">
        <v>4</v>
      </c>
      <c r="B2" s="71"/>
      <c r="C2" s="71">
        <v>2020</v>
      </c>
      <c r="D2" s="43"/>
    </row>
    <row r="3" spans="1:6" x14ac:dyDescent="0.25">
      <c r="A3" s="41" t="s">
        <v>46</v>
      </c>
      <c r="B3" s="72"/>
      <c r="C3" s="89">
        <v>0.73651569110480619</v>
      </c>
      <c r="D3" s="43"/>
    </row>
    <row r="4" spans="1:6" x14ac:dyDescent="0.25">
      <c r="A4" s="43" t="s">
        <v>3</v>
      </c>
      <c r="B4" s="43"/>
      <c r="C4" s="73">
        <v>-0.15055301441704527</v>
      </c>
      <c r="D4" s="74"/>
    </row>
    <row r="5" spans="1:6" x14ac:dyDescent="0.25">
      <c r="A5" s="43" t="s">
        <v>1007</v>
      </c>
      <c r="B5" s="43"/>
      <c r="C5" s="74">
        <v>-0.77486236098300587</v>
      </c>
      <c r="D5" s="43"/>
    </row>
    <row r="6" spans="1:6" x14ac:dyDescent="0.25">
      <c r="A6" s="43" t="s">
        <v>48</v>
      </c>
      <c r="B6" s="73"/>
      <c r="C6" s="74">
        <v>8.2082286183856115E-2</v>
      </c>
      <c r="D6" s="43"/>
    </row>
    <row r="7" spans="1:6" x14ac:dyDescent="0.25">
      <c r="A7" s="43" t="s">
        <v>36</v>
      </c>
      <c r="B7" s="73"/>
      <c r="C7" s="73">
        <v>9.9031025974416709E-2</v>
      </c>
      <c r="D7" s="43"/>
    </row>
    <row r="8" spans="1:6" x14ac:dyDescent="0.25">
      <c r="A8" s="43" t="s">
        <v>47</v>
      </c>
      <c r="B8" s="43"/>
      <c r="C8" s="73">
        <v>0.1414044361509143</v>
      </c>
      <c r="D8" s="74"/>
    </row>
    <row r="9" spans="1:6" x14ac:dyDescent="0.25">
      <c r="A9" s="43" t="s">
        <v>1008</v>
      </c>
      <c r="B9" s="43"/>
      <c r="C9" s="74">
        <v>0.16262407868271048</v>
      </c>
      <c r="D9" s="43"/>
    </row>
    <row r="10" spans="1:6" x14ac:dyDescent="0.25">
      <c r="A10" s="43" t="s">
        <v>37</v>
      </c>
      <c r="B10" s="43"/>
      <c r="C10" s="74">
        <v>0.33115469712679124</v>
      </c>
      <c r="D10" s="43"/>
    </row>
    <row r="11" spans="1:6" x14ac:dyDescent="0.25">
      <c r="A11" s="43" t="s">
        <v>49</v>
      </c>
      <c r="B11" s="43"/>
      <c r="C11" s="74">
        <v>0.84563454238616842</v>
      </c>
      <c r="D11" s="43"/>
    </row>
    <row r="12" spans="1:6" x14ac:dyDescent="0.25">
      <c r="A12" s="90"/>
      <c r="B12" s="91"/>
      <c r="C12" s="92"/>
      <c r="D12" s="43"/>
    </row>
    <row r="13" spans="1:6" x14ac:dyDescent="0.25">
      <c r="A13" s="1290" t="s">
        <v>50</v>
      </c>
      <c r="B13" s="1290"/>
      <c r="C13" s="1290"/>
      <c r="D13" s="43"/>
    </row>
    <row r="14" spans="1:6" x14ac:dyDescent="0.25">
      <c r="A14" s="43"/>
      <c r="B14" s="74"/>
      <c r="C14" s="73"/>
      <c r="D14" s="43"/>
    </row>
    <row r="16" spans="1:6" x14ac:dyDescent="0.25">
      <c r="A16" s="43"/>
      <c r="B16" s="74"/>
      <c r="C16" s="43"/>
      <c r="D16" s="43"/>
    </row>
    <row r="17" spans="1:8" x14ac:dyDescent="0.25">
      <c r="A17" s="43"/>
      <c r="B17" s="43"/>
      <c r="C17" s="43"/>
      <c r="D17" s="43"/>
    </row>
    <row r="19" spans="1:8" x14ac:dyDescent="0.25">
      <c r="A19" s="76"/>
      <c r="B19" s="77"/>
      <c r="C19" s="78"/>
      <c r="D19" s="76"/>
      <c r="E19" s="77"/>
    </row>
    <row r="20" spans="1:8" x14ac:dyDescent="0.25">
      <c r="A20" s="37"/>
      <c r="B20" s="79"/>
      <c r="C20" s="79"/>
      <c r="D20" s="79"/>
      <c r="E20" s="79"/>
    </row>
    <row r="21" spans="1:8" x14ac:dyDescent="0.25">
      <c r="A21" s="37"/>
      <c r="B21" s="79"/>
      <c r="C21" s="79"/>
      <c r="D21" s="79"/>
      <c r="E21" s="79"/>
    </row>
    <row r="22" spans="1:8" x14ac:dyDescent="0.25">
      <c r="A22" s="37"/>
      <c r="B22" s="79"/>
      <c r="C22" s="79"/>
      <c r="D22" s="79"/>
      <c r="E22" s="79"/>
    </row>
    <row r="23" spans="1:8" x14ac:dyDescent="0.25">
      <c r="A23" s="37"/>
      <c r="B23" s="79"/>
      <c r="C23" s="79"/>
      <c r="D23" s="79"/>
      <c r="E23" s="79"/>
    </row>
    <row r="24" spans="1:8" x14ac:dyDescent="0.25">
      <c r="A24" s="37"/>
      <c r="B24" s="79"/>
      <c r="C24" s="79"/>
      <c r="D24" s="79"/>
      <c r="E24" s="79"/>
    </row>
    <row r="25" spans="1:8" x14ac:dyDescent="0.25">
      <c r="A25" s="37"/>
      <c r="B25" s="79"/>
      <c r="C25" s="79"/>
      <c r="D25" s="79"/>
      <c r="E25" s="79"/>
    </row>
    <row r="26" spans="1:8" x14ac:dyDescent="0.25">
      <c r="A26" s="37"/>
      <c r="B26" s="79"/>
      <c r="C26" s="79"/>
      <c r="D26" s="79"/>
      <c r="E26" s="79"/>
    </row>
    <row r="27" spans="1:8" x14ac:dyDescent="0.25">
      <c r="A27" s="37"/>
      <c r="B27" s="79"/>
      <c r="C27" s="79"/>
      <c r="D27" s="79"/>
      <c r="E27" s="79"/>
      <c r="H27" s="24"/>
    </row>
    <row r="28" spans="1:8" x14ac:dyDescent="0.25">
      <c r="A28" s="37"/>
      <c r="B28" s="79"/>
      <c r="C28" s="79"/>
      <c r="D28" s="79"/>
      <c r="E28" s="79"/>
    </row>
    <row r="29" spans="1:8" x14ac:dyDescent="0.25">
      <c r="A29" s="37"/>
      <c r="B29" s="79"/>
      <c r="C29" s="79"/>
      <c r="D29" s="79"/>
      <c r="E29" s="79"/>
    </row>
    <row r="30" spans="1:8" x14ac:dyDescent="0.25">
      <c r="A30" s="37"/>
      <c r="B30" s="79"/>
      <c r="C30" s="79"/>
      <c r="D30" s="79"/>
      <c r="E30" s="79"/>
    </row>
    <row r="31" spans="1:8" x14ac:dyDescent="0.25">
      <c r="A31" s="37"/>
      <c r="B31" s="79"/>
      <c r="C31" s="79"/>
      <c r="D31" s="79"/>
      <c r="E31" s="79"/>
    </row>
  </sheetData>
  <mergeCells count="1">
    <mergeCell ref="A13:C13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A70F7-0D7A-49A1-8EBB-A40BD085FFF4}">
  <sheetPr>
    <pageSetUpPr fitToPage="1"/>
  </sheetPr>
  <dimension ref="A1:L22"/>
  <sheetViews>
    <sheetView showGridLines="0" workbookViewId="0"/>
  </sheetViews>
  <sheetFormatPr defaultColWidth="9.140625" defaultRowHeight="12.75" x14ac:dyDescent="0.2"/>
  <cols>
    <col min="1" max="1" width="39.28515625" style="94" customWidth="1"/>
    <col min="2" max="16384" width="9.140625" style="94"/>
  </cols>
  <sheetData>
    <row r="1" spans="1:9" x14ac:dyDescent="0.2">
      <c r="I1" s="21" t="s">
        <v>1009</v>
      </c>
    </row>
    <row r="2" spans="1:9" x14ac:dyDescent="0.2">
      <c r="A2" s="93"/>
      <c r="B2" s="93">
        <v>2018</v>
      </c>
      <c r="C2" s="93">
        <f>B2+1</f>
        <v>2019</v>
      </c>
      <c r="D2" s="93">
        <f t="shared" ref="D2:F2" si="0">C2+1</f>
        <v>2020</v>
      </c>
      <c r="E2" s="93">
        <f t="shared" si="0"/>
        <v>2021</v>
      </c>
      <c r="F2" s="93">
        <f t="shared" si="0"/>
        <v>2022</v>
      </c>
    </row>
    <row r="3" spans="1:9" x14ac:dyDescent="0.2">
      <c r="A3" s="43" t="s">
        <v>51</v>
      </c>
      <c r="B3" s="39"/>
      <c r="C3" s="39">
        <v>44321.851999868421</v>
      </c>
      <c r="D3" s="39">
        <v>45315.454381142641</v>
      </c>
      <c r="E3" s="39">
        <v>46377.515022783278</v>
      </c>
      <c r="F3" s="39">
        <v>47308.543206389382</v>
      </c>
    </row>
    <row r="4" spans="1:9" x14ac:dyDescent="0.2">
      <c r="A4" s="104" t="s">
        <v>52</v>
      </c>
      <c r="B4" s="39"/>
      <c r="C4" s="39">
        <v>773.57185723556904</v>
      </c>
      <c r="D4" s="39">
        <v>799.47967829345725</v>
      </c>
      <c r="E4" s="39">
        <v>1356.7101049275807</v>
      </c>
      <c r="F4" s="39">
        <v>1232.129784699282</v>
      </c>
    </row>
    <row r="5" spans="1:9" x14ac:dyDescent="0.2">
      <c r="A5" s="104" t="s">
        <v>1010</v>
      </c>
      <c r="B5" s="39"/>
      <c r="C5" s="39">
        <v>35.22</v>
      </c>
      <c r="D5" s="39">
        <v>0</v>
      </c>
      <c r="E5" s="39">
        <v>0</v>
      </c>
      <c r="F5" s="39">
        <v>0</v>
      </c>
    </row>
    <row r="6" spans="1:9" x14ac:dyDescent="0.2">
      <c r="A6" s="104" t="s">
        <v>53</v>
      </c>
      <c r="B6" s="39"/>
      <c r="C6" s="39">
        <v>555.25743894578045</v>
      </c>
      <c r="D6" s="39">
        <v>625.51653720465197</v>
      </c>
      <c r="E6" s="39">
        <v>1128.7585425405291</v>
      </c>
      <c r="F6" s="39">
        <v>1566.5064026372975</v>
      </c>
    </row>
    <row r="7" spans="1:9" x14ac:dyDescent="0.2">
      <c r="A7" s="104" t="s">
        <v>54</v>
      </c>
      <c r="B7" s="39"/>
      <c r="C7" s="39">
        <v>0.1244513542525547</v>
      </c>
      <c r="D7" s="39">
        <v>1.0356544388985309</v>
      </c>
      <c r="E7" s="39">
        <v>-3.0412650274478863</v>
      </c>
      <c r="F7" s="39">
        <v>22.236707939241494</v>
      </c>
    </row>
    <row r="8" spans="1:9" x14ac:dyDescent="0.2">
      <c r="A8" s="104" t="s">
        <v>55</v>
      </c>
      <c r="B8" s="39"/>
      <c r="C8" s="39">
        <v>0</v>
      </c>
      <c r="D8" s="39">
        <v>-242.45192886324821</v>
      </c>
      <c r="E8" s="39">
        <v>-1491.3885108981303</v>
      </c>
      <c r="F8" s="39">
        <v>1633.8084189505871</v>
      </c>
    </row>
    <row r="9" spans="1:9" x14ac:dyDescent="0.2">
      <c r="A9" s="104" t="s">
        <v>56</v>
      </c>
      <c r="B9" s="39"/>
      <c r="C9" s="39">
        <v>-370.57136626138799</v>
      </c>
      <c r="D9" s="39">
        <v>-121.51929943312501</v>
      </c>
      <c r="E9" s="39">
        <v>-60.010687936428624</v>
      </c>
      <c r="F9" s="39">
        <v>-47.909101205940189</v>
      </c>
    </row>
    <row r="10" spans="1:9" x14ac:dyDescent="0.2">
      <c r="A10" s="41" t="s">
        <v>57</v>
      </c>
      <c r="B10" s="105">
        <v>44321.851999868421</v>
      </c>
      <c r="C10" s="105">
        <v>45315.454381142641</v>
      </c>
      <c r="D10" s="105">
        <v>46377.515022783278</v>
      </c>
      <c r="E10" s="105">
        <v>47308.543206389382</v>
      </c>
      <c r="F10" s="105">
        <v>51715.315419409853</v>
      </c>
      <c r="G10" s="96"/>
    </row>
    <row r="11" spans="1:9" x14ac:dyDescent="0.2">
      <c r="A11" s="106" t="s">
        <v>15</v>
      </c>
      <c r="B11" s="107">
        <v>49.399641109515521</v>
      </c>
      <c r="C11" s="107">
        <v>48.163128546561104</v>
      </c>
      <c r="D11" s="107">
        <v>47.303360455569297</v>
      </c>
      <c r="E11" s="107">
        <v>45.95515788494842</v>
      </c>
      <c r="F11" s="107">
        <v>47.778522508086155</v>
      </c>
      <c r="G11" s="97"/>
    </row>
    <row r="12" spans="1:9" x14ac:dyDescent="0.2">
      <c r="A12" s="46" t="s">
        <v>65</v>
      </c>
      <c r="B12" s="108">
        <v>44321.851999868421</v>
      </c>
      <c r="C12" s="108">
        <v>45095.42385710399</v>
      </c>
      <c r="D12" s="108">
        <v>45894.903535397447</v>
      </c>
      <c r="E12" s="108">
        <v>47251.613640325028</v>
      </c>
      <c r="F12" s="108">
        <v>48483.74342502431</v>
      </c>
    </row>
    <row r="13" spans="1:9" x14ac:dyDescent="0.2">
      <c r="A13" s="106" t="s">
        <v>66</v>
      </c>
      <c r="B13" s="107">
        <v>49.399641109515521</v>
      </c>
      <c r="C13" s="107">
        <v>47.929271056701076</v>
      </c>
      <c r="D13" s="107">
        <v>46.811114479548472</v>
      </c>
      <c r="E13" s="107">
        <v>45.899856938872027</v>
      </c>
      <c r="F13" s="107">
        <v>44.792951715022781</v>
      </c>
    </row>
    <row r="14" spans="1:9" x14ac:dyDescent="0.2">
      <c r="A14" s="103"/>
      <c r="B14" s="100"/>
      <c r="C14" s="100"/>
      <c r="D14" s="100"/>
      <c r="E14" s="1270" t="s">
        <v>68</v>
      </c>
      <c r="F14" s="1270"/>
    </row>
    <row r="15" spans="1:9" x14ac:dyDescent="0.2">
      <c r="A15" s="103"/>
      <c r="B15" s="100"/>
      <c r="C15" s="100"/>
      <c r="D15" s="100"/>
      <c r="E15" s="100"/>
      <c r="F15" s="100"/>
    </row>
    <row r="16" spans="1:9" x14ac:dyDescent="0.2">
      <c r="A16" s="103"/>
      <c r="B16" s="100"/>
      <c r="C16" s="100"/>
      <c r="D16" s="100"/>
      <c r="E16" s="100"/>
      <c r="F16" s="100"/>
    </row>
    <row r="17" spans="1:12" x14ac:dyDescent="0.2">
      <c r="A17" s="103"/>
      <c r="B17" s="100"/>
      <c r="C17" s="100"/>
      <c r="D17" s="100"/>
      <c r="E17" s="100"/>
      <c r="F17" s="100"/>
    </row>
    <row r="18" spans="1:12" x14ac:dyDescent="0.2">
      <c r="A18" s="43" t="s">
        <v>58</v>
      </c>
      <c r="B18" s="39">
        <v>90201.788</v>
      </c>
      <c r="C18" s="39">
        <v>94591.625835796644</v>
      </c>
      <c r="D18" s="39">
        <v>98568.13089693147</v>
      </c>
      <c r="E18" s="39">
        <v>103496.66441513081</v>
      </c>
      <c r="F18" s="39">
        <v>108819.69469839579</v>
      </c>
      <c r="I18" s="96"/>
      <c r="J18" s="96"/>
      <c r="K18" s="96"/>
      <c r="L18" s="96"/>
    </row>
    <row r="19" spans="1:12" x14ac:dyDescent="0.2">
      <c r="A19" s="37" t="s">
        <v>67</v>
      </c>
      <c r="B19" s="39">
        <v>89721</v>
      </c>
      <c r="C19" s="39">
        <v>94087.439393258042</v>
      </c>
      <c r="D19" s="39">
        <v>98042.749132684476</v>
      </c>
      <c r="E19" s="39">
        <v>102945.01288588595</v>
      </c>
      <c r="F19" s="39">
        <v>108239.67068185798</v>
      </c>
      <c r="I19" s="96"/>
      <c r="J19" s="96"/>
      <c r="K19" s="96"/>
      <c r="L19" s="96"/>
    </row>
    <row r="20" spans="1:12" x14ac:dyDescent="0.2">
      <c r="A20" s="43" t="s">
        <v>59</v>
      </c>
      <c r="B20" s="39">
        <v>89721</v>
      </c>
      <c r="C20" s="39">
        <v>94087.439393258042</v>
      </c>
      <c r="D20" s="39">
        <v>98042.749132684476</v>
      </c>
      <c r="E20" s="39">
        <v>102945.01288588595</v>
      </c>
      <c r="F20" s="39">
        <v>108239.67068185798</v>
      </c>
    </row>
    <row r="22" spans="1:12" x14ac:dyDescent="0.2">
      <c r="B22" s="95"/>
      <c r="C22" s="98"/>
      <c r="D22" s="98"/>
      <c r="E22" s="98"/>
      <c r="F22" s="98"/>
    </row>
  </sheetData>
  <mergeCells count="1">
    <mergeCell ref="E14:F14"/>
  </mergeCells>
  <pageMargins left="0.7" right="0.7" top="0.75" bottom="0.75" header="0.3" footer="0.3"/>
  <pageSetup paperSize="9" scale="4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044E9-622B-4A70-AABE-7AA96D3F929E}">
  <sheetPr>
    <pageSetUpPr fitToPage="1"/>
  </sheetPr>
  <dimension ref="A1:I15"/>
  <sheetViews>
    <sheetView showGridLines="0" workbookViewId="0">
      <selection activeCell="Q3" sqref="Q3"/>
    </sheetView>
  </sheetViews>
  <sheetFormatPr defaultColWidth="9.140625" defaultRowHeight="12.75" x14ac:dyDescent="0.2"/>
  <cols>
    <col min="1" max="1" width="39.28515625" style="94" customWidth="1"/>
    <col min="2" max="16384" width="9.140625" style="94"/>
  </cols>
  <sheetData>
    <row r="1" spans="1:9" x14ac:dyDescent="0.2">
      <c r="C1" s="96"/>
      <c r="D1" s="96"/>
      <c r="E1" s="96"/>
      <c r="F1" s="96"/>
      <c r="I1" s="21" t="s">
        <v>1011</v>
      </c>
    </row>
    <row r="2" spans="1:9" x14ac:dyDescent="0.2">
      <c r="A2" s="99"/>
      <c r="B2" s="71">
        <v>2018</v>
      </c>
      <c r="C2" s="71">
        <v>2019</v>
      </c>
      <c r="D2" s="71">
        <v>2020</v>
      </c>
      <c r="E2" s="71">
        <v>2021</v>
      </c>
      <c r="F2" s="71">
        <v>2022</v>
      </c>
      <c r="G2" s="110" t="s">
        <v>60</v>
      </c>
    </row>
    <row r="3" spans="1:9" x14ac:dyDescent="0.2">
      <c r="A3" s="41" t="s">
        <v>61</v>
      </c>
      <c r="B3" s="111"/>
      <c r="C3" s="111"/>
      <c r="D3" s="111"/>
      <c r="E3" s="111"/>
      <c r="F3" s="111"/>
      <c r="G3" s="43"/>
    </row>
    <row r="4" spans="1:9" x14ac:dyDescent="0.2">
      <c r="A4" s="43" t="s">
        <v>62</v>
      </c>
      <c r="B4" s="101"/>
      <c r="C4" s="101">
        <v>-1.2365125629544167</v>
      </c>
      <c r="D4" s="101">
        <v>-0.85976809099180684</v>
      </c>
      <c r="E4" s="101">
        <v>-1.3482025706208773</v>
      </c>
      <c r="F4" s="101">
        <v>1.823364623137735</v>
      </c>
      <c r="G4" s="101">
        <f>SUM(C4:F4)</f>
        <v>-1.6211186014293659</v>
      </c>
    </row>
    <row r="5" spans="1:9" x14ac:dyDescent="0.2">
      <c r="A5" s="43" t="s">
        <v>1012</v>
      </c>
      <c r="B5" s="101"/>
      <c r="C5" s="101">
        <v>0</v>
      </c>
      <c r="D5" s="101">
        <v>-0.7389258454997496</v>
      </c>
      <c r="E5" s="101">
        <v>-0.49044427921001277</v>
      </c>
      <c r="F5" s="101">
        <v>-0.47418754042479794</v>
      </c>
      <c r="G5" s="101">
        <f t="shared" ref="G5:G8" si="0">SUM(C5:F5)</f>
        <v>-1.7035576651345603</v>
      </c>
    </row>
    <row r="6" spans="1:9" x14ac:dyDescent="0.2">
      <c r="A6" s="43" t="s">
        <v>1013</v>
      </c>
      <c r="B6" s="101"/>
      <c r="C6" s="101">
        <v>0</v>
      </c>
      <c r="D6" s="101">
        <v>0</v>
      </c>
      <c r="E6" s="101">
        <v>-0.75286721568293324</v>
      </c>
      <c r="F6" s="101">
        <v>-1.1329780515761836</v>
      </c>
      <c r="G6" s="101">
        <f t="shared" si="0"/>
        <v>-1.8858452672591168</v>
      </c>
    </row>
    <row r="7" spans="1:9" x14ac:dyDescent="0.2">
      <c r="A7" s="43" t="s">
        <v>63</v>
      </c>
      <c r="B7" s="101"/>
      <c r="C7" s="101">
        <v>-0.23385748986002852</v>
      </c>
      <c r="D7" s="101">
        <v>0.48053735933895259</v>
      </c>
      <c r="E7" s="101">
        <v>1.6802565248373784</v>
      </c>
      <c r="F7" s="101">
        <v>-1.3231042549859995</v>
      </c>
      <c r="G7" s="101">
        <f t="shared" si="0"/>
        <v>0.603832139330303</v>
      </c>
    </row>
    <row r="8" spans="1:9" x14ac:dyDescent="0.2">
      <c r="A8" s="90" t="s">
        <v>64</v>
      </c>
      <c r="B8" s="109"/>
      <c r="C8" s="109">
        <v>-1.4703700528144452</v>
      </c>
      <c r="D8" s="109">
        <v>-1.1181565771526039</v>
      </c>
      <c r="E8" s="109">
        <v>-0.91125754067644493</v>
      </c>
      <c r="F8" s="109">
        <v>-1.1069052238492461</v>
      </c>
      <c r="G8" s="109">
        <f t="shared" si="0"/>
        <v>-4.6066893944927401</v>
      </c>
    </row>
    <row r="9" spans="1:9" ht="15" x14ac:dyDescent="0.25">
      <c r="A9"/>
      <c r="B9"/>
      <c r="C9"/>
      <c r="D9"/>
      <c r="E9"/>
      <c r="F9" s="1291" t="s">
        <v>68</v>
      </c>
      <c r="G9" s="1291"/>
    </row>
    <row r="10" spans="1:9" x14ac:dyDescent="0.2">
      <c r="C10" s="96"/>
      <c r="D10" s="96"/>
      <c r="E10" s="96"/>
      <c r="F10" s="96"/>
    </row>
    <row r="12" spans="1:9" x14ac:dyDescent="0.2">
      <c r="F12" s="102"/>
    </row>
    <row r="15" spans="1:9" x14ac:dyDescent="0.2">
      <c r="F15" s="102"/>
    </row>
  </sheetData>
  <mergeCells count="1">
    <mergeCell ref="F9:G9"/>
  </mergeCells>
  <pageMargins left="0.7" right="0.7" top="0.75" bottom="0.75" header="0.3" footer="0.3"/>
  <pageSetup paperSize="9" scale="4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5BC7C-6864-4387-8A6D-BCB81B711A9A}">
  <sheetPr>
    <pageSetUpPr fitToPage="1"/>
  </sheetPr>
  <dimension ref="A1:H22"/>
  <sheetViews>
    <sheetView showGridLines="0" zoomScaleNormal="100" workbookViewId="0">
      <selection activeCell="A9" sqref="A9"/>
    </sheetView>
  </sheetViews>
  <sheetFormatPr defaultRowHeight="15" x14ac:dyDescent="0.25"/>
  <cols>
    <col min="1" max="1" width="52.7109375" customWidth="1"/>
    <col min="3" max="3" width="9.140625" customWidth="1"/>
  </cols>
  <sheetData>
    <row r="1" spans="1:8" x14ac:dyDescent="0.25">
      <c r="A1" s="1178"/>
      <c r="B1" s="212">
        <v>2014</v>
      </c>
      <c r="C1" s="212">
        <v>2015</v>
      </c>
      <c r="D1" s="212">
        <v>2016</v>
      </c>
      <c r="E1" s="212">
        <v>2017</v>
      </c>
      <c r="F1" s="212">
        <v>2018</v>
      </c>
      <c r="G1" s="212">
        <v>2019</v>
      </c>
      <c r="H1" s="212">
        <v>2020</v>
      </c>
    </row>
    <row r="2" spans="1:8" x14ac:dyDescent="0.25">
      <c r="A2" s="328" t="s">
        <v>374</v>
      </c>
      <c r="B2" s="329">
        <v>2.0316282228691933</v>
      </c>
      <c r="C2" s="329">
        <v>1.523411580958824</v>
      </c>
      <c r="D2" s="329">
        <v>1.0651802606885807</v>
      </c>
      <c r="E2" s="329">
        <v>0.35768537438116765</v>
      </c>
      <c r="F2" s="329">
        <v>0.446998265667999</v>
      </c>
      <c r="G2" s="329">
        <v>-2.7591871998185739E-2</v>
      </c>
      <c r="H2" s="329">
        <v>-0.62935589186657925</v>
      </c>
    </row>
    <row r="3" spans="1:8" x14ac:dyDescent="0.25">
      <c r="A3" s="328" t="s">
        <v>375</v>
      </c>
      <c r="B3" s="329">
        <v>-2.5181010256923599</v>
      </c>
      <c r="C3" s="329">
        <v>-1.7630270747792876</v>
      </c>
      <c r="D3" s="329">
        <v>-1.6205952622645614</v>
      </c>
      <c r="E3" s="329">
        <v>-2.8132759496146242E-2</v>
      </c>
      <c r="F3" s="329">
        <v>-0.67926617461292926</v>
      </c>
      <c r="G3" s="329">
        <v>-0.65240730986068496</v>
      </c>
      <c r="H3" s="329">
        <v>3.372196584028056E-2</v>
      </c>
    </row>
    <row r="4" spans="1:8" x14ac:dyDescent="0.25">
      <c r="A4" s="328" t="s">
        <v>376</v>
      </c>
      <c r="B4" s="1179">
        <v>-0.46974674522045623</v>
      </c>
      <c r="C4" s="1179">
        <v>-0.18209271703957386</v>
      </c>
      <c r="D4" s="1179">
        <v>-0.54611566860190952</v>
      </c>
      <c r="E4" s="1179">
        <v>0.33757510041914562</v>
      </c>
      <c r="F4" s="1179">
        <v>-0.23018035183550689</v>
      </c>
      <c r="G4" s="1179">
        <v>-0.67999918185887065</v>
      </c>
      <c r="H4" s="1179">
        <v>-0.58999973284564522</v>
      </c>
    </row>
    <row r="5" spans="1:8" x14ac:dyDescent="0.25">
      <c r="A5" s="328" t="s">
        <v>1117</v>
      </c>
      <c r="B5" s="329">
        <v>-2.64</v>
      </c>
      <c r="C5" s="329">
        <v>-2.4900000000000002</v>
      </c>
      <c r="D5" s="329">
        <v>-1.93</v>
      </c>
      <c r="E5" s="329">
        <v>-1.29</v>
      </c>
      <c r="F5" s="329">
        <v>-0.83</v>
      </c>
      <c r="G5" s="329">
        <v>0</v>
      </c>
      <c r="H5" s="329">
        <v>0.1</v>
      </c>
    </row>
    <row r="6" spans="1:8" x14ac:dyDescent="0.25">
      <c r="A6" s="328" t="s">
        <v>1118</v>
      </c>
      <c r="B6" s="1179">
        <v>-0.59164571952809664</v>
      </c>
      <c r="C6" s="1179">
        <v>-0.90906564226028619</v>
      </c>
      <c r="D6" s="1179">
        <v>-0.85552040633734783</v>
      </c>
      <c r="E6" s="329">
        <v>-0.92429214008470828</v>
      </c>
      <c r="F6" s="1179">
        <v>-0.38091417722257764</v>
      </c>
      <c r="G6" s="1179">
        <v>-2.7591871998185739E-2</v>
      </c>
      <c r="H6" s="1179">
        <v>-0.52372169868592588</v>
      </c>
    </row>
    <row r="7" spans="1:8" x14ac:dyDescent="0.25">
      <c r="A7" s="328" t="s">
        <v>1119</v>
      </c>
      <c r="B7" s="329">
        <v>-3.1097467452204564</v>
      </c>
      <c r="C7" s="329">
        <v>-2.6720927170395741</v>
      </c>
      <c r="D7" s="329">
        <v>-2.4761156686019095</v>
      </c>
      <c r="E7" s="329">
        <v>-0.95242489958085441</v>
      </c>
      <c r="F7" s="329">
        <v>-1.0601803518355069</v>
      </c>
      <c r="G7" s="329">
        <v>-0.67999918185887065</v>
      </c>
      <c r="H7" s="329">
        <v>-0.48999973284564519</v>
      </c>
    </row>
    <row r="8" spans="1:8" x14ac:dyDescent="0.25">
      <c r="A8" s="328"/>
      <c r="B8" s="222"/>
      <c r="C8" s="330"/>
      <c r="D8" s="330"/>
      <c r="E8" s="330"/>
    </row>
    <row r="9" spans="1:8" ht="27.75" x14ac:dyDescent="0.25">
      <c r="A9" s="1180" t="s">
        <v>1120</v>
      </c>
      <c r="B9" s="1180"/>
      <c r="C9" s="222"/>
    </row>
    <row r="10" spans="1:8" x14ac:dyDescent="0.25">
      <c r="A10" s="328"/>
      <c r="B10" s="222"/>
      <c r="C10" s="222"/>
    </row>
    <row r="11" spans="1:8" x14ac:dyDescent="0.25">
      <c r="A11" s="328"/>
      <c r="B11" s="222"/>
      <c r="C11" s="222"/>
    </row>
    <row r="12" spans="1:8" x14ac:dyDescent="0.25">
      <c r="A12" s="328"/>
      <c r="B12" s="222"/>
      <c r="C12" s="222"/>
    </row>
    <row r="13" spans="1:8" x14ac:dyDescent="0.25">
      <c r="A13" s="328"/>
      <c r="B13" s="222"/>
      <c r="C13" s="222"/>
    </row>
    <row r="14" spans="1:8" x14ac:dyDescent="0.25">
      <c r="A14" s="328"/>
      <c r="B14" s="222"/>
      <c r="C14" s="222"/>
    </row>
    <row r="15" spans="1:8" x14ac:dyDescent="0.25">
      <c r="A15" s="328"/>
      <c r="B15" s="222"/>
      <c r="C15" s="222"/>
    </row>
    <row r="16" spans="1:8" x14ac:dyDescent="0.25">
      <c r="A16" s="328"/>
      <c r="B16" s="222"/>
      <c r="C16" s="222"/>
    </row>
    <row r="17" spans="1:3" x14ac:dyDescent="0.25">
      <c r="A17" s="328"/>
      <c r="B17" s="222"/>
      <c r="C17" s="222"/>
    </row>
    <row r="18" spans="1:3" x14ac:dyDescent="0.25">
      <c r="A18" s="328"/>
      <c r="B18" s="222"/>
      <c r="C18" s="222"/>
    </row>
    <row r="22" spans="1:3" ht="25.5" x14ac:dyDescent="0.25">
      <c r="A22" s="1180" t="s">
        <v>1121</v>
      </c>
    </row>
  </sheetData>
  <pageMargins left="0.7" right="0.7" top="0.75" bottom="0.75" header="0.3" footer="0.3"/>
  <pageSetup paperSize="9" scale="5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FB138-6857-4821-B082-DA1C53FA68DF}">
  <sheetPr>
    <pageSetUpPr fitToPage="1"/>
  </sheetPr>
  <dimension ref="A1:N31"/>
  <sheetViews>
    <sheetView showGridLines="0" workbookViewId="0">
      <selection sqref="A1:J1"/>
    </sheetView>
  </sheetViews>
  <sheetFormatPr defaultColWidth="9.140625" defaultRowHeight="12.75" x14ac:dyDescent="0.2"/>
  <cols>
    <col min="1" max="1" width="29.85546875" style="824" customWidth="1"/>
    <col min="2" max="10" width="7.140625" style="824" customWidth="1"/>
    <col min="11" max="16384" width="9.140625" style="824"/>
  </cols>
  <sheetData>
    <row r="1" spans="1:14" x14ac:dyDescent="0.2">
      <c r="A1" s="1186" t="s">
        <v>570</v>
      </c>
      <c r="B1" s="1186"/>
      <c r="C1" s="1186"/>
      <c r="D1" s="1186"/>
      <c r="E1" s="1186"/>
      <c r="F1" s="1186"/>
      <c r="G1" s="1186"/>
      <c r="H1" s="1186"/>
      <c r="I1" s="1186"/>
      <c r="J1" s="1186"/>
    </row>
    <row r="2" spans="1:14" ht="12.75" customHeight="1" x14ac:dyDescent="0.2">
      <c r="A2" s="825" t="s">
        <v>689</v>
      </c>
      <c r="B2" s="826" t="s">
        <v>504</v>
      </c>
      <c r="C2" s="1187" t="s">
        <v>690</v>
      </c>
      <c r="D2" s="1188"/>
      <c r="E2" s="1188"/>
      <c r="F2" s="1189"/>
      <c r="G2" s="1190" t="s">
        <v>710</v>
      </c>
      <c r="H2" s="1190"/>
      <c r="I2" s="1190"/>
      <c r="J2" s="1191"/>
    </row>
    <row r="3" spans="1:14" ht="13.5" thickBot="1" x14ac:dyDescent="0.25">
      <c r="A3" s="827" t="s">
        <v>691</v>
      </c>
      <c r="B3" s="828">
        <v>2018</v>
      </c>
      <c r="C3" s="829">
        <v>2019</v>
      </c>
      <c r="D3" s="830">
        <v>2020</v>
      </c>
      <c r="E3" s="830">
        <v>2021</v>
      </c>
      <c r="F3" s="831">
        <v>2022</v>
      </c>
      <c r="G3" s="832">
        <v>2019</v>
      </c>
      <c r="H3" s="832">
        <v>2020</v>
      </c>
      <c r="I3" s="832">
        <v>2021</v>
      </c>
      <c r="J3" s="833">
        <v>2022</v>
      </c>
    </row>
    <row r="4" spans="1:14" x14ac:dyDescent="0.2">
      <c r="A4" s="834" t="s">
        <v>692</v>
      </c>
      <c r="B4" s="835">
        <v>4.0336667119432263</v>
      </c>
      <c r="C4" s="836">
        <v>2.4392674584721163</v>
      </c>
      <c r="D4" s="836">
        <v>2.259557831390957</v>
      </c>
      <c r="E4" s="836">
        <v>2.7617960700955679</v>
      </c>
      <c r="F4" s="837">
        <v>2.7064739038668462</v>
      </c>
      <c r="G4" s="838">
        <v>-2.0607325415278837</v>
      </c>
      <c r="H4" s="838">
        <v>-1.6404421686090429</v>
      </c>
      <c r="I4" s="838">
        <v>-0.53820392990443189</v>
      </c>
      <c r="J4" s="839" t="s">
        <v>76</v>
      </c>
    </row>
    <row r="5" spans="1:14" x14ac:dyDescent="0.2">
      <c r="A5" s="840" t="s">
        <v>505</v>
      </c>
      <c r="B5" s="841">
        <v>4.0336667119432263</v>
      </c>
      <c r="C5" s="842">
        <v>2.6</v>
      </c>
      <c r="D5" s="842">
        <v>2.2999999999999998</v>
      </c>
      <c r="E5" s="842">
        <v>2.6</v>
      </c>
      <c r="F5" s="843">
        <v>2.6500000000000004</v>
      </c>
      <c r="G5" s="844">
        <v>-1.4999999999999996</v>
      </c>
      <c r="H5" s="844">
        <v>-1.5</v>
      </c>
      <c r="I5" s="844">
        <v>-0.79999999999999982</v>
      </c>
      <c r="J5" s="845" t="s">
        <v>76</v>
      </c>
    </row>
    <row r="6" spans="1:14" x14ac:dyDescent="0.2">
      <c r="A6" s="834" t="s">
        <v>693</v>
      </c>
      <c r="B6" s="846">
        <v>4.0336667119432263</v>
      </c>
      <c r="C6" s="847">
        <v>2.6</v>
      </c>
      <c r="D6" s="847">
        <v>2.7</v>
      </c>
      <c r="E6" s="847">
        <v>2.7490000000000001</v>
      </c>
      <c r="F6" s="848">
        <v>2.7490000000000001</v>
      </c>
      <c r="G6" s="844">
        <v>-1.5399999999999996</v>
      </c>
      <c r="H6" s="844">
        <v>-1.0999999999999996</v>
      </c>
      <c r="I6" s="844">
        <v>-0.95100000000000007</v>
      </c>
      <c r="J6" s="845">
        <v>-0.75099999999999989</v>
      </c>
    </row>
    <row r="7" spans="1:14" x14ac:dyDescent="0.2">
      <c r="A7" s="834" t="s">
        <v>694</v>
      </c>
      <c r="B7" s="846">
        <v>4.0336667119432263</v>
      </c>
      <c r="C7" s="847">
        <v>2.6788457464305822</v>
      </c>
      <c r="D7" s="847">
        <v>2.6114075187651622</v>
      </c>
      <c r="E7" s="847">
        <v>2.7141537773936619</v>
      </c>
      <c r="F7" s="848" t="s">
        <v>76</v>
      </c>
      <c r="G7" s="844">
        <v>-1.4211542535694175</v>
      </c>
      <c r="H7" s="844">
        <v>-0.88859248123483781</v>
      </c>
      <c r="I7" s="844" t="s">
        <v>76</v>
      </c>
      <c r="J7" s="845" t="s">
        <v>76</v>
      </c>
    </row>
    <row r="8" spans="1:14" x14ac:dyDescent="0.2">
      <c r="A8" s="834" t="s">
        <v>695</v>
      </c>
      <c r="B8" s="846">
        <v>4.0336667119432263</v>
      </c>
      <c r="C8" s="847">
        <v>3.5044656147</v>
      </c>
      <c r="D8" s="847">
        <v>3.4202340574000001</v>
      </c>
      <c r="E8" s="847" t="s">
        <v>76</v>
      </c>
      <c r="F8" s="848" t="s">
        <v>76</v>
      </c>
      <c r="G8" s="844">
        <v>-0.99553438530000005</v>
      </c>
      <c r="H8" s="844" t="s">
        <v>76</v>
      </c>
      <c r="I8" s="844" t="s">
        <v>76</v>
      </c>
      <c r="J8" s="845" t="s">
        <v>76</v>
      </c>
    </row>
    <row r="9" spans="1:14" ht="13.5" thickBot="1" x14ac:dyDescent="0.25">
      <c r="A9" s="825" t="s">
        <v>696</v>
      </c>
      <c r="B9" s="828">
        <v>2018</v>
      </c>
      <c r="C9" s="829">
        <v>2019</v>
      </c>
      <c r="D9" s="830">
        <v>2020</v>
      </c>
      <c r="E9" s="830">
        <v>2021</v>
      </c>
      <c r="F9" s="831">
        <v>2022</v>
      </c>
      <c r="G9" s="832">
        <v>2019</v>
      </c>
      <c r="H9" s="832">
        <v>2020</v>
      </c>
      <c r="I9" s="832">
        <v>2021</v>
      </c>
      <c r="J9" s="833">
        <v>2022</v>
      </c>
    </row>
    <row r="10" spans="1:14" x14ac:dyDescent="0.2">
      <c r="A10" s="834" t="s">
        <v>693</v>
      </c>
      <c r="B10" s="846">
        <v>1.9</v>
      </c>
      <c r="C10" s="847">
        <v>1.1599999999999999</v>
      </c>
      <c r="D10" s="847">
        <v>1.3879999999999999</v>
      </c>
      <c r="E10" s="847">
        <v>1.444</v>
      </c>
      <c r="F10" s="848">
        <v>1.3919999999999999</v>
      </c>
      <c r="G10" s="844">
        <v>-0.72</v>
      </c>
      <c r="H10" s="844">
        <v>-0.26600000000000001</v>
      </c>
      <c r="I10" s="844">
        <v>-0.1080000000000001</v>
      </c>
      <c r="J10" s="845">
        <v>-6.0000000000000053E-2</v>
      </c>
    </row>
    <row r="11" spans="1:14" x14ac:dyDescent="0.2">
      <c r="A11" s="834" t="s">
        <v>694</v>
      </c>
      <c r="B11" s="846">
        <v>1.9</v>
      </c>
      <c r="C11" s="847">
        <v>1.1000000000000001</v>
      </c>
      <c r="D11" s="847">
        <v>1.2</v>
      </c>
      <c r="E11" s="847">
        <v>1.2</v>
      </c>
      <c r="F11" s="848" t="s">
        <v>76</v>
      </c>
      <c r="G11" s="844">
        <v>-0.79999999999999982</v>
      </c>
      <c r="H11" s="844">
        <v>-0.5</v>
      </c>
      <c r="I11" s="844" t="s">
        <v>76</v>
      </c>
      <c r="J11" s="845" t="s">
        <v>76</v>
      </c>
    </row>
    <row r="12" spans="1:14" x14ac:dyDescent="0.2">
      <c r="A12" s="849" t="s">
        <v>697</v>
      </c>
      <c r="B12" s="850">
        <v>1.9</v>
      </c>
      <c r="C12" s="851">
        <v>1.1000000000000001</v>
      </c>
      <c r="D12" s="851">
        <v>1</v>
      </c>
      <c r="E12" s="851"/>
      <c r="F12" s="852"/>
      <c r="G12" s="853">
        <v>-0.79999999999999982</v>
      </c>
      <c r="H12" s="853" t="s">
        <v>76</v>
      </c>
      <c r="I12" s="853" t="s">
        <v>76</v>
      </c>
      <c r="J12" s="854" t="s">
        <v>76</v>
      </c>
    </row>
    <row r="13" spans="1:14" x14ac:dyDescent="0.2">
      <c r="A13" s="1192" t="s">
        <v>698</v>
      </c>
      <c r="B13" s="1192"/>
      <c r="C13" s="1192"/>
      <c r="D13" s="1192"/>
      <c r="E13" s="1192"/>
      <c r="F13" s="1192"/>
      <c r="G13" s="1192"/>
      <c r="H13" s="1192"/>
      <c r="I13" s="1192"/>
      <c r="J13" s="1192"/>
    </row>
    <row r="15" spans="1:14" x14ac:dyDescent="0.2">
      <c r="A15" s="855"/>
      <c r="B15" s="855"/>
      <c r="C15" s="855"/>
      <c r="D15" s="855"/>
      <c r="E15" s="855"/>
      <c r="F15" s="855"/>
      <c r="G15" s="855"/>
      <c r="H15" s="855"/>
      <c r="I15" s="855"/>
      <c r="J15" s="855"/>
      <c r="K15" s="855"/>
      <c r="L15" s="855"/>
      <c r="M15" s="855"/>
      <c r="N15" s="855"/>
    </row>
    <row r="16" spans="1:14" x14ac:dyDescent="0.2">
      <c r="A16" s="855"/>
      <c r="B16" s="855"/>
      <c r="C16" s="855"/>
      <c r="D16" s="855"/>
      <c r="E16" s="855"/>
      <c r="F16" s="855"/>
      <c r="G16" s="855"/>
      <c r="H16" s="855"/>
      <c r="I16" s="855"/>
      <c r="J16" s="855"/>
      <c r="K16" s="855"/>
      <c r="L16" s="855"/>
      <c r="M16" s="855"/>
      <c r="N16" s="855"/>
    </row>
    <row r="17" spans="1:14" x14ac:dyDescent="0.2">
      <c r="A17" s="855"/>
      <c r="B17" s="855"/>
      <c r="C17" s="855"/>
      <c r="D17" s="855"/>
      <c r="E17" s="855"/>
      <c r="F17" s="855"/>
      <c r="G17" s="855"/>
      <c r="H17" s="855"/>
      <c r="I17" s="855"/>
      <c r="J17" s="855"/>
      <c r="K17" s="855"/>
      <c r="L17" s="855"/>
      <c r="M17" s="855"/>
      <c r="N17" s="855"/>
    </row>
    <row r="18" spans="1:14" x14ac:dyDescent="0.2">
      <c r="A18" s="855"/>
      <c r="B18" s="855"/>
      <c r="C18" s="855"/>
      <c r="D18" s="855"/>
      <c r="E18" s="855"/>
      <c r="F18" s="855"/>
      <c r="G18" s="855"/>
      <c r="H18" s="855"/>
      <c r="I18" s="855"/>
      <c r="J18" s="856"/>
      <c r="K18" s="856"/>
      <c r="L18" s="856"/>
      <c r="M18" s="856"/>
      <c r="N18" s="855"/>
    </row>
    <row r="19" spans="1:14" x14ac:dyDescent="0.2">
      <c r="A19" s="855"/>
      <c r="B19" s="855"/>
      <c r="C19" s="855"/>
      <c r="D19" s="855"/>
      <c r="E19" s="855"/>
      <c r="F19" s="855"/>
      <c r="G19" s="855"/>
      <c r="H19" s="855"/>
      <c r="I19" s="855"/>
      <c r="J19" s="856"/>
      <c r="K19" s="856"/>
      <c r="L19" s="856"/>
      <c r="M19" s="856"/>
      <c r="N19" s="855"/>
    </row>
    <row r="20" spans="1:14" x14ac:dyDescent="0.2">
      <c r="A20" s="855"/>
      <c r="B20" s="855"/>
      <c r="C20" s="855"/>
      <c r="D20" s="855"/>
      <c r="E20" s="855"/>
      <c r="F20" s="855"/>
      <c r="G20" s="855"/>
      <c r="H20" s="855"/>
      <c r="I20" s="855"/>
      <c r="J20" s="856"/>
      <c r="K20" s="856"/>
      <c r="L20" s="856"/>
      <c r="M20" s="856"/>
      <c r="N20" s="855"/>
    </row>
    <row r="21" spans="1:14" x14ac:dyDescent="0.2">
      <c r="A21" s="855"/>
      <c r="B21" s="855"/>
      <c r="C21" s="855"/>
      <c r="D21" s="855"/>
      <c r="E21" s="855"/>
      <c r="F21" s="855"/>
      <c r="G21" s="855"/>
      <c r="H21" s="855"/>
      <c r="I21" s="855"/>
      <c r="J21" s="856"/>
      <c r="K21" s="856"/>
      <c r="L21" s="856"/>
      <c r="M21" s="856"/>
      <c r="N21" s="855"/>
    </row>
    <row r="22" spans="1:14" x14ac:dyDescent="0.2">
      <c r="A22" s="855"/>
      <c r="B22" s="855"/>
      <c r="C22" s="855"/>
      <c r="D22" s="855"/>
      <c r="E22" s="855"/>
      <c r="F22" s="855"/>
      <c r="G22" s="855"/>
      <c r="H22" s="855"/>
      <c r="I22" s="855"/>
      <c r="J22" s="856"/>
      <c r="K22" s="856"/>
      <c r="L22" s="856"/>
      <c r="M22" s="856"/>
      <c r="N22" s="855"/>
    </row>
    <row r="23" spans="1:14" x14ac:dyDescent="0.2">
      <c r="A23" s="855"/>
      <c r="B23" s="855"/>
      <c r="C23" s="855"/>
      <c r="D23" s="855"/>
      <c r="E23" s="855"/>
      <c r="F23" s="855"/>
      <c r="G23" s="855"/>
      <c r="H23" s="855"/>
      <c r="I23" s="855"/>
      <c r="J23" s="856"/>
      <c r="K23" s="856"/>
      <c r="L23" s="856"/>
      <c r="M23" s="856"/>
      <c r="N23" s="855"/>
    </row>
    <row r="24" spans="1:14" x14ac:dyDescent="0.2">
      <c r="A24" s="855"/>
      <c r="B24" s="855"/>
      <c r="C24" s="855"/>
      <c r="D24" s="855"/>
      <c r="E24" s="855"/>
      <c r="F24" s="855"/>
      <c r="G24" s="855"/>
      <c r="H24" s="855"/>
      <c r="I24" s="855"/>
      <c r="J24" s="856"/>
      <c r="K24" s="856"/>
      <c r="L24" s="856"/>
      <c r="M24" s="856"/>
      <c r="N24" s="855"/>
    </row>
    <row r="25" spans="1:14" x14ac:dyDescent="0.2">
      <c r="A25" s="855"/>
      <c r="B25" s="855"/>
      <c r="C25" s="855"/>
      <c r="D25" s="855"/>
      <c r="E25" s="855"/>
      <c r="F25" s="855"/>
      <c r="G25" s="855"/>
      <c r="H25" s="855"/>
      <c r="I25" s="855"/>
      <c r="J25" s="856"/>
      <c r="K25" s="856"/>
      <c r="L25" s="856"/>
      <c r="M25" s="856"/>
      <c r="N25" s="855"/>
    </row>
    <row r="26" spans="1:14" x14ac:dyDescent="0.2">
      <c r="A26" s="855"/>
      <c r="B26" s="855"/>
      <c r="C26" s="855"/>
      <c r="D26" s="855"/>
      <c r="E26" s="855"/>
      <c r="F26" s="855"/>
      <c r="G26" s="855"/>
      <c r="H26" s="855"/>
      <c r="I26" s="855"/>
      <c r="J26" s="856"/>
      <c r="K26" s="856"/>
      <c r="L26" s="856"/>
      <c r="M26" s="856"/>
      <c r="N26" s="855"/>
    </row>
    <row r="27" spans="1:14" x14ac:dyDescent="0.2">
      <c r="A27" s="855"/>
      <c r="B27" s="855"/>
      <c r="C27" s="855"/>
      <c r="D27" s="855"/>
      <c r="E27" s="855"/>
      <c r="F27" s="855"/>
      <c r="G27" s="855"/>
      <c r="H27" s="855"/>
      <c r="I27" s="855"/>
      <c r="J27" s="856"/>
      <c r="K27" s="856"/>
      <c r="L27" s="856"/>
      <c r="M27" s="856"/>
      <c r="N27" s="855"/>
    </row>
    <row r="28" spans="1:14" x14ac:dyDescent="0.2">
      <c r="A28" s="855"/>
      <c r="B28" s="855"/>
      <c r="C28" s="855"/>
      <c r="D28" s="855"/>
      <c r="E28" s="855"/>
      <c r="F28" s="855"/>
      <c r="G28" s="855"/>
      <c r="H28" s="855"/>
      <c r="I28" s="855"/>
      <c r="J28" s="855"/>
      <c r="K28" s="855"/>
      <c r="L28" s="855"/>
      <c r="M28" s="855"/>
      <c r="N28" s="855"/>
    </row>
    <row r="29" spans="1:14" x14ac:dyDescent="0.2">
      <c r="A29" s="855"/>
      <c r="B29" s="855"/>
      <c r="C29" s="855"/>
      <c r="D29" s="855"/>
      <c r="E29" s="855"/>
      <c r="F29" s="855"/>
      <c r="G29" s="855"/>
      <c r="H29" s="855"/>
      <c r="I29" s="855"/>
      <c r="J29" s="855"/>
      <c r="K29" s="855"/>
      <c r="L29" s="855"/>
      <c r="M29" s="855"/>
      <c r="N29" s="855"/>
    </row>
    <row r="30" spans="1:14" x14ac:dyDescent="0.2">
      <c r="A30" s="855"/>
      <c r="B30" s="855"/>
      <c r="C30" s="855"/>
      <c r="D30" s="855"/>
      <c r="E30" s="855"/>
      <c r="F30" s="855"/>
      <c r="G30" s="855"/>
      <c r="H30" s="855"/>
      <c r="I30" s="855"/>
      <c r="J30" s="855"/>
      <c r="K30" s="855"/>
      <c r="L30" s="855"/>
      <c r="M30" s="855"/>
      <c r="N30" s="855"/>
    </row>
    <row r="31" spans="1:14" x14ac:dyDescent="0.2">
      <c r="A31" s="855"/>
      <c r="B31" s="855"/>
      <c r="C31" s="855"/>
      <c r="D31" s="855"/>
      <c r="E31" s="855"/>
      <c r="F31" s="855"/>
      <c r="G31" s="855"/>
      <c r="H31" s="855"/>
      <c r="I31" s="855"/>
      <c r="J31" s="855"/>
      <c r="K31" s="855"/>
      <c r="L31" s="855"/>
      <c r="M31" s="855"/>
      <c r="N31" s="855"/>
    </row>
  </sheetData>
  <mergeCells count="4">
    <mergeCell ref="A1:J1"/>
    <mergeCell ref="C2:F2"/>
    <mergeCell ref="G2:J2"/>
    <mergeCell ref="A13:J13"/>
  </mergeCells>
  <conditionalFormatting sqref="G10:J12 G4:J6 G7:H7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{1EC24B1B-8019-4E6C-899E-46E6B3E14059}</x14:id>
        </ext>
      </extLst>
    </cfRule>
  </conditionalFormatting>
  <conditionalFormatting sqref="G8:J8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{6A85E8C8-981A-4633-AC5D-A95382043992}</x14:id>
        </ext>
      </extLst>
    </cfRule>
  </conditionalFormatting>
  <conditionalFormatting sqref="I7:J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{7E0C7796-05AC-45AC-B155-2D01363D4392}</x14:id>
        </ext>
      </extLst>
    </cfRule>
  </conditionalFormatting>
  <pageMargins left="0.25" right="0.25" top="0.75" bottom="0.75" header="0.3" footer="0.3"/>
  <pageSetup fitToHeight="0" orientation="portrait" horizontalDpi="4294967294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EC24B1B-8019-4E6C-899E-46E6B3E1405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G10:J12 G4:J6 G7:H7</xm:sqref>
        </x14:conditionalFormatting>
        <x14:conditionalFormatting xmlns:xm="http://schemas.microsoft.com/office/excel/2006/main">
          <x14:cfRule type="dataBar" id="{6A85E8C8-981A-4633-AC5D-A9538204399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G8:J8</xm:sqref>
        </x14:conditionalFormatting>
        <x14:conditionalFormatting xmlns:xm="http://schemas.microsoft.com/office/excel/2006/main">
          <x14:cfRule type="dataBar" id="{7E0C7796-05AC-45AC-B155-2D01363D439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I7:J7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EE2FD-7269-4D2D-98B4-2B366EA79BC6}">
  <dimension ref="A1:N36"/>
  <sheetViews>
    <sheetView showGridLines="0" zoomScaleNormal="100" workbookViewId="0">
      <selection activeCell="B4" sqref="B4"/>
    </sheetView>
  </sheetViews>
  <sheetFormatPr defaultRowHeight="15" x14ac:dyDescent="0.25"/>
  <cols>
    <col min="1" max="1" width="16" customWidth="1"/>
  </cols>
  <sheetData>
    <row r="1" spans="1:14" x14ac:dyDescent="0.25">
      <c r="A1" s="21" t="s">
        <v>1014</v>
      </c>
      <c r="N1" s="21" t="s">
        <v>1015</v>
      </c>
    </row>
    <row r="2" spans="1:14" x14ac:dyDescent="0.25">
      <c r="A2" s="1107"/>
      <c r="B2" s="1107" t="s">
        <v>185</v>
      </c>
      <c r="C2" s="1107">
        <f t="shared" ref="C2:H2" si="0">B2+1</f>
        <v>2013</v>
      </c>
      <c r="D2" s="1107">
        <f t="shared" si="0"/>
        <v>2014</v>
      </c>
      <c r="E2" s="1107">
        <f t="shared" si="0"/>
        <v>2015</v>
      </c>
      <c r="F2" s="1107">
        <f t="shared" si="0"/>
        <v>2016</v>
      </c>
      <c r="G2" s="1107">
        <f t="shared" si="0"/>
        <v>2017</v>
      </c>
      <c r="H2" s="1107">
        <f t="shared" si="0"/>
        <v>2018</v>
      </c>
      <c r="I2" s="1107">
        <f>H2+1</f>
        <v>2019</v>
      </c>
      <c r="J2" s="1107">
        <f t="shared" ref="J2:L2" si="1">I2+1</f>
        <v>2020</v>
      </c>
      <c r="K2" s="1107">
        <f t="shared" si="1"/>
        <v>2021</v>
      </c>
      <c r="L2" s="1107">
        <f t="shared" si="1"/>
        <v>2022</v>
      </c>
    </row>
    <row r="3" spans="1:14" x14ac:dyDescent="0.25">
      <c r="A3" s="44" t="s">
        <v>1016</v>
      </c>
      <c r="B3" s="101">
        <v>51.75371986750821</v>
      </c>
      <c r="C3" s="101">
        <v>54.707295292301239</v>
      </c>
      <c r="D3" s="101">
        <v>53.507204032737143</v>
      </c>
      <c r="E3" s="101">
        <v>51.887078695356713</v>
      </c>
      <c r="F3" s="101">
        <v>52.024472348911146</v>
      </c>
      <c r="G3" s="101">
        <v>51.314528438065707</v>
      </c>
      <c r="H3" s="1108">
        <v>49.399694608842971</v>
      </c>
      <c r="I3" s="1109"/>
      <c r="J3" s="1109"/>
      <c r="K3" s="1109"/>
      <c r="L3" s="1109"/>
    </row>
    <row r="4" spans="1:14" x14ac:dyDescent="0.25">
      <c r="A4" s="44" t="s">
        <v>1017</v>
      </c>
      <c r="B4" s="1110">
        <f t="shared" ref="B4:H5" si="2">B3</f>
        <v>51.75371986750821</v>
      </c>
      <c r="C4" s="1110">
        <f t="shared" si="2"/>
        <v>54.707295292301239</v>
      </c>
      <c r="D4" s="1110">
        <f t="shared" si="2"/>
        <v>53.507204032737143</v>
      </c>
      <c r="E4" s="1110">
        <f t="shared" si="2"/>
        <v>51.887078695356713</v>
      </c>
      <c r="F4" s="1110">
        <f t="shared" si="2"/>
        <v>52.024472348911146</v>
      </c>
      <c r="G4" s="1110">
        <f t="shared" si="2"/>
        <v>51.314528438065707</v>
      </c>
      <c r="H4" s="1110">
        <f t="shared" si="2"/>
        <v>49.399694608842971</v>
      </c>
      <c r="I4" s="1111">
        <v>47.929271056701097</v>
      </c>
      <c r="J4" s="1111">
        <v>46.811114479548465</v>
      </c>
      <c r="K4" s="1111">
        <v>45.899856938871956</v>
      </c>
      <c r="L4" s="1111">
        <v>44.792951715022703</v>
      </c>
    </row>
    <row r="5" spans="1:14" x14ac:dyDescent="0.25">
      <c r="A5" s="44" t="s">
        <v>1018</v>
      </c>
      <c r="B5" s="101">
        <f t="shared" si="2"/>
        <v>51.75371986750821</v>
      </c>
      <c r="C5" s="101">
        <f t="shared" si="2"/>
        <v>54.707295292301239</v>
      </c>
      <c r="D5" s="101">
        <f t="shared" si="2"/>
        <v>53.507204032737143</v>
      </c>
      <c r="E5" s="101">
        <f t="shared" si="2"/>
        <v>51.887078695356713</v>
      </c>
      <c r="F5" s="101">
        <f t="shared" si="2"/>
        <v>52.024472348911146</v>
      </c>
      <c r="G5" s="101">
        <f t="shared" si="2"/>
        <v>51.314528438065707</v>
      </c>
      <c r="H5" s="101">
        <f t="shared" si="2"/>
        <v>49.399694608842971</v>
      </c>
      <c r="I5" s="1108">
        <v>48.163238770596408</v>
      </c>
      <c r="J5" s="1108">
        <v>48.228701084439848</v>
      </c>
      <c r="K5" s="1108">
        <v>49.22039185802555</v>
      </c>
      <c r="L5" s="1108">
        <v>50.395154677194867</v>
      </c>
    </row>
    <row r="6" spans="1:14" x14ac:dyDescent="0.25">
      <c r="A6" s="44" t="s">
        <v>1019</v>
      </c>
      <c r="B6" s="101">
        <v>60</v>
      </c>
      <c r="C6" s="101">
        <v>60</v>
      </c>
      <c r="D6" s="101">
        <v>60</v>
      </c>
      <c r="E6" s="101">
        <v>60</v>
      </c>
      <c r="F6" s="101">
        <v>60</v>
      </c>
      <c r="G6" s="101">
        <v>60</v>
      </c>
      <c r="H6" s="101">
        <f>G6-1</f>
        <v>59</v>
      </c>
      <c r="I6" s="101">
        <f t="shared" ref="I6:L6" si="3">H6-1</f>
        <v>58</v>
      </c>
      <c r="J6" s="101">
        <f t="shared" si="3"/>
        <v>57</v>
      </c>
      <c r="K6" s="101">
        <f t="shared" si="3"/>
        <v>56</v>
      </c>
      <c r="L6" s="101">
        <f t="shared" si="3"/>
        <v>55</v>
      </c>
    </row>
    <row r="7" spans="1:14" x14ac:dyDescent="0.25">
      <c r="A7" s="44" t="s">
        <v>1020</v>
      </c>
      <c r="B7" s="101">
        <v>57</v>
      </c>
      <c r="C7" s="101">
        <v>57</v>
      </c>
      <c r="D7" s="101">
        <v>57</v>
      </c>
      <c r="E7" s="101">
        <v>57</v>
      </c>
      <c r="F7" s="101">
        <v>57</v>
      </c>
      <c r="G7" s="101">
        <v>57</v>
      </c>
      <c r="H7" s="101">
        <f t="shared" ref="H7:L10" si="4">G7-1</f>
        <v>56</v>
      </c>
      <c r="I7" s="101">
        <f t="shared" si="4"/>
        <v>55</v>
      </c>
      <c r="J7" s="101">
        <f t="shared" si="4"/>
        <v>54</v>
      </c>
      <c r="K7" s="101">
        <f t="shared" si="4"/>
        <v>53</v>
      </c>
      <c r="L7" s="101">
        <f t="shared" si="4"/>
        <v>52</v>
      </c>
    </row>
    <row r="8" spans="1:14" x14ac:dyDescent="0.25">
      <c r="A8" s="44" t="s">
        <v>1021</v>
      </c>
      <c r="B8" s="101">
        <v>55</v>
      </c>
      <c r="C8" s="101">
        <v>55</v>
      </c>
      <c r="D8" s="101">
        <v>55</v>
      </c>
      <c r="E8" s="101">
        <v>55</v>
      </c>
      <c r="F8" s="101">
        <v>55</v>
      </c>
      <c r="G8" s="101">
        <v>55</v>
      </c>
      <c r="H8" s="101">
        <f t="shared" si="4"/>
        <v>54</v>
      </c>
      <c r="I8" s="101">
        <f t="shared" si="4"/>
        <v>53</v>
      </c>
      <c r="J8" s="101">
        <f t="shared" si="4"/>
        <v>52</v>
      </c>
      <c r="K8" s="101">
        <f t="shared" si="4"/>
        <v>51</v>
      </c>
      <c r="L8" s="101">
        <f t="shared" si="4"/>
        <v>50</v>
      </c>
    </row>
    <row r="9" spans="1:14" x14ac:dyDescent="0.25">
      <c r="A9" s="44" t="s">
        <v>1022</v>
      </c>
      <c r="B9" s="101">
        <v>53</v>
      </c>
      <c r="C9" s="101">
        <v>53</v>
      </c>
      <c r="D9" s="101">
        <v>53</v>
      </c>
      <c r="E9" s="101">
        <v>53</v>
      </c>
      <c r="F9" s="101">
        <v>53</v>
      </c>
      <c r="G9" s="101">
        <v>53</v>
      </c>
      <c r="H9" s="101">
        <f t="shared" si="4"/>
        <v>52</v>
      </c>
      <c r="I9" s="101">
        <f t="shared" si="4"/>
        <v>51</v>
      </c>
      <c r="J9" s="101">
        <f t="shared" si="4"/>
        <v>50</v>
      </c>
      <c r="K9" s="101">
        <f t="shared" si="4"/>
        <v>49</v>
      </c>
      <c r="L9" s="101">
        <f t="shared" si="4"/>
        <v>48</v>
      </c>
    </row>
    <row r="10" spans="1:14" x14ac:dyDescent="0.25">
      <c r="A10" s="112" t="s">
        <v>1023</v>
      </c>
      <c r="B10" s="109">
        <v>50</v>
      </c>
      <c r="C10" s="109">
        <v>50</v>
      </c>
      <c r="D10" s="109">
        <v>50</v>
      </c>
      <c r="E10" s="109">
        <v>50</v>
      </c>
      <c r="F10" s="109">
        <v>50</v>
      </c>
      <c r="G10" s="109">
        <v>50</v>
      </c>
      <c r="H10" s="109">
        <f t="shared" si="4"/>
        <v>49</v>
      </c>
      <c r="I10" s="109">
        <f t="shared" si="4"/>
        <v>48</v>
      </c>
      <c r="J10" s="109">
        <f t="shared" si="4"/>
        <v>47</v>
      </c>
      <c r="K10" s="109">
        <f t="shared" si="4"/>
        <v>46</v>
      </c>
      <c r="L10" s="109">
        <f t="shared" si="4"/>
        <v>45</v>
      </c>
    </row>
    <row r="11" spans="1:14" x14ac:dyDescent="0.25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4" x14ac:dyDescent="0.25">
      <c r="A12" s="44"/>
      <c r="B12" s="563"/>
      <c r="C12" s="563"/>
      <c r="D12" s="563"/>
      <c r="E12" s="563"/>
      <c r="F12" s="563"/>
      <c r="G12" s="563"/>
      <c r="H12" s="563"/>
      <c r="I12" s="1112"/>
      <c r="J12" s="1112"/>
      <c r="K12" s="1112"/>
      <c r="L12" s="1112"/>
    </row>
    <row r="13" spans="1:14" x14ac:dyDescent="0.25">
      <c r="A13" s="44" t="s">
        <v>1024</v>
      </c>
      <c r="B13" s="44">
        <v>73483.8</v>
      </c>
      <c r="C13" s="44">
        <v>74354.8</v>
      </c>
      <c r="D13" s="44">
        <v>76255.899999999994</v>
      </c>
      <c r="E13" s="44">
        <v>79758.2</v>
      </c>
      <c r="F13" s="44">
        <v>81038.399999999994</v>
      </c>
      <c r="G13" s="44">
        <v>84517</v>
      </c>
      <c r="H13" s="44">
        <v>89721</v>
      </c>
      <c r="I13" s="563">
        <v>94087.439393257999</v>
      </c>
      <c r="J13" s="563">
        <v>98042.749132684505</v>
      </c>
      <c r="K13" s="563">
        <v>102945.01288588613</v>
      </c>
      <c r="L13" s="563">
        <v>108239.67068185819</v>
      </c>
    </row>
    <row r="14" spans="1:14" x14ac:dyDescent="0.25">
      <c r="A14" s="44"/>
      <c r="B14" s="44"/>
      <c r="C14" s="44"/>
      <c r="D14" s="44"/>
      <c r="E14" s="44"/>
      <c r="F14" s="1113"/>
      <c r="G14" s="44"/>
      <c r="H14" s="44"/>
      <c r="I14" s="44"/>
      <c r="J14" s="44"/>
      <c r="K14" s="44"/>
      <c r="L14" s="44"/>
    </row>
    <row r="15" spans="1:14" x14ac:dyDescent="0.25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</row>
    <row r="16" spans="1:14" x14ac:dyDescent="0.25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</row>
    <row r="17" spans="1:12" x14ac:dyDescent="0.25">
      <c r="A17" s="44"/>
      <c r="B17" s="44"/>
      <c r="C17" s="44"/>
      <c r="D17" s="44"/>
      <c r="E17" s="44"/>
      <c r="F17" s="44"/>
      <c r="G17" s="44"/>
      <c r="H17" s="101"/>
      <c r="I17" s="44"/>
      <c r="J17" s="44"/>
      <c r="K17" s="44"/>
      <c r="L17" s="44"/>
    </row>
    <row r="18" spans="1:12" x14ac:dyDescent="0.25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pans="1:12" x14ac:dyDescent="0.25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</row>
    <row r="20" spans="1:12" x14ac:dyDescent="0.25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1:12" x14ac:dyDescent="0.25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</row>
    <row r="22" spans="1:12" x14ac:dyDescent="0.25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</row>
    <row r="23" spans="1:12" x14ac:dyDescent="0.25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</row>
    <row r="24" spans="1:12" x14ac:dyDescent="0.25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 x14ac:dyDescent="0.25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</row>
    <row r="26" spans="1:12" x14ac:dyDescent="0.25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2" x14ac:dyDescent="0.25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  <row r="28" spans="1:12" x14ac:dyDescent="0.25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1:12" x14ac:dyDescent="0.25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1:12" x14ac:dyDescent="0.25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</row>
    <row r="31" spans="1:12" x14ac:dyDescent="0.25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</row>
    <row r="32" spans="1:12" x14ac:dyDescent="0.25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 x14ac:dyDescent="0.25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</row>
    <row r="34" spans="1:12" x14ac:dyDescent="0.25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</row>
    <row r="35" spans="1:12" x14ac:dyDescent="0.25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</row>
    <row r="36" spans="1:12" x14ac:dyDescent="0.25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</row>
  </sheetData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B9E3-3CCB-4179-9540-2E24A7110249}">
  <sheetPr>
    <pageSetUpPr fitToPage="1"/>
  </sheetPr>
  <dimension ref="A1:N320"/>
  <sheetViews>
    <sheetView showGridLines="0" zoomScaleNormal="100" workbookViewId="0">
      <selection sqref="A1:H1"/>
    </sheetView>
  </sheetViews>
  <sheetFormatPr defaultColWidth="9" defaultRowHeight="15" x14ac:dyDescent="0.25"/>
  <cols>
    <col min="1" max="1" width="34" style="965" customWidth="1"/>
    <col min="2" max="5" width="9" style="965"/>
    <col min="6" max="11" width="9" style="965" customWidth="1"/>
    <col min="12" max="16384" width="9" style="965"/>
  </cols>
  <sheetData>
    <row r="1" spans="1:14" x14ac:dyDescent="0.25">
      <c r="A1" s="1277"/>
      <c r="B1" s="1277"/>
      <c r="C1" s="1277"/>
      <c r="D1" s="1277"/>
      <c r="E1" s="1277"/>
      <c r="F1" s="1277"/>
      <c r="G1" s="1277"/>
      <c r="H1" s="1277"/>
      <c r="I1" s="1004"/>
      <c r="J1" s="1004"/>
      <c r="K1" s="1004"/>
      <c r="M1" s="1114" t="s">
        <v>1025</v>
      </c>
    </row>
    <row r="2" spans="1:14" x14ac:dyDescent="0.25">
      <c r="A2" s="966"/>
      <c r="B2" s="987">
        <v>2013</v>
      </c>
      <c r="C2" s="987">
        <v>2014</v>
      </c>
      <c r="D2" s="987">
        <v>2015</v>
      </c>
      <c r="E2" s="987">
        <v>2016</v>
      </c>
      <c r="F2" s="987">
        <v>2017</v>
      </c>
      <c r="G2" s="987">
        <v>2018</v>
      </c>
      <c r="H2" s="987">
        <f>G2+1</f>
        <v>2019</v>
      </c>
      <c r="I2" s="987">
        <f t="shared" ref="I2:K2" si="0">H2+1</f>
        <v>2020</v>
      </c>
      <c r="J2" s="987">
        <f t="shared" si="0"/>
        <v>2021</v>
      </c>
      <c r="K2" s="987">
        <f t="shared" si="0"/>
        <v>2022</v>
      </c>
      <c r="L2" s="1115"/>
    </row>
    <row r="3" spans="1:14" x14ac:dyDescent="0.25">
      <c r="A3" s="988" t="s">
        <v>72</v>
      </c>
      <c r="B3" s="989">
        <v>2.9535754247930299</v>
      </c>
      <c r="C3" s="989">
        <v>-1.2000912595640969</v>
      </c>
      <c r="D3" s="989">
        <v>-1.6201253373804292</v>
      </c>
      <c r="E3" s="989">
        <v>0.13739365355443312</v>
      </c>
      <c r="F3" s="989">
        <v>-0.70994391084543906</v>
      </c>
      <c r="G3" s="990">
        <v>-1.9148338292227365</v>
      </c>
      <c r="H3" s="990">
        <v>-1.236455838246556</v>
      </c>
      <c r="I3" s="990">
        <v>6.5462313843433151E-2</v>
      </c>
      <c r="J3" s="990">
        <v>0.99169077358570235</v>
      </c>
      <c r="K3" s="990">
        <v>1.1747628191693167</v>
      </c>
      <c r="L3" s="1115"/>
    </row>
    <row r="4" spans="1:14" x14ac:dyDescent="0.25">
      <c r="A4" s="968" t="s">
        <v>100</v>
      </c>
      <c r="B4" s="992">
        <v>0.20377522548561</v>
      </c>
      <c r="C4" s="992">
        <v>-2.8852677535030091</v>
      </c>
      <c r="D4" s="992">
        <v>0.42573178168004944</v>
      </c>
      <c r="E4" s="992">
        <v>0.73472960583602109</v>
      </c>
      <c r="F4" s="992">
        <v>0.48988792551494065</v>
      </c>
      <c r="G4" s="993">
        <v>0.32849923708125672</v>
      </c>
      <c r="H4" s="993">
        <v>-0.91367244855018548</v>
      </c>
      <c r="I4" s="993">
        <v>-0.46323274579858609</v>
      </c>
      <c r="J4" s="993">
        <v>0.50308416538110468</v>
      </c>
      <c r="K4" s="993">
        <v>1.2205847751754026</v>
      </c>
      <c r="L4" s="1115"/>
    </row>
    <row r="5" spans="1:14" x14ac:dyDescent="0.25">
      <c r="A5" s="988" t="s">
        <v>73</v>
      </c>
      <c r="B5" s="989">
        <f t="shared" ref="B5:K5" si="1">B3-B4</f>
        <v>2.7498001993074199</v>
      </c>
      <c r="C5" s="989">
        <f t="shared" si="1"/>
        <v>1.6851764939389122</v>
      </c>
      <c r="D5" s="989">
        <f t="shared" si="1"/>
        <v>-2.0458571190604786</v>
      </c>
      <c r="E5" s="989">
        <f t="shared" si="1"/>
        <v>-0.59733595228158798</v>
      </c>
      <c r="F5" s="989">
        <f t="shared" si="1"/>
        <v>-1.1998318363603797</v>
      </c>
      <c r="G5" s="990">
        <f t="shared" si="1"/>
        <v>-2.2433330663039932</v>
      </c>
      <c r="H5" s="990">
        <f t="shared" si="1"/>
        <v>-0.32278338969637055</v>
      </c>
      <c r="I5" s="990">
        <f t="shared" si="1"/>
        <v>0.52869505964201924</v>
      </c>
      <c r="J5" s="990">
        <f t="shared" si="1"/>
        <v>0.48860660820459767</v>
      </c>
      <c r="K5" s="990">
        <f t="shared" si="1"/>
        <v>-4.5821956006085962E-2</v>
      </c>
      <c r="L5" s="1115"/>
    </row>
    <row r="6" spans="1:14" x14ac:dyDescent="0.25">
      <c r="A6" s="968" t="s">
        <v>101</v>
      </c>
      <c r="B6" s="992">
        <v>-0.86655189690268819</v>
      </c>
      <c r="C6" s="992">
        <v>-0.28685139138086352</v>
      </c>
      <c r="D6" s="992">
        <v>-2.1341612135053203</v>
      </c>
      <c r="E6" s="992">
        <v>-1.3902589155388065</v>
      </c>
      <c r="F6" s="992">
        <v>-0.1706323111445035</v>
      </c>
      <c r="G6" s="993">
        <v>1.9536909630967117E-2</v>
      </c>
      <c r="H6" s="993">
        <v>-0.17442498282269092</v>
      </c>
      <c r="I6" s="993">
        <v>-6.9357500275694373E-2</v>
      </c>
      <c r="J6" s="993">
        <v>-6.9940250607196996E-2</v>
      </c>
      <c r="K6" s="993">
        <v>-5.9128043901862042E-2</v>
      </c>
      <c r="L6" s="1115"/>
    </row>
    <row r="7" spans="1:14" x14ac:dyDescent="0.25">
      <c r="A7" s="994" t="s">
        <v>102</v>
      </c>
      <c r="B7" s="995">
        <f t="shared" ref="B7:K7" si="2">B5-B6</f>
        <v>3.6163520962101083</v>
      </c>
      <c r="C7" s="995">
        <f t="shared" si="2"/>
        <v>1.9720278853197757</v>
      </c>
      <c r="D7" s="995">
        <f t="shared" si="2"/>
        <v>8.8304094444841663E-2</v>
      </c>
      <c r="E7" s="995">
        <f t="shared" si="2"/>
        <v>0.79292296325721856</v>
      </c>
      <c r="F7" s="995">
        <f t="shared" si="2"/>
        <v>-1.0291995252158763</v>
      </c>
      <c r="G7" s="996">
        <f t="shared" si="2"/>
        <v>-2.2628699759349602</v>
      </c>
      <c r="H7" s="996">
        <f t="shared" si="2"/>
        <v>-0.14835840687367963</v>
      </c>
      <c r="I7" s="996">
        <f t="shared" si="2"/>
        <v>0.59805255991771356</v>
      </c>
      <c r="J7" s="996">
        <f t="shared" si="2"/>
        <v>0.55854685881179467</v>
      </c>
      <c r="K7" s="996">
        <f t="shared" si="2"/>
        <v>1.3306087895776079E-2</v>
      </c>
      <c r="L7" s="1116"/>
      <c r="M7" s="1117"/>
      <c r="N7" s="1117"/>
    </row>
    <row r="8" spans="1:14" x14ac:dyDescent="0.25">
      <c r="A8" s="997" t="s">
        <v>103</v>
      </c>
      <c r="B8" s="992">
        <v>0.53903043246703641</v>
      </c>
      <c r="C8" s="992">
        <v>0.13402770612860132</v>
      </c>
      <c r="D8" s="992">
        <v>-0.14543959116429409</v>
      </c>
      <c r="E8" s="992">
        <v>0</v>
      </c>
      <c r="F8" s="992">
        <v>0</v>
      </c>
      <c r="G8" s="993">
        <v>0</v>
      </c>
      <c r="H8" s="993">
        <v>0</v>
      </c>
      <c r="I8" s="993">
        <v>-5.0998161967422328E-3</v>
      </c>
      <c r="J8" s="993">
        <v>-4.856961847722014E-3</v>
      </c>
      <c r="K8" s="993">
        <v>-4.6193784298329717E-3</v>
      </c>
      <c r="L8" s="1115"/>
    </row>
    <row r="9" spans="1:14" x14ac:dyDescent="0.25">
      <c r="A9" s="998" t="s">
        <v>104</v>
      </c>
      <c r="B9" s="999">
        <v>3.077321663743072</v>
      </c>
      <c r="C9" s="999">
        <v>1.8380001791911744</v>
      </c>
      <c r="D9" s="999">
        <v>0.23374368560913575</v>
      </c>
      <c r="E9" s="999">
        <v>0.79292296325721856</v>
      </c>
      <c r="F9" s="999">
        <v>-1.0291995252158763</v>
      </c>
      <c r="G9" s="999">
        <v>-2.2628699759349602</v>
      </c>
      <c r="H9" s="999">
        <v>-0.14835840687367963</v>
      </c>
      <c r="I9" s="999">
        <v>0.60315237611445582</v>
      </c>
      <c r="J9" s="999">
        <v>0.56340382065951666</v>
      </c>
      <c r="K9" s="999">
        <v>1.7925466325609051E-2</v>
      </c>
      <c r="L9" s="1115"/>
    </row>
    <row r="10" spans="1:14" x14ac:dyDescent="0.25">
      <c r="A10" s="964"/>
      <c r="B10" s="976"/>
      <c r="C10" s="976"/>
      <c r="D10" s="976"/>
      <c r="E10" s="1278" t="s">
        <v>99</v>
      </c>
      <c r="F10" s="1278"/>
      <c r="G10" s="1278"/>
      <c r="H10" s="1278"/>
      <c r="I10" s="1278"/>
      <c r="J10" s="1278"/>
      <c r="K10" s="1278"/>
    </row>
    <row r="11" spans="1:14" x14ac:dyDescent="0.25">
      <c r="A11" s="964"/>
      <c r="B11" s="976"/>
      <c r="C11" s="976"/>
      <c r="D11" s="976"/>
      <c r="E11" s="976"/>
      <c r="F11" s="976"/>
      <c r="G11" s="976"/>
      <c r="H11" s="964"/>
      <c r="I11" s="964"/>
      <c r="J11" s="964"/>
      <c r="K11" s="964"/>
    </row>
    <row r="12" spans="1:14" x14ac:dyDescent="0.25">
      <c r="A12" s="1118" t="s">
        <v>1026</v>
      </c>
      <c r="B12" s="976"/>
      <c r="C12" s="976"/>
      <c r="D12" s="976"/>
      <c r="E12" s="976"/>
      <c r="F12" s="976"/>
      <c r="G12" s="976"/>
      <c r="H12" s="964"/>
      <c r="I12" s="964"/>
      <c r="J12" s="964"/>
      <c r="K12" s="964"/>
    </row>
    <row r="13" spans="1:14" x14ac:dyDescent="0.25">
      <c r="A13" s="1118" t="s">
        <v>1027</v>
      </c>
      <c r="B13" s="976"/>
      <c r="C13" s="976"/>
      <c r="D13" s="976"/>
      <c r="E13" s="976"/>
      <c r="F13" s="976"/>
      <c r="G13" s="976"/>
      <c r="H13" s="964"/>
      <c r="I13" s="964"/>
      <c r="J13" s="964"/>
      <c r="K13" s="964"/>
    </row>
    <row r="14" spans="1:14" x14ac:dyDescent="0.25">
      <c r="A14" s="1118" t="s">
        <v>1028</v>
      </c>
      <c r="B14" s="976"/>
      <c r="C14" s="976"/>
      <c r="D14" s="976"/>
      <c r="E14" s="976"/>
      <c r="F14" s="976"/>
      <c r="G14" s="976"/>
      <c r="H14" s="964"/>
      <c r="I14" s="964"/>
      <c r="J14" s="964"/>
      <c r="K14" s="964"/>
    </row>
    <row r="15" spans="1:14" x14ac:dyDescent="0.25">
      <c r="A15" s="964"/>
      <c r="B15" s="976"/>
      <c r="C15" s="976"/>
      <c r="D15" s="976"/>
      <c r="E15" s="976"/>
      <c r="F15" s="976"/>
      <c r="G15" s="976"/>
      <c r="H15" s="964"/>
      <c r="I15" s="964"/>
      <c r="J15" s="964"/>
      <c r="K15" s="964"/>
    </row>
    <row r="16" spans="1:14" x14ac:dyDescent="0.25">
      <c r="A16" s="964"/>
      <c r="B16" s="976"/>
      <c r="C16" s="976"/>
      <c r="D16" s="976"/>
      <c r="E16" s="976"/>
      <c r="F16" s="976"/>
      <c r="G16" s="976"/>
      <c r="H16" s="964"/>
      <c r="I16" s="964"/>
      <c r="J16" s="964"/>
      <c r="K16" s="964"/>
    </row>
    <row r="17" spans="1:11" x14ac:dyDescent="0.25">
      <c r="A17" s="964"/>
      <c r="B17" s="976"/>
      <c r="C17" s="976"/>
      <c r="D17" s="976"/>
      <c r="E17" s="976"/>
      <c r="F17" s="976"/>
      <c r="G17" s="976"/>
      <c r="H17" s="964"/>
      <c r="I17" s="964"/>
      <c r="J17" s="964"/>
      <c r="K17" s="964"/>
    </row>
    <row r="18" spans="1:11" x14ac:dyDescent="0.25">
      <c r="A18" s="964"/>
      <c r="B18" s="976"/>
      <c r="C18" s="976"/>
      <c r="D18" s="976"/>
      <c r="E18" s="976"/>
      <c r="F18" s="976"/>
      <c r="G18" s="976"/>
      <c r="H18" s="964"/>
      <c r="I18" s="964"/>
      <c r="J18" s="964"/>
      <c r="K18" s="964"/>
    </row>
    <row r="19" spans="1:11" x14ac:dyDescent="0.25">
      <c r="A19" s="964"/>
      <c r="B19" s="976"/>
      <c r="C19" s="976"/>
      <c r="D19" s="976"/>
      <c r="E19" s="976"/>
      <c r="F19" s="976"/>
      <c r="G19" s="976"/>
      <c r="H19" s="964"/>
      <c r="I19" s="964"/>
      <c r="J19" s="964"/>
      <c r="K19" s="964"/>
    </row>
    <row r="20" spans="1:11" x14ac:dyDescent="0.25">
      <c r="A20" s="964"/>
      <c r="B20" s="976"/>
      <c r="C20" s="976"/>
      <c r="D20" s="976"/>
      <c r="E20" s="976"/>
      <c r="F20" s="976"/>
      <c r="G20" s="976"/>
      <c r="H20" s="964"/>
      <c r="I20" s="964"/>
      <c r="J20" s="964"/>
      <c r="K20" s="964"/>
    </row>
    <row r="21" spans="1:11" x14ac:dyDescent="0.25">
      <c r="A21" s="964"/>
      <c r="B21" s="976"/>
      <c r="C21" s="976"/>
      <c r="D21" s="976"/>
      <c r="E21" s="976"/>
      <c r="F21" s="976"/>
      <c r="G21" s="976"/>
      <c r="H21" s="964"/>
      <c r="I21" s="964"/>
      <c r="J21" s="964"/>
      <c r="K21" s="964"/>
    </row>
    <row r="22" spans="1:11" x14ac:dyDescent="0.25">
      <c r="A22" s="964"/>
      <c r="B22" s="976"/>
      <c r="C22" s="976"/>
      <c r="D22" s="976"/>
      <c r="E22" s="976"/>
      <c r="F22" s="976"/>
      <c r="G22" s="976"/>
      <c r="H22" s="964"/>
      <c r="I22" s="964"/>
      <c r="J22" s="964"/>
      <c r="K22" s="964"/>
    </row>
    <row r="23" spans="1:11" x14ac:dyDescent="0.25">
      <c r="A23" s="964"/>
      <c r="B23" s="976"/>
      <c r="C23" s="976"/>
      <c r="D23" s="976"/>
      <c r="E23" s="976"/>
      <c r="F23" s="976"/>
      <c r="G23" s="976"/>
      <c r="H23" s="964"/>
      <c r="I23" s="964"/>
      <c r="J23" s="964"/>
      <c r="K23" s="964"/>
    </row>
    <row r="24" spans="1:11" x14ac:dyDescent="0.25">
      <c r="A24" s="964"/>
      <c r="B24" s="976"/>
      <c r="C24" s="976"/>
      <c r="D24" s="976"/>
      <c r="E24" s="976"/>
      <c r="F24" s="976"/>
      <c r="G24" s="976"/>
      <c r="H24" s="964"/>
      <c r="I24" s="964"/>
      <c r="J24" s="964"/>
      <c r="K24" s="964"/>
    </row>
    <row r="25" spans="1:11" x14ac:dyDescent="0.25">
      <c r="A25" s="964"/>
      <c r="B25" s="976"/>
      <c r="C25" s="976"/>
      <c r="D25" s="976"/>
      <c r="E25" s="976"/>
      <c r="F25" s="976"/>
      <c r="G25" s="976"/>
      <c r="H25" s="964"/>
      <c r="I25" s="964"/>
      <c r="J25" s="964"/>
      <c r="K25" s="964"/>
    </row>
    <row r="26" spans="1:11" x14ac:dyDescent="0.25">
      <c r="A26" s="964"/>
      <c r="B26" s="976"/>
      <c r="C26" s="976"/>
      <c r="D26" s="976"/>
      <c r="E26" s="976"/>
      <c r="F26" s="976"/>
      <c r="G26" s="976"/>
      <c r="H26" s="964"/>
      <c r="I26" s="964"/>
      <c r="J26" s="964"/>
      <c r="K26" s="964"/>
    </row>
    <row r="27" spans="1:11" x14ac:dyDescent="0.25">
      <c r="A27" s="964"/>
      <c r="B27" s="964"/>
      <c r="C27" s="964"/>
      <c r="D27" s="964"/>
      <c r="E27" s="964"/>
      <c r="F27" s="964"/>
      <c r="G27" s="964"/>
      <c r="H27" s="964"/>
      <c r="I27" s="964"/>
      <c r="J27" s="964"/>
      <c r="K27" s="964"/>
    </row>
    <row r="28" spans="1:11" x14ac:dyDescent="0.25">
      <c r="A28" s="964"/>
      <c r="B28" s="964"/>
      <c r="C28" s="964"/>
      <c r="D28" s="964"/>
      <c r="E28" s="964"/>
      <c r="F28" s="964"/>
      <c r="G28" s="964"/>
      <c r="H28" s="964"/>
      <c r="I28" s="964"/>
      <c r="J28" s="964"/>
      <c r="K28" s="964"/>
    </row>
    <row r="29" spans="1:11" x14ac:dyDescent="0.25">
      <c r="A29" s="964"/>
      <c r="B29" s="964"/>
      <c r="C29" s="964"/>
      <c r="D29" s="964"/>
      <c r="E29" s="964"/>
      <c r="F29" s="964"/>
      <c r="G29" s="964"/>
      <c r="H29" s="964"/>
      <c r="I29" s="964"/>
      <c r="J29" s="964"/>
      <c r="K29" s="964"/>
    </row>
    <row r="30" spans="1:11" x14ac:dyDescent="0.25">
      <c r="A30" s="964"/>
      <c r="B30" s="964"/>
      <c r="C30" s="964"/>
      <c r="D30" s="964"/>
      <c r="E30" s="964"/>
      <c r="F30" s="964"/>
      <c r="G30" s="964"/>
      <c r="H30" s="964"/>
      <c r="I30" s="964"/>
      <c r="J30" s="964"/>
      <c r="K30" s="964"/>
    </row>
    <row r="31" spans="1:11" x14ac:dyDescent="0.25">
      <c r="A31" s="964"/>
      <c r="B31" s="964"/>
      <c r="C31" s="964"/>
      <c r="D31" s="964"/>
      <c r="E31" s="964"/>
      <c r="F31" s="964"/>
      <c r="G31" s="964"/>
      <c r="H31" s="964"/>
      <c r="I31" s="964"/>
      <c r="J31" s="964"/>
      <c r="K31" s="964"/>
    </row>
    <row r="32" spans="1:11" x14ac:dyDescent="0.25">
      <c r="A32" s="964"/>
      <c r="B32" s="964"/>
      <c r="C32" s="964"/>
      <c r="D32" s="964"/>
      <c r="E32" s="964"/>
      <c r="F32" s="964"/>
      <c r="G32" s="964"/>
      <c r="H32" s="964"/>
      <c r="I32" s="964"/>
      <c r="J32" s="964"/>
      <c r="K32" s="964"/>
    </row>
    <row r="33" spans="1:11" x14ac:dyDescent="0.25">
      <c r="A33" s="964"/>
      <c r="B33" s="964"/>
      <c r="C33" s="964"/>
      <c r="D33" s="964"/>
      <c r="E33" s="964"/>
      <c r="F33" s="964"/>
      <c r="G33" s="964"/>
      <c r="H33" s="964"/>
      <c r="I33" s="964"/>
      <c r="J33" s="964"/>
      <c r="K33" s="964"/>
    </row>
    <row r="34" spans="1:11" x14ac:dyDescent="0.25">
      <c r="A34" s="964"/>
      <c r="B34" s="964"/>
      <c r="C34" s="964"/>
      <c r="D34" s="964"/>
      <c r="E34" s="964"/>
      <c r="F34" s="964"/>
      <c r="G34" s="964"/>
      <c r="H34" s="964"/>
      <c r="I34" s="964"/>
      <c r="J34" s="964"/>
      <c r="K34" s="964"/>
    </row>
    <row r="35" spans="1:11" x14ac:dyDescent="0.25">
      <c r="A35" s="964"/>
      <c r="B35" s="964"/>
      <c r="C35" s="964"/>
      <c r="D35" s="964"/>
      <c r="E35" s="964"/>
      <c r="F35" s="964"/>
      <c r="G35" s="964"/>
      <c r="H35" s="964"/>
      <c r="I35" s="964"/>
      <c r="J35" s="964"/>
      <c r="K35" s="964"/>
    </row>
    <row r="36" spans="1:11" x14ac:dyDescent="0.25">
      <c r="A36" s="964"/>
      <c r="B36" s="964"/>
      <c r="C36" s="964"/>
      <c r="D36" s="964"/>
      <c r="E36" s="964"/>
      <c r="F36" s="964"/>
      <c r="G36" s="964"/>
      <c r="H36" s="964"/>
      <c r="I36" s="964"/>
      <c r="J36" s="964"/>
      <c r="K36" s="964"/>
    </row>
    <row r="37" spans="1:11" x14ac:dyDescent="0.25">
      <c r="A37" s="964"/>
      <c r="B37" s="964"/>
      <c r="C37" s="964"/>
      <c r="D37" s="964"/>
      <c r="E37" s="964"/>
      <c r="F37" s="964"/>
      <c r="G37" s="964"/>
      <c r="H37" s="964"/>
      <c r="I37" s="964"/>
      <c r="J37" s="964"/>
      <c r="K37" s="964"/>
    </row>
    <row r="38" spans="1:11" x14ac:dyDescent="0.25">
      <c r="A38" s="964"/>
      <c r="B38" s="964"/>
      <c r="C38" s="964"/>
      <c r="D38" s="964"/>
      <c r="E38" s="964"/>
      <c r="F38" s="964"/>
      <c r="G38" s="964"/>
      <c r="H38" s="964"/>
      <c r="I38" s="964"/>
      <c r="J38" s="964"/>
      <c r="K38" s="964"/>
    </row>
    <row r="39" spans="1:11" x14ac:dyDescent="0.25">
      <c r="A39" s="964"/>
      <c r="B39" s="964"/>
      <c r="C39" s="964"/>
      <c r="D39" s="964"/>
      <c r="E39" s="964"/>
      <c r="F39" s="964"/>
      <c r="G39" s="964"/>
      <c r="H39" s="964"/>
      <c r="I39" s="964"/>
      <c r="J39" s="964"/>
      <c r="K39" s="964"/>
    </row>
    <row r="40" spans="1:11" x14ac:dyDescent="0.25">
      <c r="A40" s="964"/>
      <c r="B40" s="964"/>
      <c r="C40" s="964"/>
      <c r="D40" s="964"/>
      <c r="E40" s="964"/>
      <c r="F40" s="964"/>
      <c r="G40" s="964"/>
      <c r="H40" s="964"/>
      <c r="I40" s="964"/>
      <c r="J40" s="964"/>
      <c r="K40" s="964"/>
    </row>
    <row r="41" spans="1:11" x14ac:dyDescent="0.25">
      <c r="A41" s="964"/>
      <c r="B41" s="964"/>
      <c r="C41" s="964"/>
      <c r="D41" s="964"/>
      <c r="E41" s="964"/>
      <c r="F41" s="964"/>
      <c r="G41" s="964"/>
      <c r="H41" s="964"/>
      <c r="I41" s="964"/>
      <c r="J41" s="964"/>
      <c r="K41" s="964"/>
    </row>
    <row r="42" spans="1:11" x14ac:dyDescent="0.25">
      <c r="A42" s="964"/>
      <c r="B42" s="964"/>
      <c r="C42" s="964"/>
      <c r="D42" s="964"/>
      <c r="E42" s="964"/>
      <c r="F42" s="964"/>
      <c r="G42" s="964"/>
      <c r="H42" s="964"/>
      <c r="I42" s="964"/>
      <c r="J42" s="964"/>
      <c r="K42" s="964"/>
    </row>
    <row r="43" spans="1:11" x14ac:dyDescent="0.25">
      <c r="A43" s="964"/>
      <c r="B43" s="964"/>
      <c r="C43" s="964"/>
      <c r="D43" s="964"/>
      <c r="E43" s="964"/>
      <c r="F43" s="964"/>
      <c r="G43" s="964"/>
      <c r="H43" s="964"/>
      <c r="I43" s="964"/>
      <c r="J43" s="964"/>
      <c r="K43" s="964"/>
    </row>
    <row r="44" spans="1:11" x14ac:dyDescent="0.25">
      <c r="A44" s="964"/>
      <c r="B44" s="964"/>
      <c r="C44" s="964"/>
      <c r="D44" s="964"/>
      <c r="E44" s="964"/>
      <c r="F44" s="964"/>
      <c r="G44" s="964"/>
      <c r="H44" s="964"/>
      <c r="I44" s="964"/>
      <c r="J44" s="964"/>
      <c r="K44" s="964"/>
    </row>
    <row r="45" spans="1:11" x14ac:dyDescent="0.25">
      <c r="A45" s="964"/>
      <c r="B45" s="964"/>
      <c r="C45" s="964"/>
      <c r="D45" s="964"/>
      <c r="E45" s="964"/>
      <c r="F45" s="964"/>
      <c r="G45" s="964"/>
      <c r="H45" s="964"/>
      <c r="I45" s="964"/>
      <c r="J45" s="964"/>
      <c r="K45" s="964"/>
    </row>
    <row r="46" spans="1:11" x14ac:dyDescent="0.25">
      <c r="A46" s="964"/>
      <c r="B46" s="964"/>
      <c r="C46" s="964"/>
      <c r="D46" s="964"/>
      <c r="E46" s="964"/>
      <c r="F46" s="964"/>
      <c r="G46" s="964"/>
      <c r="H46" s="964"/>
      <c r="I46" s="964"/>
      <c r="J46" s="964"/>
      <c r="K46" s="964"/>
    </row>
    <row r="47" spans="1:11" x14ac:dyDescent="0.25">
      <c r="A47" s="964"/>
      <c r="B47" s="964"/>
      <c r="C47" s="964"/>
      <c r="D47" s="964"/>
      <c r="E47" s="964"/>
      <c r="F47" s="964"/>
      <c r="G47" s="964"/>
      <c r="H47" s="964"/>
      <c r="I47" s="964"/>
      <c r="J47" s="964"/>
      <c r="K47" s="964"/>
    </row>
    <row r="48" spans="1:11" x14ac:dyDescent="0.25">
      <c r="A48" s="964"/>
      <c r="B48" s="964"/>
      <c r="C48" s="964"/>
      <c r="D48" s="964"/>
      <c r="E48" s="964"/>
      <c r="F48" s="964"/>
      <c r="G48" s="964"/>
      <c r="H48" s="964"/>
      <c r="I48" s="964"/>
      <c r="J48" s="964"/>
      <c r="K48" s="964"/>
    </row>
    <row r="49" spans="1:11" x14ac:dyDescent="0.25">
      <c r="A49" s="964"/>
      <c r="B49" s="964"/>
      <c r="C49" s="964"/>
      <c r="D49" s="964"/>
      <c r="E49" s="964"/>
      <c r="F49" s="964"/>
      <c r="G49" s="964"/>
      <c r="H49" s="964"/>
      <c r="I49" s="964"/>
      <c r="J49" s="964"/>
      <c r="K49" s="964"/>
    </row>
    <row r="50" spans="1:11" x14ac:dyDescent="0.25">
      <c r="A50" s="964"/>
      <c r="B50" s="964"/>
      <c r="C50" s="964"/>
      <c r="D50" s="964"/>
      <c r="E50" s="964"/>
      <c r="F50" s="964"/>
      <c r="G50" s="964"/>
      <c r="H50" s="964"/>
      <c r="I50" s="964"/>
      <c r="J50" s="964"/>
      <c r="K50" s="964"/>
    </row>
    <row r="51" spans="1:11" x14ac:dyDescent="0.25">
      <c r="A51" s="964"/>
      <c r="B51" s="964"/>
      <c r="C51" s="964"/>
      <c r="D51" s="964"/>
      <c r="E51" s="964"/>
      <c r="F51" s="964"/>
      <c r="G51" s="964"/>
      <c r="H51" s="964"/>
      <c r="I51" s="964"/>
      <c r="J51" s="964"/>
      <c r="K51" s="964"/>
    </row>
    <row r="52" spans="1:11" x14ac:dyDescent="0.25">
      <c r="A52" s="964"/>
      <c r="B52" s="964"/>
      <c r="C52" s="964"/>
      <c r="D52" s="964"/>
      <c r="E52" s="964"/>
      <c r="F52" s="964"/>
      <c r="G52" s="964"/>
      <c r="H52" s="964"/>
      <c r="I52" s="964"/>
      <c r="J52" s="964"/>
      <c r="K52" s="964"/>
    </row>
    <row r="53" spans="1:11" x14ac:dyDescent="0.25">
      <c r="A53" s="964"/>
      <c r="B53" s="964"/>
      <c r="C53" s="964"/>
      <c r="D53" s="964"/>
      <c r="E53" s="964"/>
      <c r="F53" s="964"/>
      <c r="G53" s="964"/>
      <c r="H53" s="964"/>
      <c r="I53" s="964"/>
      <c r="J53" s="964"/>
      <c r="K53" s="964"/>
    </row>
    <row r="54" spans="1:11" x14ac:dyDescent="0.25">
      <c r="A54" s="964"/>
      <c r="B54" s="964"/>
      <c r="C54" s="964"/>
      <c r="D54" s="964"/>
      <c r="E54" s="964"/>
      <c r="F54" s="964"/>
      <c r="G54" s="964"/>
      <c r="H54" s="964"/>
      <c r="I54" s="964"/>
      <c r="J54" s="964"/>
      <c r="K54" s="964"/>
    </row>
    <row r="55" spans="1:11" x14ac:dyDescent="0.25">
      <c r="A55" s="964"/>
      <c r="B55" s="964"/>
      <c r="C55" s="964"/>
      <c r="D55" s="964"/>
      <c r="E55" s="964"/>
      <c r="F55" s="964"/>
      <c r="G55" s="964"/>
      <c r="H55" s="964"/>
      <c r="I55" s="964"/>
      <c r="J55" s="964"/>
      <c r="K55" s="964"/>
    </row>
    <row r="56" spans="1:11" x14ac:dyDescent="0.25">
      <c r="A56" s="964"/>
      <c r="B56" s="964"/>
      <c r="C56" s="964"/>
      <c r="D56" s="964"/>
      <c r="E56" s="964"/>
      <c r="F56" s="964"/>
      <c r="G56" s="964"/>
      <c r="H56" s="964"/>
      <c r="I56" s="964"/>
      <c r="J56" s="964"/>
      <c r="K56" s="964"/>
    </row>
    <row r="57" spans="1:11" x14ac:dyDescent="0.25">
      <c r="A57" s="964"/>
      <c r="B57" s="964"/>
      <c r="C57" s="964"/>
      <c r="D57" s="964"/>
      <c r="E57" s="964"/>
      <c r="F57" s="964"/>
      <c r="G57" s="964"/>
      <c r="H57" s="964"/>
      <c r="I57" s="964"/>
      <c r="J57" s="964"/>
      <c r="K57" s="964"/>
    </row>
    <row r="58" spans="1:11" x14ac:dyDescent="0.25">
      <c r="A58" s="964"/>
      <c r="B58" s="964"/>
      <c r="C58" s="964"/>
      <c r="D58" s="964"/>
      <c r="E58" s="964"/>
      <c r="F58" s="964"/>
      <c r="G58" s="964"/>
      <c r="H58" s="964"/>
      <c r="I58" s="964"/>
      <c r="J58" s="964"/>
      <c r="K58" s="964"/>
    </row>
    <row r="59" spans="1:11" x14ac:dyDescent="0.25">
      <c r="A59" s="964"/>
      <c r="B59" s="964"/>
      <c r="C59" s="964"/>
      <c r="D59" s="964"/>
      <c r="E59" s="964"/>
      <c r="F59" s="964"/>
      <c r="G59" s="964"/>
      <c r="H59" s="964"/>
      <c r="I59" s="964"/>
      <c r="J59" s="964"/>
      <c r="K59" s="964"/>
    </row>
    <row r="60" spans="1:11" x14ac:dyDescent="0.25">
      <c r="A60" s="964"/>
      <c r="B60" s="964"/>
      <c r="C60" s="964"/>
      <c r="D60" s="964"/>
      <c r="E60" s="964"/>
      <c r="F60" s="964"/>
      <c r="G60" s="964"/>
      <c r="H60" s="964"/>
      <c r="I60" s="964"/>
      <c r="J60" s="964"/>
      <c r="K60" s="964"/>
    </row>
    <row r="61" spans="1:11" x14ac:dyDescent="0.25">
      <c r="A61" s="964"/>
      <c r="B61" s="964"/>
      <c r="C61" s="964"/>
      <c r="D61" s="964"/>
      <c r="E61" s="964"/>
      <c r="F61" s="964"/>
      <c r="G61" s="964"/>
      <c r="H61" s="964"/>
      <c r="I61" s="964"/>
      <c r="J61" s="964"/>
      <c r="K61" s="964"/>
    </row>
    <row r="62" spans="1:11" x14ac:dyDescent="0.25">
      <c r="A62" s="964"/>
      <c r="B62" s="964"/>
      <c r="C62" s="964"/>
      <c r="D62" s="964"/>
      <c r="E62" s="964"/>
      <c r="F62" s="964"/>
      <c r="G62" s="964"/>
      <c r="H62" s="964"/>
      <c r="I62" s="964"/>
      <c r="J62" s="964"/>
      <c r="K62" s="964"/>
    </row>
    <row r="63" spans="1:11" x14ac:dyDescent="0.25">
      <c r="A63" s="964"/>
      <c r="B63" s="964"/>
      <c r="C63" s="964"/>
      <c r="D63" s="964"/>
      <c r="E63" s="964"/>
      <c r="F63" s="964"/>
      <c r="G63" s="964"/>
      <c r="H63" s="964"/>
      <c r="I63" s="964"/>
      <c r="J63" s="964"/>
      <c r="K63" s="964"/>
    </row>
    <row r="64" spans="1:11" x14ac:dyDescent="0.25">
      <c r="A64" s="964"/>
      <c r="B64" s="964"/>
      <c r="C64" s="964"/>
      <c r="D64" s="964"/>
      <c r="E64" s="964"/>
      <c r="F64" s="964"/>
      <c r="G64" s="964"/>
      <c r="H64" s="964"/>
      <c r="I64" s="964"/>
      <c r="J64" s="964"/>
      <c r="K64" s="964"/>
    </row>
    <row r="65" spans="1:11" x14ac:dyDescent="0.25">
      <c r="A65" s="964"/>
      <c r="B65" s="964"/>
      <c r="C65" s="964"/>
      <c r="D65" s="964"/>
      <c r="E65" s="964"/>
      <c r="F65" s="964"/>
      <c r="G65" s="964"/>
      <c r="H65" s="964"/>
      <c r="I65" s="964"/>
      <c r="J65" s="964"/>
      <c r="K65" s="964"/>
    </row>
    <row r="66" spans="1:11" x14ac:dyDescent="0.25">
      <c r="A66" s="964"/>
      <c r="B66" s="964"/>
      <c r="C66" s="964"/>
      <c r="D66" s="964"/>
      <c r="E66" s="964"/>
      <c r="F66" s="964"/>
      <c r="G66" s="964"/>
      <c r="H66" s="964"/>
      <c r="I66" s="964"/>
      <c r="J66" s="964"/>
      <c r="K66" s="964"/>
    </row>
    <row r="67" spans="1:11" x14ac:dyDescent="0.25">
      <c r="A67" s="964"/>
      <c r="B67" s="964"/>
      <c r="C67" s="964"/>
      <c r="D67" s="964"/>
      <c r="E67" s="964"/>
      <c r="F67" s="964"/>
      <c r="G67" s="964"/>
      <c r="H67" s="964"/>
      <c r="I67" s="964"/>
      <c r="J67" s="964"/>
      <c r="K67" s="964"/>
    </row>
    <row r="68" spans="1:11" x14ac:dyDescent="0.25">
      <c r="A68" s="964"/>
      <c r="B68" s="964"/>
      <c r="C68" s="964"/>
      <c r="D68" s="964"/>
      <c r="E68" s="964"/>
      <c r="F68" s="964"/>
      <c r="G68" s="964"/>
      <c r="H68" s="964"/>
      <c r="I68" s="964"/>
      <c r="J68" s="964"/>
      <c r="K68" s="964"/>
    </row>
    <row r="69" spans="1:11" x14ac:dyDescent="0.25">
      <c r="A69" s="964"/>
      <c r="B69" s="964"/>
      <c r="C69" s="964"/>
      <c r="D69" s="964"/>
      <c r="E69" s="964"/>
      <c r="F69" s="964"/>
      <c r="G69" s="964"/>
      <c r="H69" s="964"/>
      <c r="I69" s="964"/>
      <c r="J69" s="964"/>
      <c r="K69" s="964"/>
    </row>
    <row r="70" spans="1:11" x14ac:dyDescent="0.25">
      <c r="A70" s="964"/>
      <c r="B70" s="964"/>
      <c r="C70" s="964"/>
      <c r="D70" s="964"/>
      <c r="E70" s="964"/>
      <c r="F70" s="964"/>
      <c r="G70" s="964"/>
      <c r="H70" s="964"/>
      <c r="I70" s="964"/>
      <c r="J70" s="964"/>
      <c r="K70" s="964"/>
    </row>
    <row r="71" spans="1:11" x14ac:dyDescent="0.25">
      <c r="A71" s="964"/>
      <c r="B71" s="964"/>
      <c r="C71" s="964"/>
      <c r="D71" s="964"/>
      <c r="E71" s="964"/>
      <c r="F71" s="964"/>
      <c r="G71" s="964"/>
      <c r="H71" s="964"/>
      <c r="I71" s="964"/>
      <c r="J71" s="964"/>
      <c r="K71" s="964"/>
    </row>
    <row r="72" spans="1:11" x14ac:dyDescent="0.25">
      <c r="A72" s="964"/>
      <c r="B72" s="964"/>
      <c r="C72" s="964"/>
      <c r="D72" s="964"/>
      <c r="E72" s="964"/>
      <c r="F72" s="964"/>
      <c r="G72" s="964"/>
      <c r="H72" s="964"/>
      <c r="I72" s="964"/>
      <c r="J72" s="964"/>
      <c r="K72" s="964"/>
    </row>
    <row r="73" spans="1:11" x14ac:dyDescent="0.25">
      <c r="A73" s="964"/>
      <c r="B73" s="964"/>
      <c r="C73" s="964"/>
      <c r="D73" s="964"/>
      <c r="E73" s="964"/>
      <c r="F73" s="964"/>
      <c r="G73" s="964"/>
      <c r="H73" s="964"/>
      <c r="I73" s="964"/>
      <c r="J73" s="964"/>
      <c r="K73" s="964"/>
    </row>
    <row r="74" spans="1:11" x14ac:dyDescent="0.25">
      <c r="A74" s="964"/>
      <c r="B74" s="964"/>
      <c r="C74" s="964"/>
      <c r="D74" s="964"/>
      <c r="E74" s="964"/>
      <c r="F74" s="964"/>
      <c r="G74" s="964"/>
      <c r="H74" s="964"/>
      <c r="I74" s="964"/>
      <c r="J74" s="964"/>
      <c r="K74" s="964"/>
    </row>
    <row r="75" spans="1:11" x14ac:dyDescent="0.25">
      <c r="A75" s="964"/>
      <c r="B75" s="964"/>
      <c r="C75" s="964"/>
      <c r="D75" s="964"/>
      <c r="E75" s="964"/>
      <c r="F75" s="964"/>
      <c r="G75" s="964"/>
      <c r="H75" s="964"/>
      <c r="I75" s="964"/>
      <c r="J75" s="964"/>
      <c r="K75" s="964"/>
    </row>
    <row r="76" spans="1:11" x14ac:dyDescent="0.25">
      <c r="A76" s="964"/>
      <c r="B76" s="964"/>
      <c r="C76" s="964"/>
      <c r="D76" s="964"/>
      <c r="E76" s="964"/>
      <c r="F76" s="964"/>
      <c r="G76" s="964"/>
      <c r="H76" s="964"/>
      <c r="I76" s="964"/>
      <c r="J76" s="964"/>
      <c r="K76" s="964"/>
    </row>
    <row r="77" spans="1:11" x14ac:dyDescent="0.25">
      <c r="A77" s="964"/>
      <c r="B77" s="964"/>
      <c r="C77" s="964"/>
      <c r="D77" s="964"/>
      <c r="E77" s="964"/>
      <c r="F77" s="964"/>
      <c r="G77" s="964"/>
      <c r="H77" s="964"/>
      <c r="I77" s="964"/>
      <c r="J77" s="964"/>
      <c r="K77" s="964"/>
    </row>
    <row r="78" spans="1:11" x14ac:dyDescent="0.25">
      <c r="A78" s="964"/>
      <c r="B78" s="964"/>
      <c r="C78" s="964"/>
      <c r="D78" s="964"/>
      <c r="E78" s="964"/>
      <c r="F78" s="964"/>
      <c r="G78" s="964"/>
      <c r="H78" s="964"/>
      <c r="I78" s="964"/>
      <c r="J78" s="964"/>
      <c r="K78" s="964"/>
    </row>
    <row r="79" spans="1:11" x14ac:dyDescent="0.25">
      <c r="A79" s="964"/>
      <c r="B79" s="964"/>
      <c r="C79" s="964"/>
      <c r="D79" s="964"/>
      <c r="E79" s="964"/>
      <c r="F79" s="964"/>
      <c r="G79" s="964"/>
      <c r="H79" s="964"/>
      <c r="I79" s="964"/>
      <c r="J79" s="964"/>
      <c r="K79" s="964"/>
    </row>
    <row r="80" spans="1:11" x14ac:dyDescent="0.25">
      <c r="A80" s="964"/>
      <c r="B80" s="964"/>
      <c r="C80" s="964"/>
      <c r="D80" s="964"/>
      <c r="E80" s="964"/>
      <c r="F80" s="964"/>
      <c r="G80" s="964"/>
      <c r="H80" s="964"/>
      <c r="I80" s="964"/>
      <c r="J80" s="964"/>
      <c r="K80" s="964"/>
    </row>
    <row r="81" spans="1:11" x14ac:dyDescent="0.25">
      <c r="A81" s="964"/>
      <c r="B81" s="964"/>
      <c r="C81" s="964"/>
      <c r="D81" s="964"/>
      <c r="E81" s="964"/>
      <c r="F81" s="964"/>
      <c r="G81" s="964"/>
      <c r="H81" s="964"/>
      <c r="I81" s="964"/>
      <c r="J81" s="964"/>
      <c r="K81" s="964"/>
    </row>
    <row r="82" spans="1:11" x14ac:dyDescent="0.25">
      <c r="A82" s="964"/>
      <c r="B82" s="964"/>
      <c r="C82" s="964"/>
      <c r="D82" s="964"/>
      <c r="E82" s="964"/>
      <c r="F82" s="964"/>
      <c r="G82" s="964"/>
      <c r="H82" s="964"/>
      <c r="I82" s="964"/>
      <c r="J82" s="964"/>
      <c r="K82" s="964"/>
    </row>
    <row r="83" spans="1:11" x14ac:dyDescent="0.25">
      <c r="A83" s="964"/>
      <c r="B83" s="964"/>
      <c r="C83" s="964"/>
      <c r="D83" s="964"/>
      <c r="E83" s="964"/>
      <c r="F83" s="964"/>
      <c r="G83" s="964"/>
      <c r="H83" s="964"/>
      <c r="I83" s="964"/>
      <c r="J83" s="964"/>
      <c r="K83" s="964"/>
    </row>
    <row r="84" spans="1:11" x14ac:dyDescent="0.25">
      <c r="A84" s="964"/>
      <c r="B84" s="964"/>
      <c r="C84" s="964"/>
      <c r="D84" s="964"/>
      <c r="E84" s="964"/>
      <c r="F84" s="964"/>
      <c r="G84" s="964"/>
      <c r="H84" s="964"/>
      <c r="I84" s="964"/>
      <c r="J84" s="964"/>
      <c r="K84" s="964"/>
    </row>
    <row r="85" spans="1:11" x14ac:dyDescent="0.25">
      <c r="A85" s="964"/>
      <c r="B85" s="964"/>
      <c r="C85" s="964"/>
      <c r="D85" s="964"/>
      <c r="E85" s="964"/>
      <c r="F85" s="964"/>
      <c r="G85" s="964"/>
      <c r="H85" s="964"/>
      <c r="I85" s="964"/>
      <c r="J85" s="964"/>
      <c r="K85" s="964"/>
    </row>
    <row r="86" spans="1:11" x14ac:dyDescent="0.25">
      <c r="A86" s="964"/>
      <c r="B86" s="964"/>
      <c r="C86" s="964"/>
      <c r="D86" s="964"/>
      <c r="E86" s="964"/>
      <c r="F86" s="964"/>
      <c r="G86" s="964"/>
      <c r="H86" s="964"/>
      <c r="I86" s="964"/>
      <c r="J86" s="964"/>
      <c r="K86" s="964"/>
    </row>
    <row r="87" spans="1:11" x14ac:dyDescent="0.25">
      <c r="A87" s="964"/>
      <c r="B87" s="964"/>
      <c r="C87" s="964"/>
      <c r="D87" s="964"/>
      <c r="E87" s="964"/>
      <c r="F87" s="964"/>
      <c r="G87" s="964"/>
      <c r="H87" s="964"/>
      <c r="I87" s="964"/>
      <c r="J87" s="964"/>
      <c r="K87" s="964"/>
    </row>
    <row r="88" spans="1:11" x14ac:dyDescent="0.25">
      <c r="A88" s="964"/>
      <c r="B88" s="964"/>
      <c r="C88" s="964"/>
      <c r="D88" s="964"/>
      <c r="E88" s="964"/>
      <c r="F88" s="964"/>
      <c r="G88" s="964"/>
      <c r="H88" s="964"/>
      <c r="I88" s="964"/>
      <c r="J88" s="964"/>
      <c r="K88" s="964"/>
    </row>
    <row r="89" spans="1:11" x14ac:dyDescent="0.25">
      <c r="A89" s="964"/>
      <c r="B89" s="964"/>
      <c r="C89" s="964"/>
      <c r="D89" s="964"/>
      <c r="E89" s="964"/>
      <c r="F89" s="964"/>
      <c r="G89" s="964"/>
      <c r="H89" s="964"/>
      <c r="I89" s="964"/>
      <c r="J89" s="964"/>
      <c r="K89" s="964"/>
    </row>
    <row r="90" spans="1:11" x14ac:dyDescent="0.25">
      <c r="A90" s="964"/>
      <c r="B90" s="964"/>
      <c r="C90" s="964"/>
      <c r="D90" s="964"/>
      <c r="E90" s="964"/>
      <c r="F90" s="964"/>
      <c r="G90" s="964"/>
      <c r="H90" s="964"/>
      <c r="I90" s="964"/>
      <c r="J90" s="964"/>
      <c r="K90" s="964"/>
    </row>
    <row r="91" spans="1:11" x14ac:dyDescent="0.25">
      <c r="A91" s="964"/>
      <c r="B91" s="964"/>
      <c r="C91" s="964"/>
      <c r="D91" s="964"/>
      <c r="E91" s="964"/>
      <c r="F91" s="964"/>
      <c r="G91" s="964"/>
      <c r="H91" s="964"/>
      <c r="I91" s="964"/>
      <c r="J91" s="964"/>
      <c r="K91" s="964"/>
    </row>
    <row r="92" spans="1:11" x14ac:dyDescent="0.25">
      <c r="A92" s="964"/>
      <c r="B92" s="964"/>
      <c r="C92" s="964"/>
      <c r="D92" s="964"/>
      <c r="E92" s="964"/>
      <c r="F92" s="964"/>
      <c r="G92" s="964"/>
      <c r="H92" s="964"/>
      <c r="I92" s="964"/>
      <c r="J92" s="964"/>
      <c r="K92" s="964"/>
    </row>
    <row r="93" spans="1:11" x14ac:dyDescent="0.25">
      <c r="A93" s="964"/>
      <c r="B93" s="964"/>
      <c r="C93" s="964"/>
      <c r="D93" s="964"/>
      <c r="E93" s="964"/>
      <c r="F93" s="964"/>
      <c r="G93" s="964"/>
      <c r="H93" s="964"/>
      <c r="I93" s="964"/>
      <c r="J93" s="964"/>
      <c r="K93" s="964"/>
    </row>
    <row r="94" spans="1:11" x14ac:dyDescent="0.25">
      <c r="A94" s="964"/>
      <c r="B94" s="964"/>
      <c r="C94" s="964"/>
      <c r="D94" s="964"/>
      <c r="E94" s="964"/>
      <c r="F94" s="964"/>
      <c r="G94" s="964"/>
      <c r="H94" s="964"/>
      <c r="I94" s="964"/>
      <c r="J94" s="964"/>
      <c r="K94" s="964"/>
    </row>
    <row r="95" spans="1:11" x14ac:dyDescent="0.25">
      <c r="A95" s="964"/>
      <c r="B95" s="964"/>
      <c r="C95" s="964"/>
      <c r="D95" s="964"/>
      <c r="E95" s="964"/>
      <c r="F95" s="964"/>
      <c r="G95" s="964"/>
      <c r="H95" s="964"/>
      <c r="I95" s="964"/>
      <c r="J95" s="964"/>
      <c r="K95" s="964"/>
    </row>
    <row r="96" spans="1:11" x14ac:dyDescent="0.25">
      <c r="A96" s="964"/>
      <c r="B96" s="964"/>
      <c r="C96" s="964"/>
      <c r="D96" s="964"/>
      <c r="E96" s="964"/>
      <c r="F96" s="964"/>
      <c r="G96" s="964"/>
      <c r="H96" s="964"/>
      <c r="I96" s="964"/>
      <c r="J96" s="964"/>
      <c r="K96" s="964"/>
    </row>
    <row r="97" spans="1:11" x14ac:dyDescent="0.25">
      <c r="A97" s="964"/>
      <c r="B97" s="964"/>
      <c r="C97" s="964"/>
      <c r="D97" s="964"/>
      <c r="E97" s="964"/>
      <c r="F97" s="964"/>
      <c r="G97" s="964"/>
      <c r="H97" s="964"/>
      <c r="I97" s="964"/>
      <c r="J97" s="964"/>
      <c r="K97" s="964"/>
    </row>
    <row r="98" spans="1:11" x14ac:dyDescent="0.25">
      <c r="A98" s="964"/>
      <c r="B98" s="964"/>
      <c r="C98" s="964"/>
      <c r="D98" s="964"/>
      <c r="E98" s="964"/>
      <c r="F98" s="964"/>
      <c r="G98" s="964"/>
      <c r="H98" s="964"/>
      <c r="I98" s="964"/>
      <c r="J98" s="964"/>
      <c r="K98" s="964"/>
    </row>
    <row r="99" spans="1:11" x14ac:dyDescent="0.25">
      <c r="A99" s="964"/>
      <c r="B99" s="964"/>
      <c r="C99" s="964"/>
      <c r="D99" s="964"/>
      <c r="E99" s="964"/>
      <c r="F99" s="964"/>
      <c r="G99" s="964"/>
      <c r="H99" s="964"/>
      <c r="I99" s="964"/>
      <c r="J99" s="964"/>
      <c r="K99" s="964"/>
    </row>
    <row r="100" spans="1:11" x14ac:dyDescent="0.25">
      <c r="A100" s="964"/>
      <c r="B100" s="964"/>
      <c r="C100" s="964"/>
      <c r="D100" s="964"/>
      <c r="E100" s="964"/>
      <c r="F100" s="964"/>
      <c r="G100" s="964"/>
      <c r="H100" s="964"/>
      <c r="I100" s="964"/>
      <c r="J100" s="964"/>
      <c r="K100" s="964"/>
    </row>
    <row r="101" spans="1:11" x14ac:dyDescent="0.25">
      <c r="A101" s="964"/>
      <c r="B101" s="964"/>
      <c r="C101" s="964"/>
      <c r="D101" s="964"/>
      <c r="E101" s="964"/>
      <c r="F101" s="964"/>
      <c r="G101" s="964"/>
      <c r="H101" s="964"/>
      <c r="I101" s="964"/>
      <c r="J101" s="964"/>
      <c r="K101" s="964"/>
    </row>
    <row r="102" spans="1:11" x14ac:dyDescent="0.25">
      <c r="A102" s="964"/>
      <c r="B102" s="964"/>
      <c r="C102" s="964"/>
      <c r="D102" s="964"/>
      <c r="E102" s="964"/>
      <c r="F102" s="964"/>
      <c r="G102" s="964"/>
      <c r="H102" s="964"/>
      <c r="I102" s="964"/>
      <c r="J102" s="964"/>
      <c r="K102" s="964"/>
    </row>
    <row r="103" spans="1:11" x14ac:dyDescent="0.25">
      <c r="A103" s="964"/>
      <c r="B103" s="964"/>
      <c r="C103" s="964"/>
      <c r="D103" s="964"/>
      <c r="E103" s="964"/>
      <c r="F103" s="964"/>
      <c r="G103" s="964"/>
      <c r="H103" s="964"/>
      <c r="I103" s="964"/>
      <c r="J103" s="964"/>
      <c r="K103" s="964"/>
    </row>
    <row r="104" spans="1:11" x14ac:dyDescent="0.25">
      <c r="A104" s="964"/>
      <c r="B104" s="964"/>
      <c r="C104" s="964"/>
      <c r="D104" s="964"/>
      <c r="E104" s="964"/>
      <c r="F104" s="964"/>
      <c r="G104" s="964"/>
      <c r="H104" s="964"/>
      <c r="I104" s="964"/>
      <c r="J104" s="964"/>
      <c r="K104" s="964"/>
    </row>
    <row r="105" spans="1:11" x14ac:dyDescent="0.25">
      <c r="A105" s="964"/>
      <c r="B105" s="964"/>
      <c r="C105" s="964"/>
      <c r="D105" s="964"/>
      <c r="E105" s="964"/>
      <c r="F105" s="964"/>
      <c r="G105" s="964"/>
      <c r="H105" s="964"/>
      <c r="I105" s="964"/>
      <c r="J105" s="964"/>
      <c r="K105" s="964"/>
    </row>
    <row r="106" spans="1:11" x14ac:dyDescent="0.25">
      <c r="A106" s="964"/>
      <c r="B106" s="964"/>
      <c r="C106" s="964"/>
      <c r="D106" s="964"/>
      <c r="E106" s="964"/>
      <c r="F106" s="964"/>
      <c r="G106" s="964"/>
      <c r="H106" s="964"/>
      <c r="I106" s="964"/>
      <c r="J106" s="964"/>
      <c r="K106" s="964"/>
    </row>
    <row r="107" spans="1:11" x14ac:dyDescent="0.25">
      <c r="A107" s="964"/>
      <c r="B107" s="964"/>
      <c r="C107" s="964"/>
      <c r="D107" s="964"/>
      <c r="E107" s="964"/>
      <c r="F107" s="964"/>
      <c r="G107" s="964"/>
      <c r="H107" s="964"/>
      <c r="I107" s="964"/>
      <c r="J107" s="964"/>
      <c r="K107" s="964"/>
    </row>
    <row r="108" spans="1:11" x14ac:dyDescent="0.25">
      <c r="A108" s="964"/>
      <c r="B108" s="964"/>
      <c r="C108" s="964"/>
      <c r="D108" s="964"/>
      <c r="E108" s="964"/>
      <c r="F108" s="964"/>
      <c r="G108" s="964"/>
      <c r="H108" s="964"/>
      <c r="I108" s="964"/>
      <c r="J108" s="964"/>
      <c r="K108" s="964"/>
    </row>
    <row r="109" spans="1:11" x14ac:dyDescent="0.25">
      <c r="A109" s="964"/>
      <c r="B109" s="964"/>
      <c r="C109" s="964"/>
      <c r="D109" s="964"/>
      <c r="E109" s="964"/>
      <c r="F109" s="964"/>
      <c r="G109" s="964"/>
      <c r="H109" s="964"/>
      <c r="I109" s="964"/>
      <c r="J109" s="964"/>
      <c r="K109" s="964"/>
    </row>
    <row r="110" spans="1:11" x14ac:dyDescent="0.25">
      <c r="A110" s="964"/>
      <c r="B110" s="964"/>
      <c r="C110" s="964"/>
      <c r="D110" s="964"/>
      <c r="E110" s="964"/>
      <c r="F110" s="964"/>
      <c r="G110" s="964"/>
      <c r="H110" s="964"/>
      <c r="I110" s="964"/>
      <c r="J110" s="964"/>
      <c r="K110" s="964"/>
    </row>
    <row r="111" spans="1:11" x14ac:dyDescent="0.25">
      <c r="A111" s="964"/>
      <c r="B111" s="964"/>
      <c r="C111" s="964"/>
      <c r="D111" s="964"/>
      <c r="E111" s="964"/>
      <c r="F111" s="964"/>
      <c r="G111" s="964"/>
      <c r="H111" s="964"/>
      <c r="I111" s="964"/>
      <c r="J111" s="964"/>
      <c r="K111" s="964"/>
    </row>
    <row r="112" spans="1:11" x14ac:dyDescent="0.25">
      <c r="A112" s="964"/>
      <c r="B112" s="964"/>
      <c r="C112" s="964"/>
      <c r="D112" s="964"/>
      <c r="E112" s="964"/>
      <c r="F112" s="964"/>
      <c r="G112" s="964"/>
      <c r="H112" s="964"/>
      <c r="I112" s="964"/>
      <c r="J112" s="964"/>
      <c r="K112" s="964"/>
    </row>
    <row r="113" spans="1:11" x14ac:dyDescent="0.25">
      <c r="A113" s="964"/>
      <c r="B113" s="964"/>
      <c r="C113" s="964"/>
      <c r="D113" s="964"/>
      <c r="E113" s="964"/>
      <c r="F113" s="964"/>
      <c r="G113" s="964"/>
      <c r="H113" s="964"/>
      <c r="I113" s="964"/>
      <c r="J113" s="964"/>
      <c r="K113" s="964"/>
    </row>
    <row r="114" spans="1:11" x14ac:dyDescent="0.25">
      <c r="A114" s="964"/>
      <c r="B114" s="964"/>
      <c r="C114" s="964"/>
      <c r="D114" s="964"/>
      <c r="E114" s="964"/>
      <c r="F114" s="964"/>
      <c r="G114" s="964"/>
      <c r="H114" s="964"/>
      <c r="I114" s="964"/>
      <c r="J114" s="964"/>
      <c r="K114" s="964"/>
    </row>
    <row r="115" spans="1:11" x14ac:dyDescent="0.25">
      <c r="A115" s="964"/>
      <c r="B115" s="964"/>
      <c r="C115" s="964"/>
      <c r="D115" s="964"/>
      <c r="E115" s="964"/>
      <c r="F115" s="964"/>
      <c r="G115" s="964"/>
      <c r="H115" s="964"/>
      <c r="I115" s="964"/>
      <c r="J115" s="964"/>
      <c r="K115" s="964"/>
    </row>
    <row r="116" spans="1:11" x14ac:dyDescent="0.25">
      <c r="A116" s="964"/>
      <c r="B116" s="964"/>
      <c r="C116" s="964"/>
      <c r="D116" s="964"/>
      <c r="E116" s="964"/>
      <c r="F116" s="964"/>
      <c r="G116" s="964"/>
      <c r="H116" s="964"/>
      <c r="I116" s="964"/>
      <c r="J116" s="964"/>
      <c r="K116" s="964"/>
    </row>
    <row r="117" spans="1:11" x14ac:dyDescent="0.25">
      <c r="A117" s="964"/>
      <c r="B117" s="964"/>
      <c r="C117" s="964"/>
      <c r="D117" s="964"/>
      <c r="E117" s="964"/>
      <c r="F117" s="964"/>
      <c r="G117" s="964"/>
      <c r="H117" s="964"/>
      <c r="I117" s="964"/>
      <c r="J117" s="964"/>
      <c r="K117" s="964"/>
    </row>
    <row r="118" spans="1:11" x14ac:dyDescent="0.25">
      <c r="A118" s="964"/>
      <c r="B118" s="964"/>
      <c r="C118" s="964"/>
      <c r="D118" s="964"/>
      <c r="E118" s="964"/>
      <c r="F118" s="964"/>
      <c r="G118" s="964"/>
      <c r="H118" s="964"/>
      <c r="I118" s="964"/>
      <c r="J118" s="964"/>
      <c r="K118" s="964"/>
    </row>
    <row r="119" spans="1:11" x14ac:dyDescent="0.25">
      <c r="A119" s="964"/>
      <c r="B119" s="964"/>
      <c r="C119" s="964"/>
      <c r="D119" s="964"/>
      <c r="E119" s="964"/>
      <c r="F119" s="964"/>
      <c r="G119" s="964"/>
      <c r="H119" s="964"/>
      <c r="I119" s="964"/>
      <c r="J119" s="964"/>
      <c r="K119" s="964"/>
    </row>
    <row r="120" spans="1:11" x14ac:dyDescent="0.25">
      <c r="A120" s="964"/>
      <c r="B120" s="964"/>
      <c r="C120" s="964"/>
      <c r="D120" s="964"/>
      <c r="E120" s="964"/>
      <c r="F120" s="964"/>
      <c r="G120" s="964"/>
      <c r="H120" s="964"/>
      <c r="I120" s="964"/>
      <c r="J120" s="964"/>
      <c r="K120" s="964"/>
    </row>
    <row r="121" spans="1:11" x14ac:dyDescent="0.25">
      <c r="A121" s="964"/>
      <c r="B121" s="964"/>
      <c r="C121" s="964"/>
      <c r="D121" s="964"/>
      <c r="E121" s="964"/>
      <c r="F121" s="964"/>
      <c r="G121" s="964"/>
      <c r="H121" s="964"/>
      <c r="I121" s="964"/>
      <c r="J121" s="964"/>
      <c r="K121" s="964"/>
    </row>
    <row r="122" spans="1:11" x14ac:dyDescent="0.25">
      <c r="A122" s="964"/>
      <c r="B122" s="964"/>
      <c r="C122" s="964"/>
      <c r="D122" s="964"/>
      <c r="E122" s="964"/>
      <c r="F122" s="964"/>
      <c r="G122" s="964"/>
      <c r="H122" s="964"/>
      <c r="I122" s="964"/>
      <c r="J122" s="964"/>
      <c r="K122" s="964"/>
    </row>
    <row r="123" spans="1:11" x14ac:dyDescent="0.25">
      <c r="A123" s="964"/>
      <c r="B123" s="964"/>
      <c r="C123" s="964"/>
      <c r="D123" s="964"/>
      <c r="E123" s="964"/>
      <c r="F123" s="964"/>
      <c r="G123" s="964"/>
      <c r="H123" s="964"/>
      <c r="I123" s="964"/>
      <c r="J123" s="964"/>
      <c r="K123" s="964"/>
    </row>
    <row r="124" spans="1:11" x14ac:dyDescent="0.25">
      <c r="A124" s="964"/>
      <c r="B124" s="964"/>
      <c r="C124" s="964"/>
      <c r="D124" s="964"/>
      <c r="E124" s="964"/>
      <c r="F124" s="964"/>
      <c r="G124" s="964"/>
      <c r="H124" s="964"/>
      <c r="I124" s="964"/>
      <c r="J124" s="964"/>
      <c r="K124" s="964"/>
    </row>
    <row r="125" spans="1:11" x14ac:dyDescent="0.25">
      <c r="A125" s="964"/>
      <c r="B125" s="964"/>
      <c r="C125" s="964"/>
      <c r="D125" s="964"/>
      <c r="E125" s="964"/>
      <c r="F125" s="964"/>
      <c r="G125" s="964"/>
      <c r="H125" s="964"/>
      <c r="I125" s="964"/>
      <c r="J125" s="964"/>
      <c r="K125" s="964"/>
    </row>
    <row r="126" spans="1:11" x14ac:dyDescent="0.25">
      <c r="A126" s="964"/>
      <c r="B126" s="964"/>
      <c r="C126" s="964"/>
      <c r="D126" s="964"/>
      <c r="E126" s="964"/>
      <c r="F126" s="964"/>
      <c r="G126" s="964"/>
      <c r="H126" s="964"/>
      <c r="I126" s="964"/>
      <c r="J126" s="964"/>
      <c r="K126" s="964"/>
    </row>
    <row r="127" spans="1:11" x14ac:dyDescent="0.25">
      <c r="A127" s="964"/>
      <c r="B127" s="964"/>
      <c r="C127" s="964"/>
      <c r="D127" s="964"/>
      <c r="E127" s="964"/>
      <c r="F127" s="964"/>
      <c r="G127" s="964"/>
      <c r="H127" s="964"/>
      <c r="I127" s="964"/>
      <c r="J127" s="964"/>
      <c r="K127" s="964"/>
    </row>
    <row r="128" spans="1:11" x14ac:dyDescent="0.25">
      <c r="A128" s="964"/>
      <c r="B128" s="964"/>
      <c r="C128" s="964"/>
      <c r="D128" s="964"/>
      <c r="E128" s="964"/>
      <c r="F128" s="964"/>
      <c r="G128" s="964"/>
      <c r="H128" s="964"/>
      <c r="I128" s="964"/>
      <c r="J128" s="964"/>
      <c r="K128" s="964"/>
    </row>
    <row r="129" spans="1:11" x14ac:dyDescent="0.25">
      <c r="A129" s="964"/>
      <c r="B129" s="964"/>
      <c r="C129" s="964"/>
      <c r="D129" s="964"/>
      <c r="E129" s="964"/>
      <c r="F129" s="964"/>
      <c r="G129" s="964"/>
      <c r="H129" s="964"/>
      <c r="I129" s="964"/>
      <c r="J129" s="964"/>
      <c r="K129" s="964"/>
    </row>
    <row r="130" spans="1:11" x14ac:dyDescent="0.25">
      <c r="A130" s="964"/>
      <c r="B130" s="964"/>
      <c r="C130" s="964"/>
      <c r="D130" s="964"/>
      <c r="E130" s="964"/>
      <c r="F130" s="964"/>
      <c r="G130" s="964"/>
      <c r="H130" s="964"/>
      <c r="I130" s="964"/>
      <c r="J130" s="964"/>
      <c r="K130" s="964"/>
    </row>
    <row r="131" spans="1:11" x14ac:dyDescent="0.25">
      <c r="A131" s="964"/>
      <c r="B131" s="964"/>
      <c r="C131" s="964"/>
      <c r="D131" s="964"/>
      <c r="E131" s="964"/>
      <c r="F131" s="964"/>
      <c r="G131" s="964"/>
      <c r="H131" s="964"/>
      <c r="I131" s="964"/>
      <c r="J131" s="964"/>
      <c r="K131" s="964"/>
    </row>
    <row r="132" spans="1:11" x14ac:dyDescent="0.25">
      <c r="A132" s="964"/>
      <c r="B132" s="964"/>
      <c r="C132" s="964"/>
      <c r="D132" s="964"/>
      <c r="E132" s="964"/>
      <c r="F132" s="964"/>
      <c r="G132" s="964"/>
      <c r="H132" s="964"/>
      <c r="I132" s="964"/>
      <c r="J132" s="964"/>
      <c r="K132" s="964"/>
    </row>
    <row r="133" spans="1:11" x14ac:dyDescent="0.25">
      <c r="A133" s="964"/>
      <c r="B133" s="964"/>
      <c r="C133" s="964"/>
      <c r="D133" s="964"/>
      <c r="E133" s="964"/>
      <c r="F133" s="964"/>
      <c r="G133" s="964"/>
      <c r="H133" s="964"/>
      <c r="I133" s="964"/>
      <c r="J133" s="964"/>
      <c r="K133" s="964"/>
    </row>
    <row r="134" spans="1:11" x14ac:dyDescent="0.25">
      <c r="A134" s="964"/>
      <c r="B134" s="964"/>
      <c r="C134" s="964"/>
      <c r="D134" s="964"/>
      <c r="E134" s="964"/>
      <c r="F134" s="964"/>
      <c r="G134" s="964"/>
      <c r="H134" s="964"/>
      <c r="I134" s="964"/>
      <c r="J134" s="964"/>
      <c r="K134" s="964"/>
    </row>
    <row r="135" spans="1:11" x14ac:dyDescent="0.25">
      <c r="A135" s="964"/>
      <c r="B135" s="964"/>
      <c r="C135" s="964"/>
      <c r="D135" s="964"/>
      <c r="E135" s="964"/>
      <c r="F135" s="964"/>
      <c r="G135" s="964"/>
      <c r="H135" s="964"/>
      <c r="I135" s="964"/>
      <c r="J135" s="964"/>
      <c r="K135" s="964"/>
    </row>
    <row r="136" spans="1:11" x14ac:dyDescent="0.25">
      <c r="A136" s="964"/>
      <c r="B136" s="964"/>
      <c r="C136" s="964"/>
      <c r="D136" s="964"/>
      <c r="E136" s="964"/>
      <c r="F136" s="964"/>
      <c r="G136" s="964"/>
      <c r="H136" s="964"/>
      <c r="I136" s="964"/>
      <c r="J136" s="964"/>
      <c r="K136" s="964"/>
    </row>
    <row r="137" spans="1:11" x14ac:dyDescent="0.25">
      <c r="A137" s="964"/>
      <c r="B137" s="964"/>
      <c r="C137" s="964"/>
      <c r="D137" s="964"/>
      <c r="E137" s="964"/>
      <c r="F137" s="964"/>
      <c r="G137" s="964"/>
      <c r="H137" s="964"/>
      <c r="I137" s="964"/>
      <c r="J137" s="964"/>
      <c r="K137" s="964"/>
    </row>
    <row r="138" spans="1:11" x14ac:dyDescent="0.25">
      <c r="A138" s="964"/>
      <c r="B138" s="964"/>
      <c r="C138" s="964"/>
      <c r="D138" s="964"/>
      <c r="E138" s="964"/>
      <c r="F138" s="964"/>
      <c r="G138" s="964"/>
      <c r="H138" s="964"/>
      <c r="I138" s="964"/>
      <c r="J138" s="964"/>
      <c r="K138" s="964"/>
    </row>
    <row r="139" spans="1:11" x14ac:dyDescent="0.25">
      <c r="A139" s="964"/>
      <c r="B139" s="964"/>
      <c r="C139" s="964"/>
      <c r="D139" s="964"/>
      <c r="E139" s="964"/>
      <c r="F139" s="964"/>
      <c r="G139" s="964"/>
      <c r="H139" s="964"/>
      <c r="I139" s="964"/>
      <c r="J139" s="964"/>
      <c r="K139" s="964"/>
    </row>
    <row r="140" spans="1:11" x14ac:dyDescent="0.25">
      <c r="A140" s="964"/>
      <c r="B140" s="964"/>
      <c r="C140" s="964"/>
      <c r="D140" s="964"/>
      <c r="E140" s="964"/>
      <c r="F140" s="964"/>
      <c r="G140" s="964"/>
      <c r="H140" s="964"/>
      <c r="I140" s="964"/>
      <c r="J140" s="964"/>
      <c r="K140" s="964"/>
    </row>
    <row r="141" spans="1:11" x14ac:dyDescent="0.25">
      <c r="A141" s="964"/>
      <c r="B141" s="964"/>
      <c r="C141" s="964"/>
      <c r="D141" s="964"/>
      <c r="E141" s="964"/>
      <c r="F141" s="964"/>
      <c r="G141" s="964"/>
      <c r="H141" s="964"/>
      <c r="I141" s="964"/>
      <c r="J141" s="964"/>
      <c r="K141" s="964"/>
    </row>
    <row r="142" spans="1:11" x14ac:dyDescent="0.25">
      <c r="A142" s="964"/>
      <c r="B142" s="964"/>
      <c r="C142" s="964"/>
      <c r="D142" s="964"/>
      <c r="E142" s="964"/>
      <c r="F142" s="964"/>
      <c r="G142" s="964"/>
      <c r="H142" s="964"/>
      <c r="I142" s="964"/>
      <c r="J142" s="964"/>
      <c r="K142" s="964"/>
    </row>
    <row r="143" spans="1:11" x14ac:dyDescent="0.25">
      <c r="A143" s="964"/>
      <c r="B143" s="964"/>
      <c r="C143" s="964"/>
      <c r="D143" s="964"/>
      <c r="E143" s="964"/>
      <c r="F143" s="964"/>
      <c r="G143" s="964"/>
      <c r="H143" s="964"/>
      <c r="I143" s="964"/>
      <c r="J143" s="964"/>
      <c r="K143" s="964"/>
    </row>
    <row r="144" spans="1:11" x14ac:dyDescent="0.25">
      <c r="A144" s="964"/>
      <c r="B144" s="964"/>
      <c r="C144" s="964"/>
      <c r="D144" s="964"/>
      <c r="E144" s="964"/>
      <c r="F144" s="964"/>
      <c r="G144" s="964"/>
      <c r="H144" s="964"/>
      <c r="I144" s="964"/>
      <c r="J144" s="964"/>
      <c r="K144" s="964"/>
    </row>
    <row r="145" spans="1:11" x14ac:dyDescent="0.25">
      <c r="A145" s="964"/>
      <c r="B145" s="964"/>
      <c r="C145" s="964"/>
      <c r="D145" s="964"/>
      <c r="E145" s="964"/>
      <c r="F145" s="964"/>
      <c r="G145" s="964"/>
      <c r="H145" s="964"/>
      <c r="I145" s="964"/>
      <c r="J145" s="964"/>
      <c r="K145" s="964"/>
    </row>
    <row r="146" spans="1:11" x14ac:dyDescent="0.25">
      <c r="A146" s="964"/>
      <c r="B146" s="964"/>
      <c r="C146" s="964"/>
      <c r="D146" s="964"/>
      <c r="E146" s="964"/>
      <c r="F146" s="964"/>
      <c r="G146" s="964"/>
      <c r="H146" s="964"/>
      <c r="I146" s="964"/>
      <c r="J146" s="964"/>
      <c r="K146" s="964"/>
    </row>
    <row r="147" spans="1:11" x14ac:dyDescent="0.25">
      <c r="A147" s="964"/>
      <c r="B147" s="964"/>
      <c r="C147" s="964"/>
      <c r="D147" s="964"/>
      <c r="E147" s="964"/>
      <c r="F147" s="964"/>
      <c r="G147" s="964"/>
      <c r="H147" s="964"/>
      <c r="I147" s="964"/>
      <c r="J147" s="964"/>
      <c r="K147" s="964"/>
    </row>
    <row r="148" spans="1:11" x14ac:dyDescent="0.25">
      <c r="A148" s="964"/>
      <c r="B148" s="964"/>
      <c r="C148" s="964"/>
      <c r="D148" s="964"/>
      <c r="E148" s="964"/>
      <c r="F148" s="964"/>
      <c r="G148" s="964"/>
      <c r="H148" s="964"/>
      <c r="I148" s="964"/>
      <c r="J148" s="964"/>
      <c r="K148" s="964"/>
    </row>
    <row r="149" spans="1:11" x14ac:dyDescent="0.25">
      <c r="A149" s="964"/>
      <c r="B149" s="964"/>
      <c r="C149" s="964"/>
      <c r="D149" s="964"/>
      <c r="E149" s="964"/>
      <c r="F149" s="964"/>
      <c r="G149" s="964"/>
      <c r="H149" s="964"/>
      <c r="I149" s="964"/>
      <c r="J149" s="964"/>
      <c r="K149" s="964"/>
    </row>
    <row r="150" spans="1:11" x14ac:dyDescent="0.25">
      <c r="A150" s="964"/>
      <c r="B150" s="964"/>
      <c r="C150" s="964"/>
      <c r="D150" s="964"/>
      <c r="E150" s="964"/>
      <c r="F150" s="964"/>
      <c r="G150" s="964"/>
      <c r="H150" s="964"/>
      <c r="I150" s="964"/>
      <c r="J150" s="964"/>
      <c r="K150" s="964"/>
    </row>
    <row r="151" spans="1:11" x14ac:dyDescent="0.25">
      <c r="A151" s="964"/>
      <c r="B151" s="964"/>
      <c r="C151" s="964"/>
      <c r="D151" s="964"/>
      <c r="E151" s="964"/>
      <c r="F151" s="964"/>
      <c r="G151" s="964"/>
      <c r="H151" s="964"/>
      <c r="I151" s="964"/>
      <c r="J151" s="964"/>
      <c r="K151" s="964"/>
    </row>
    <row r="152" spans="1:11" x14ac:dyDescent="0.25">
      <c r="A152" s="964"/>
      <c r="B152" s="964"/>
      <c r="C152" s="964"/>
      <c r="D152" s="964"/>
      <c r="E152" s="964"/>
      <c r="F152" s="964"/>
      <c r="G152" s="964"/>
      <c r="H152" s="964"/>
      <c r="I152" s="964"/>
      <c r="J152" s="964"/>
      <c r="K152" s="964"/>
    </row>
    <row r="153" spans="1:11" x14ac:dyDescent="0.25">
      <c r="A153" s="964"/>
      <c r="B153" s="964"/>
      <c r="C153" s="964"/>
      <c r="D153" s="964"/>
      <c r="E153" s="964"/>
      <c r="F153" s="964"/>
      <c r="G153" s="964"/>
      <c r="H153" s="964"/>
      <c r="I153" s="964"/>
      <c r="J153" s="964"/>
      <c r="K153" s="964"/>
    </row>
    <row r="154" spans="1:11" x14ac:dyDescent="0.25">
      <c r="A154" s="964"/>
      <c r="B154" s="964"/>
      <c r="C154" s="964"/>
      <c r="D154" s="964"/>
      <c r="E154" s="964"/>
      <c r="F154" s="964"/>
      <c r="G154" s="964"/>
      <c r="H154" s="964"/>
      <c r="I154" s="964"/>
      <c r="J154" s="964"/>
      <c r="K154" s="964"/>
    </row>
    <row r="155" spans="1:11" x14ac:dyDescent="0.25">
      <c r="A155" s="964"/>
      <c r="B155" s="964"/>
      <c r="C155" s="964"/>
      <c r="D155" s="964"/>
      <c r="E155" s="964"/>
      <c r="F155" s="964"/>
      <c r="G155" s="964"/>
      <c r="H155" s="964"/>
      <c r="I155" s="964"/>
      <c r="J155" s="964"/>
      <c r="K155" s="964"/>
    </row>
    <row r="156" spans="1:11" x14ac:dyDescent="0.25">
      <c r="A156" s="964"/>
      <c r="B156" s="964"/>
      <c r="C156" s="964"/>
      <c r="D156" s="964"/>
      <c r="E156" s="964"/>
      <c r="F156" s="964"/>
      <c r="G156" s="964"/>
      <c r="H156" s="964"/>
      <c r="I156" s="964"/>
      <c r="J156" s="964"/>
      <c r="K156" s="964"/>
    </row>
    <row r="157" spans="1:11" x14ac:dyDescent="0.25">
      <c r="A157" s="964"/>
      <c r="B157" s="964"/>
      <c r="C157" s="964"/>
      <c r="D157" s="964"/>
      <c r="E157" s="964"/>
      <c r="F157" s="964"/>
      <c r="G157" s="964"/>
      <c r="H157" s="964"/>
      <c r="I157" s="964"/>
      <c r="J157" s="964"/>
      <c r="K157" s="964"/>
    </row>
    <row r="158" spans="1:11" x14ac:dyDescent="0.25">
      <c r="A158" s="964"/>
      <c r="B158" s="964"/>
      <c r="C158" s="964"/>
      <c r="D158" s="964"/>
      <c r="E158" s="964"/>
      <c r="F158" s="964"/>
      <c r="G158" s="964"/>
      <c r="H158" s="964"/>
      <c r="I158" s="964"/>
      <c r="J158" s="964"/>
      <c r="K158" s="964"/>
    </row>
    <row r="159" spans="1:11" x14ac:dyDescent="0.25">
      <c r="A159" s="964"/>
      <c r="B159" s="964"/>
      <c r="C159" s="964"/>
      <c r="D159" s="964"/>
      <c r="E159" s="964"/>
      <c r="F159" s="964"/>
      <c r="G159" s="964"/>
      <c r="H159" s="964"/>
      <c r="I159" s="964"/>
      <c r="J159" s="964"/>
      <c r="K159" s="964"/>
    </row>
    <row r="160" spans="1:11" x14ac:dyDescent="0.25">
      <c r="A160" s="964"/>
      <c r="B160" s="964"/>
      <c r="C160" s="964"/>
      <c r="D160" s="964"/>
      <c r="E160" s="964"/>
      <c r="F160" s="964"/>
      <c r="G160" s="964"/>
      <c r="H160" s="964"/>
      <c r="I160" s="964"/>
      <c r="J160" s="964"/>
      <c r="K160" s="964"/>
    </row>
    <row r="161" spans="1:11" x14ac:dyDescent="0.25">
      <c r="A161" s="964"/>
      <c r="B161" s="964"/>
      <c r="C161" s="964"/>
      <c r="D161" s="964"/>
      <c r="E161" s="964"/>
      <c r="F161" s="964"/>
      <c r="G161" s="964"/>
      <c r="H161" s="964"/>
      <c r="I161" s="964"/>
      <c r="J161" s="964"/>
      <c r="K161" s="964"/>
    </row>
    <row r="162" spans="1:11" x14ac:dyDescent="0.25">
      <c r="A162" s="964"/>
      <c r="B162" s="964"/>
      <c r="C162" s="964"/>
      <c r="D162" s="964"/>
      <c r="E162" s="964"/>
      <c r="F162" s="964"/>
      <c r="G162" s="964"/>
      <c r="H162" s="964"/>
      <c r="I162" s="964"/>
      <c r="J162" s="964"/>
      <c r="K162" s="964"/>
    </row>
    <row r="163" spans="1:11" x14ac:dyDescent="0.25">
      <c r="A163" s="964"/>
      <c r="B163" s="964"/>
      <c r="C163" s="964"/>
      <c r="D163" s="964"/>
      <c r="E163" s="964"/>
      <c r="F163" s="964"/>
      <c r="G163" s="964"/>
      <c r="H163" s="964"/>
      <c r="I163" s="964"/>
      <c r="J163" s="964"/>
      <c r="K163" s="964"/>
    </row>
    <row r="164" spans="1:11" x14ac:dyDescent="0.25">
      <c r="A164" s="964"/>
      <c r="B164" s="964"/>
      <c r="C164" s="964"/>
      <c r="D164" s="964"/>
      <c r="E164" s="964"/>
      <c r="F164" s="964"/>
      <c r="G164" s="964"/>
      <c r="H164" s="964"/>
      <c r="I164" s="964"/>
      <c r="J164" s="964"/>
      <c r="K164" s="964"/>
    </row>
    <row r="165" spans="1:11" x14ac:dyDescent="0.25">
      <c r="A165" s="964"/>
      <c r="B165" s="964"/>
      <c r="C165" s="964"/>
      <c r="D165" s="964"/>
      <c r="E165" s="964"/>
      <c r="F165" s="964"/>
      <c r="G165" s="964"/>
      <c r="H165" s="964"/>
      <c r="I165" s="964"/>
      <c r="J165" s="964"/>
      <c r="K165" s="964"/>
    </row>
    <row r="166" spans="1:11" x14ac:dyDescent="0.25">
      <c r="A166" s="964"/>
      <c r="B166" s="964"/>
      <c r="C166" s="964"/>
      <c r="D166" s="964"/>
      <c r="E166" s="964"/>
      <c r="F166" s="964"/>
      <c r="G166" s="964"/>
      <c r="H166" s="964"/>
      <c r="I166" s="964"/>
      <c r="J166" s="964"/>
      <c r="K166" s="964"/>
    </row>
    <row r="167" spans="1:11" x14ac:dyDescent="0.25">
      <c r="A167" s="964"/>
      <c r="B167" s="964"/>
      <c r="C167" s="964"/>
      <c r="D167" s="964"/>
      <c r="E167" s="964"/>
      <c r="F167" s="964"/>
      <c r="G167" s="964"/>
      <c r="H167" s="964"/>
      <c r="I167" s="964"/>
      <c r="J167" s="964"/>
      <c r="K167" s="964"/>
    </row>
    <row r="168" spans="1:11" x14ac:dyDescent="0.25">
      <c r="A168" s="964"/>
      <c r="B168" s="964"/>
      <c r="C168" s="964"/>
      <c r="D168" s="964"/>
      <c r="E168" s="964"/>
      <c r="F168" s="964"/>
      <c r="G168" s="964"/>
      <c r="H168" s="964"/>
      <c r="I168" s="964"/>
      <c r="J168" s="964"/>
      <c r="K168" s="964"/>
    </row>
    <row r="169" spans="1:11" x14ac:dyDescent="0.25">
      <c r="A169" s="964"/>
      <c r="B169" s="964"/>
      <c r="C169" s="964"/>
      <c r="D169" s="964"/>
      <c r="E169" s="964"/>
      <c r="F169" s="964"/>
      <c r="G169" s="964"/>
      <c r="H169" s="964"/>
      <c r="I169" s="964"/>
      <c r="J169" s="964"/>
      <c r="K169" s="964"/>
    </row>
    <row r="170" spans="1:11" x14ac:dyDescent="0.25">
      <c r="A170" s="964"/>
      <c r="B170" s="964"/>
      <c r="C170" s="964"/>
      <c r="D170" s="964"/>
      <c r="E170" s="964"/>
      <c r="F170" s="964"/>
      <c r="G170" s="964"/>
      <c r="H170" s="964"/>
      <c r="I170" s="964"/>
      <c r="J170" s="964"/>
      <c r="K170" s="964"/>
    </row>
    <row r="171" spans="1:11" x14ac:dyDescent="0.25">
      <c r="A171" s="964"/>
      <c r="B171" s="964"/>
      <c r="C171" s="964"/>
      <c r="D171" s="964"/>
      <c r="E171" s="964"/>
      <c r="F171" s="964"/>
      <c r="G171" s="964"/>
      <c r="H171" s="964"/>
      <c r="I171" s="964"/>
      <c r="J171" s="964"/>
      <c r="K171" s="964"/>
    </row>
    <row r="172" spans="1:11" x14ac:dyDescent="0.25">
      <c r="A172" s="964"/>
      <c r="B172" s="964"/>
      <c r="C172" s="964"/>
      <c r="D172" s="964"/>
      <c r="E172" s="964"/>
      <c r="F172" s="964"/>
      <c r="G172" s="964"/>
      <c r="H172" s="964"/>
      <c r="I172" s="964"/>
      <c r="J172" s="964"/>
      <c r="K172" s="964"/>
    </row>
    <row r="173" spans="1:11" x14ac:dyDescent="0.25">
      <c r="A173" s="964"/>
      <c r="B173" s="964"/>
      <c r="C173" s="964"/>
      <c r="D173" s="964"/>
      <c r="E173" s="964"/>
      <c r="F173" s="964"/>
      <c r="G173" s="964"/>
      <c r="H173" s="964"/>
      <c r="I173" s="964"/>
      <c r="J173" s="964"/>
      <c r="K173" s="964"/>
    </row>
    <row r="174" spans="1:11" x14ac:dyDescent="0.25">
      <c r="A174" s="964"/>
      <c r="B174" s="964"/>
      <c r="C174" s="964"/>
      <c r="D174" s="964"/>
      <c r="E174" s="964"/>
      <c r="F174" s="964"/>
      <c r="G174" s="964"/>
      <c r="H174" s="964"/>
      <c r="I174" s="964"/>
      <c r="J174" s="964"/>
      <c r="K174" s="964"/>
    </row>
    <row r="175" spans="1:11" x14ac:dyDescent="0.25">
      <c r="A175" s="964"/>
      <c r="B175" s="964"/>
      <c r="C175" s="964"/>
      <c r="D175" s="964"/>
      <c r="E175" s="964"/>
      <c r="F175" s="964"/>
      <c r="G175" s="964"/>
      <c r="H175" s="964"/>
      <c r="I175" s="964"/>
      <c r="J175" s="964"/>
      <c r="K175" s="964"/>
    </row>
    <row r="176" spans="1:11" x14ac:dyDescent="0.25">
      <c r="A176" s="964"/>
      <c r="B176" s="964"/>
      <c r="C176" s="964"/>
      <c r="D176" s="964"/>
      <c r="E176" s="964"/>
      <c r="F176" s="964"/>
      <c r="G176" s="964"/>
      <c r="H176" s="964"/>
      <c r="I176" s="964"/>
      <c r="J176" s="964"/>
      <c r="K176" s="964"/>
    </row>
    <row r="177" spans="1:11" x14ac:dyDescent="0.25">
      <c r="A177" s="964"/>
      <c r="B177" s="964"/>
      <c r="C177" s="964"/>
      <c r="D177" s="964"/>
      <c r="E177" s="964"/>
      <c r="F177" s="964"/>
      <c r="G177" s="964"/>
      <c r="H177" s="964"/>
      <c r="I177" s="964"/>
      <c r="J177" s="964"/>
      <c r="K177" s="964"/>
    </row>
    <row r="178" spans="1:11" x14ac:dyDescent="0.25">
      <c r="A178" s="964"/>
      <c r="B178" s="964"/>
      <c r="C178" s="964"/>
      <c r="D178" s="964"/>
      <c r="E178" s="964"/>
      <c r="F178" s="964"/>
      <c r="G178" s="964"/>
      <c r="H178" s="964"/>
      <c r="I178" s="964"/>
      <c r="J178" s="964"/>
      <c r="K178" s="964"/>
    </row>
    <row r="179" spans="1:11" x14ac:dyDescent="0.25">
      <c r="A179" s="964"/>
      <c r="B179" s="964"/>
      <c r="C179" s="964"/>
      <c r="D179" s="964"/>
      <c r="E179" s="964"/>
      <c r="F179" s="964"/>
      <c r="G179" s="964"/>
      <c r="H179" s="964"/>
      <c r="I179" s="964"/>
      <c r="J179" s="964"/>
      <c r="K179" s="964"/>
    </row>
    <row r="180" spans="1:11" x14ac:dyDescent="0.25">
      <c r="A180" s="964"/>
      <c r="B180" s="964"/>
      <c r="C180" s="964"/>
      <c r="D180" s="964"/>
      <c r="E180" s="964"/>
      <c r="F180" s="964"/>
      <c r="G180" s="964"/>
      <c r="H180" s="964"/>
      <c r="I180" s="964"/>
      <c r="J180" s="964"/>
      <c r="K180" s="964"/>
    </row>
    <row r="181" spans="1:11" x14ac:dyDescent="0.25">
      <c r="A181" s="964"/>
      <c r="B181" s="964"/>
      <c r="C181" s="964"/>
      <c r="D181" s="964"/>
      <c r="E181" s="964"/>
      <c r="F181" s="964"/>
      <c r="G181" s="964"/>
      <c r="H181" s="964"/>
      <c r="I181" s="964"/>
      <c r="J181" s="964"/>
      <c r="K181" s="964"/>
    </row>
    <row r="182" spans="1:11" x14ac:dyDescent="0.25">
      <c r="A182" s="964"/>
      <c r="B182" s="964"/>
      <c r="C182" s="964"/>
      <c r="D182" s="964"/>
      <c r="E182" s="964"/>
      <c r="F182" s="964"/>
      <c r="G182" s="964"/>
      <c r="H182" s="964"/>
      <c r="I182" s="964"/>
      <c r="J182" s="964"/>
      <c r="K182" s="964"/>
    </row>
    <row r="183" spans="1:11" x14ac:dyDescent="0.25">
      <c r="A183" s="964"/>
      <c r="B183" s="964"/>
      <c r="C183" s="964"/>
      <c r="D183" s="964"/>
      <c r="E183" s="964"/>
      <c r="F183" s="964"/>
      <c r="G183" s="964"/>
      <c r="H183" s="964"/>
      <c r="I183" s="964"/>
      <c r="J183" s="964"/>
      <c r="K183" s="964"/>
    </row>
    <row r="184" spans="1:11" x14ac:dyDescent="0.25">
      <c r="A184" s="964"/>
      <c r="B184" s="964"/>
      <c r="C184" s="964"/>
      <c r="D184" s="964"/>
      <c r="E184" s="964"/>
      <c r="F184" s="964"/>
      <c r="G184" s="964"/>
      <c r="H184" s="964"/>
      <c r="I184" s="964"/>
      <c r="J184" s="964"/>
      <c r="K184" s="964"/>
    </row>
    <row r="185" spans="1:11" x14ac:dyDescent="0.25">
      <c r="A185" s="964"/>
      <c r="B185" s="964"/>
      <c r="C185" s="964"/>
      <c r="D185" s="964"/>
      <c r="E185" s="964"/>
      <c r="F185" s="964"/>
      <c r="G185" s="964"/>
      <c r="H185" s="964"/>
      <c r="I185" s="964"/>
      <c r="J185" s="964"/>
      <c r="K185" s="964"/>
    </row>
    <row r="186" spans="1:11" x14ac:dyDescent="0.25">
      <c r="A186" s="964"/>
      <c r="B186" s="964"/>
      <c r="C186" s="964"/>
      <c r="D186" s="964"/>
      <c r="E186" s="964"/>
      <c r="F186" s="964"/>
      <c r="G186" s="964"/>
      <c r="H186" s="964"/>
      <c r="I186" s="964"/>
      <c r="J186" s="964"/>
      <c r="K186" s="964"/>
    </row>
    <row r="187" spans="1:11" x14ac:dyDescent="0.25">
      <c r="A187" s="964"/>
      <c r="B187" s="964"/>
      <c r="C187" s="964"/>
      <c r="D187" s="964"/>
      <c r="E187" s="964"/>
      <c r="F187" s="964"/>
      <c r="G187" s="964"/>
      <c r="H187" s="964"/>
      <c r="I187" s="964"/>
      <c r="J187" s="964"/>
      <c r="K187" s="964"/>
    </row>
    <row r="188" spans="1:11" x14ac:dyDescent="0.25">
      <c r="A188" s="964"/>
      <c r="B188" s="964"/>
      <c r="C188" s="964"/>
      <c r="D188" s="964"/>
      <c r="E188" s="964"/>
      <c r="F188" s="964"/>
      <c r="G188" s="964"/>
      <c r="H188" s="964"/>
      <c r="I188" s="964"/>
      <c r="J188" s="964"/>
      <c r="K188" s="964"/>
    </row>
    <row r="189" spans="1:11" x14ac:dyDescent="0.25">
      <c r="A189" s="964"/>
      <c r="B189" s="964"/>
      <c r="C189" s="964"/>
      <c r="D189" s="964"/>
      <c r="E189" s="964"/>
      <c r="F189" s="964"/>
      <c r="G189" s="964"/>
      <c r="H189" s="964"/>
      <c r="I189" s="964"/>
      <c r="J189" s="964"/>
      <c r="K189" s="964"/>
    </row>
    <row r="190" spans="1:11" x14ac:dyDescent="0.25">
      <c r="A190" s="964"/>
      <c r="B190" s="964"/>
      <c r="C190" s="964"/>
      <c r="D190" s="964"/>
      <c r="E190" s="964"/>
      <c r="F190" s="964"/>
      <c r="G190" s="964"/>
      <c r="H190" s="964"/>
      <c r="I190" s="964"/>
      <c r="J190" s="964"/>
      <c r="K190" s="964"/>
    </row>
    <row r="191" spans="1:11" x14ac:dyDescent="0.25">
      <c r="A191" s="964"/>
      <c r="B191" s="964"/>
      <c r="C191" s="964"/>
      <c r="D191" s="964"/>
      <c r="E191" s="964"/>
      <c r="F191" s="964"/>
      <c r="G191" s="964"/>
      <c r="H191" s="964"/>
      <c r="I191" s="964"/>
      <c r="J191" s="964"/>
      <c r="K191" s="964"/>
    </row>
    <row r="192" spans="1:11" x14ac:dyDescent="0.25">
      <c r="A192" s="964"/>
      <c r="B192" s="964"/>
      <c r="C192" s="964"/>
      <c r="D192" s="964"/>
      <c r="E192" s="964"/>
      <c r="F192" s="964"/>
      <c r="G192" s="964"/>
      <c r="H192" s="964"/>
      <c r="I192" s="964"/>
      <c r="J192" s="964"/>
      <c r="K192" s="964"/>
    </row>
    <row r="193" spans="1:11" x14ac:dyDescent="0.25">
      <c r="A193" s="964"/>
      <c r="B193" s="964"/>
      <c r="C193" s="964"/>
      <c r="D193" s="964"/>
      <c r="E193" s="964"/>
      <c r="F193" s="964"/>
      <c r="G193" s="964"/>
      <c r="H193" s="964"/>
      <c r="I193" s="964"/>
      <c r="J193" s="964"/>
      <c r="K193" s="964"/>
    </row>
    <row r="194" spans="1:11" x14ac:dyDescent="0.25">
      <c r="A194" s="964"/>
      <c r="B194" s="964"/>
      <c r="C194" s="964"/>
      <c r="D194" s="964"/>
      <c r="E194" s="964"/>
      <c r="F194" s="964"/>
      <c r="G194" s="964"/>
      <c r="H194" s="964"/>
      <c r="I194" s="964"/>
      <c r="J194" s="964"/>
      <c r="K194" s="964"/>
    </row>
    <row r="195" spans="1:11" x14ac:dyDescent="0.25">
      <c r="A195" s="964"/>
      <c r="B195" s="964"/>
      <c r="C195" s="964"/>
      <c r="D195" s="964"/>
      <c r="E195" s="964"/>
      <c r="F195" s="964"/>
      <c r="G195" s="964"/>
      <c r="H195" s="964"/>
      <c r="I195" s="964"/>
      <c r="J195" s="964"/>
      <c r="K195" s="964"/>
    </row>
    <row r="196" spans="1:11" x14ac:dyDescent="0.25">
      <c r="A196" s="964"/>
      <c r="B196" s="964"/>
      <c r="C196" s="964"/>
      <c r="D196" s="964"/>
      <c r="E196" s="964"/>
      <c r="F196" s="964"/>
      <c r="G196" s="964"/>
      <c r="H196" s="964"/>
      <c r="I196" s="964"/>
      <c r="J196" s="964"/>
      <c r="K196" s="964"/>
    </row>
    <row r="197" spans="1:11" x14ac:dyDescent="0.25">
      <c r="A197" s="964"/>
      <c r="B197" s="964"/>
      <c r="C197" s="964"/>
      <c r="D197" s="964"/>
      <c r="E197" s="964"/>
      <c r="F197" s="964"/>
      <c r="G197" s="964"/>
      <c r="H197" s="964"/>
      <c r="I197" s="964"/>
      <c r="J197" s="964"/>
      <c r="K197" s="964"/>
    </row>
    <row r="198" spans="1:11" x14ac:dyDescent="0.25">
      <c r="A198" s="964"/>
      <c r="B198" s="964"/>
      <c r="C198" s="964"/>
      <c r="D198" s="964"/>
      <c r="E198" s="964"/>
      <c r="F198" s="964"/>
      <c r="G198" s="964"/>
      <c r="H198" s="964"/>
      <c r="I198" s="964"/>
      <c r="J198" s="964"/>
      <c r="K198" s="964"/>
    </row>
    <row r="199" spans="1:11" x14ac:dyDescent="0.25">
      <c r="A199" s="964"/>
      <c r="B199" s="964"/>
      <c r="C199" s="964"/>
      <c r="D199" s="964"/>
      <c r="E199" s="964"/>
      <c r="F199" s="964"/>
      <c r="G199" s="964"/>
      <c r="H199" s="964"/>
      <c r="I199" s="964"/>
      <c r="J199" s="964"/>
      <c r="K199" s="964"/>
    </row>
    <row r="200" spans="1:11" x14ac:dyDescent="0.25">
      <c r="A200" s="964"/>
      <c r="B200" s="964"/>
      <c r="C200" s="964"/>
      <c r="D200" s="964"/>
      <c r="E200" s="964"/>
      <c r="F200" s="964"/>
      <c r="G200" s="964"/>
      <c r="H200" s="964"/>
      <c r="I200" s="964"/>
      <c r="J200" s="964"/>
      <c r="K200" s="964"/>
    </row>
    <row r="201" spans="1:11" x14ac:dyDescent="0.25">
      <c r="A201" s="964"/>
      <c r="B201" s="964"/>
      <c r="C201" s="964"/>
      <c r="D201" s="964"/>
      <c r="E201" s="964"/>
      <c r="F201" s="964"/>
      <c r="G201" s="964"/>
      <c r="H201" s="964"/>
      <c r="I201" s="964"/>
      <c r="J201" s="964"/>
      <c r="K201" s="964"/>
    </row>
    <row r="202" spans="1:11" x14ac:dyDescent="0.25">
      <c r="A202" s="964"/>
      <c r="B202" s="964"/>
      <c r="C202" s="964"/>
      <c r="D202" s="964"/>
      <c r="E202" s="964"/>
      <c r="F202" s="964"/>
      <c r="G202" s="964"/>
      <c r="H202" s="964"/>
      <c r="I202" s="964"/>
      <c r="J202" s="964"/>
      <c r="K202" s="964"/>
    </row>
    <row r="203" spans="1:11" x14ac:dyDescent="0.25">
      <c r="A203" s="964"/>
      <c r="B203" s="964"/>
      <c r="C203" s="964"/>
      <c r="D203" s="964"/>
      <c r="E203" s="964"/>
      <c r="F203" s="964"/>
      <c r="G203" s="964"/>
      <c r="H203" s="964"/>
      <c r="I203" s="964"/>
      <c r="J203" s="964"/>
      <c r="K203" s="964"/>
    </row>
    <row r="204" spans="1:11" x14ac:dyDescent="0.25">
      <c r="A204" s="964"/>
      <c r="B204" s="964"/>
      <c r="C204" s="964"/>
      <c r="D204" s="964"/>
      <c r="E204" s="964"/>
      <c r="F204" s="964"/>
      <c r="G204" s="964"/>
      <c r="H204" s="964"/>
      <c r="I204" s="964"/>
      <c r="J204" s="964"/>
      <c r="K204" s="964"/>
    </row>
    <row r="205" spans="1:11" x14ac:dyDescent="0.25">
      <c r="A205" s="964"/>
      <c r="B205" s="964"/>
      <c r="C205" s="964"/>
      <c r="D205" s="964"/>
      <c r="E205" s="964"/>
      <c r="F205" s="964"/>
      <c r="G205" s="964"/>
      <c r="H205" s="964"/>
      <c r="I205" s="964"/>
      <c r="J205" s="964"/>
      <c r="K205" s="964"/>
    </row>
    <row r="206" spans="1:11" x14ac:dyDescent="0.25">
      <c r="A206" s="964"/>
      <c r="B206" s="964"/>
      <c r="C206" s="964"/>
      <c r="D206" s="964"/>
      <c r="E206" s="964"/>
      <c r="F206" s="964"/>
      <c r="G206" s="964"/>
      <c r="H206" s="964"/>
      <c r="I206" s="964"/>
      <c r="J206" s="964"/>
      <c r="K206" s="964"/>
    </row>
    <row r="207" spans="1:11" x14ac:dyDescent="0.25">
      <c r="A207" s="964"/>
      <c r="B207" s="964"/>
      <c r="C207" s="964"/>
      <c r="D207" s="964"/>
      <c r="E207" s="964"/>
      <c r="F207" s="964"/>
      <c r="G207" s="964"/>
      <c r="H207" s="964"/>
      <c r="I207" s="964"/>
      <c r="J207" s="964"/>
      <c r="K207" s="964"/>
    </row>
    <row r="208" spans="1:11" x14ac:dyDescent="0.25">
      <c r="A208" s="964"/>
      <c r="B208" s="964"/>
      <c r="C208" s="964"/>
      <c r="D208" s="964"/>
      <c r="E208" s="964"/>
      <c r="F208" s="964"/>
      <c r="G208" s="964"/>
      <c r="H208" s="964"/>
      <c r="I208" s="964"/>
      <c r="J208" s="964"/>
      <c r="K208" s="964"/>
    </row>
    <row r="209" spans="1:11" x14ac:dyDescent="0.25">
      <c r="A209" s="964"/>
      <c r="B209" s="964"/>
      <c r="C209" s="964"/>
      <c r="D209" s="964"/>
      <c r="E209" s="964"/>
      <c r="F209" s="964"/>
      <c r="G209" s="964"/>
      <c r="H209" s="964"/>
      <c r="I209" s="964"/>
      <c r="J209" s="964"/>
      <c r="K209" s="964"/>
    </row>
    <row r="210" spans="1:11" x14ac:dyDescent="0.25">
      <c r="A210" s="964"/>
      <c r="B210" s="964"/>
      <c r="C210" s="964"/>
      <c r="D210" s="964"/>
      <c r="E210" s="964"/>
      <c r="F210" s="964"/>
      <c r="G210" s="964"/>
      <c r="H210" s="964"/>
      <c r="I210" s="964"/>
      <c r="J210" s="964"/>
      <c r="K210" s="964"/>
    </row>
    <row r="211" spans="1:11" x14ac:dyDescent="0.25">
      <c r="A211" s="964"/>
      <c r="B211" s="964"/>
      <c r="C211" s="964"/>
      <c r="D211" s="964"/>
      <c r="E211" s="964"/>
      <c r="F211" s="964"/>
      <c r="G211" s="964"/>
      <c r="H211" s="964"/>
      <c r="I211" s="964"/>
      <c r="J211" s="964"/>
      <c r="K211" s="964"/>
    </row>
    <row r="212" spans="1:11" x14ac:dyDescent="0.25">
      <c r="A212" s="964"/>
      <c r="B212" s="964"/>
      <c r="C212" s="964"/>
      <c r="D212" s="964"/>
      <c r="E212" s="964"/>
      <c r="F212" s="964"/>
      <c r="G212" s="964"/>
      <c r="H212" s="964"/>
      <c r="I212" s="964"/>
      <c r="J212" s="964"/>
      <c r="K212" s="964"/>
    </row>
    <row r="213" spans="1:11" x14ac:dyDescent="0.25">
      <c r="A213" s="964"/>
      <c r="B213" s="964"/>
      <c r="C213" s="964"/>
      <c r="D213" s="964"/>
      <c r="E213" s="964"/>
      <c r="F213" s="964"/>
      <c r="G213" s="964"/>
      <c r="H213" s="964"/>
      <c r="I213" s="964"/>
      <c r="J213" s="964"/>
      <c r="K213" s="964"/>
    </row>
    <row r="214" spans="1:11" x14ac:dyDescent="0.25">
      <c r="A214" s="964"/>
      <c r="B214" s="964"/>
      <c r="C214" s="964"/>
      <c r="D214" s="964"/>
      <c r="E214" s="964"/>
      <c r="F214" s="964"/>
      <c r="G214" s="964"/>
      <c r="H214" s="964"/>
      <c r="I214" s="964"/>
      <c r="J214" s="964"/>
      <c r="K214" s="964"/>
    </row>
    <row r="215" spans="1:11" x14ac:dyDescent="0.25">
      <c r="A215" s="964"/>
      <c r="B215" s="964"/>
      <c r="C215" s="964"/>
      <c r="D215" s="964"/>
      <c r="E215" s="964"/>
      <c r="F215" s="964"/>
      <c r="G215" s="964"/>
      <c r="H215" s="964"/>
      <c r="I215" s="964"/>
      <c r="J215" s="964"/>
      <c r="K215" s="964"/>
    </row>
    <row r="216" spans="1:11" x14ac:dyDescent="0.25">
      <c r="A216" s="964"/>
      <c r="B216" s="964"/>
      <c r="C216" s="964"/>
      <c r="D216" s="964"/>
      <c r="E216" s="964"/>
      <c r="F216" s="964"/>
      <c r="G216" s="964"/>
      <c r="H216" s="964"/>
      <c r="I216" s="964"/>
      <c r="J216" s="964"/>
      <c r="K216" s="964"/>
    </row>
    <row r="217" spans="1:11" x14ac:dyDescent="0.25">
      <c r="A217" s="964"/>
      <c r="B217" s="964"/>
      <c r="C217" s="964"/>
      <c r="D217" s="964"/>
      <c r="E217" s="964"/>
      <c r="F217" s="964"/>
      <c r="G217" s="964"/>
      <c r="H217" s="964"/>
      <c r="I217" s="964"/>
      <c r="J217" s="964"/>
      <c r="K217" s="964"/>
    </row>
    <row r="218" spans="1:11" x14ac:dyDescent="0.25">
      <c r="A218" s="964"/>
      <c r="B218" s="964"/>
      <c r="C218" s="964"/>
      <c r="D218" s="964"/>
      <c r="E218" s="964"/>
      <c r="F218" s="964"/>
      <c r="G218" s="964"/>
      <c r="H218" s="964"/>
      <c r="I218" s="964"/>
      <c r="J218" s="964"/>
      <c r="K218" s="964"/>
    </row>
    <row r="219" spans="1:11" x14ac:dyDescent="0.25">
      <c r="A219" s="964"/>
      <c r="B219" s="964"/>
      <c r="C219" s="964"/>
      <c r="D219" s="964"/>
      <c r="E219" s="964"/>
      <c r="F219" s="964"/>
      <c r="G219" s="964"/>
      <c r="H219" s="964"/>
      <c r="I219" s="964"/>
      <c r="J219" s="964"/>
      <c r="K219" s="964"/>
    </row>
    <row r="220" spans="1:11" x14ac:dyDescent="0.25">
      <c r="A220" s="964"/>
      <c r="B220" s="964"/>
      <c r="C220" s="964"/>
      <c r="D220" s="964"/>
      <c r="E220" s="964"/>
      <c r="F220" s="964"/>
      <c r="G220" s="964"/>
      <c r="H220" s="964"/>
      <c r="I220" s="964"/>
      <c r="J220" s="964"/>
      <c r="K220" s="964"/>
    </row>
    <row r="221" spans="1:11" x14ac:dyDescent="0.25">
      <c r="A221" s="964"/>
      <c r="B221" s="964"/>
      <c r="C221" s="964"/>
      <c r="D221" s="964"/>
      <c r="E221" s="964"/>
      <c r="F221" s="964"/>
      <c r="G221" s="964"/>
      <c r="H221" s="964"/>
      <c r="I221" s="964"/>
      <c r="J221" s="964"/>
      <c r="K221" s="964"/>
    </row>
    <row r="222" spans="1:11" x14ac:dyDescent="0.25">
      <c r="A222" s="964"/>
      <c r="B222" s="964"/>
      <c r="C222" s="964"/>
      <c r="D222" s="964"/>
      <c r="E222" s="964"/>
      <c r="F222" s="964"/>
      <c r="G222" s="964"/>
      <c r="H222" s="964"/>
      <c r="I222" s="964"/>
      <c r="J222" s="964"/>
      <c r="K222" s="964"/>
    </row>
    <row r="223" spans="1:11" x14ac:dyDescent="0.25">
      <c r="A223" s="964"/>
      <c r="B223" s="964"/>
      <c r="C223" s="964"/>
      <c r="D223" s="964"/>
      <c r="E223" s="964"/>
      <c r="F223" s="964"/>
      <c r="G223" s="964"/>
      <c r="H223" s="964"/>
      <c r="I223" s="964"/>
      <c r="J223" s="964"/>
      <c r="K223" s="964"/>
    </row>
    <row r="224" spans="1:11" x14ac:dyDescent="0.25">
      <c r="A224" s="964"/>
      <c r="B224" s="964"/>
      <c r="C224" s="964"/>
      <c r="D224" s="964"/>
      <c r="E224" s="964"/>
      <c r="F224" s="964"/>
      <c r="G224" s="964"/>
      <c r="H224" s="964"/>
      <c r="I224" s="964"/>
      <c r="J224" s="964"/>
      <c r="K224" s="964"/>
    </row>
    <row r="225" spans="1:11" x14ac:dyDescent="0.25">
      <c r="A225" s="964"/>
      <c r="B225" s="964"/>
      <c r="C225" s="964"/>
      <c r="D225" s="964"/>
      <c r="E225" s="964"/>
      <c r="F225" s="964"/>
      <c r="G225" s="964"/>
      <c r="H225" s="964"/>
      <c r="I225" s="964"/>
      <c r="J225" s="964"/>
      <c r="K225" s="964"/>
    </row>
    <row r="226" spans="1:11" x14ac:dyDescent="0.25">
      <c r="A226" s="964"/>
      <c r="B226" s="964"/>
      <c r="C226" s="964"/>
      <c r="D226" s="964"/>
      <c r="E226" s="964"/>
      <c r="F226" s="964"/>
      <c r="G226" s="964"/>
      <c r="H226" s="964"/>
      <c r="I226" s="964"/>
      <c r="J226" s="964"/>
      <c r="K226" s="964"/>
    </row>
    <row r="227" spans="1:11" x14ac:dyDescent="0.25">
      <c r="A227" s="964"/>
      <c r="B227" s="964"/>
      <c r="C227" s="964"/>
      <c r="D227" s="964"/>
      <c r="E227" s="964"/>
      <c r="F227" s="964"/>
      <c r="G227" s="964"/>
      <c r="H227" s="964"/>
      <c r="I227" s="964"/>
      <c r="J227" s="964"/>
      <c r="K227" s="964"/>
    </row>
    <row r="228" spans="1:11" x14ac:dyDescent="0.25">
      <c r="A228" s="964"/>
      <c r="B228" s="964"/>
      <c r="C228" s="964"/>
      <c r="D228" s="964"/>
      <c r="E228" s="964"/>
      <c r="F228" s="964"/>
      <c r="G228" s="964"/>
      <c r="H228" s="964"/>
      <c r="I228" s="964"/>
      <c r="J228" s="964"/>
      <c r="K228" s="964"/>
    </row>
    <row r="229" spans="1:11" x14ac:dyDescent="0.25">
      <c r="A229" s="964"/>
      <c r="B229" s="964"/>
      <c r="C229" s="964"/>
      <c r="D229" s="964"/>
      <c r="E229" s="964"/>
      <c r="F229" s="964"/>
      <c r="G229" s="964"/>
      <c r="H229" s="964"/>
      <c r="I229" s="964"/>
      <c r="J229" s="964"/>
      <c r="K229" s="964"/>
    </row>
    <row r="230" spans="1:11" x14ac:dyDescent="0.25">
      <c r="A230" s="964"/>
      <c r="B230" s="964"/>
      <c r="C230" s="964"/>
      <c r="D230" s="964"/>
      <c r="E230" s="964"/>
      <c r="F230" s="964"/>
      <c r="G230" s="964"/>
      <c r="H230" s="964"/>
      <c r="I230" s="964"/>
      <c r="J230" s="964"/>
      <c r="K230" s="964"/>
    </row>
    <row r="231" spans="1:11" x14ac:dyDescent="0.25">
      <c r="A231" s="964"/>
      <c r="B231" s="964"/>
      <c r="C231" s="964"/>
      <c r="D231" s="964"/>
      <c r="E231" s="964"/>
      <c r="F231" s="964"/>
      <c r="G231" s="964"/>
      <c r="H231" s="964"/>
      <c r="I231" s="964"/>
      <c r="J231" s="964"/>
      <c r="K231" s="964"/>
    </row>
    <row r="232" spans="1:11" x14ac:dyDescent="0.25">
      <c r="A232" s="964"/>
      <c r="B232" s="964"/>
      <c r="C232" s="964"/>
      <c r="D232" s="964"/>
      <c r="E232" s="964"/>
      <c r="F232" s="964"/>
      <c r="G232" s="964"/>
      <c r="H232" s="964"/>
      <c r="I232" s="964"/>
      <c r="J232" s="964"/>
      <c r="K232" s="964"/>
    </row>
    <row r="233" spans="1:11" x14ac:dyDescent="0.25">
      <c r="A233" s="964"/>
      <c r="B233" s="964"/>
      <c r="C233" s="964"/>
      <c r="D233" s="964"/>
      <c r="E233" s="964"/>
      <c r="F233" s="964"/>
      <c r="G233" s="964"/>
      <c r="H233" s="964"/>
      <c r="I233" s="964"/>
      <c r="J233" s="964"/>
      <c r="K233" s="964"/>
    </row>
    <row r="234" spans="1:11" x14ac:dyDescent="0.25">
      <c r="A234" s="964"/>
      <c r="B234" s="964"/>
      <c r="C234" s="964"/>
      <c r="D234" s="964"/>
      <c r="E234" s="964"/>
      <c r="F234" s="964"/>
      <c r="G234" s="964"/>
      <c r="H234" s="964"/>
      <c r="I234" s="964"/>
      <c r="J234" s="964"/>
      <c r="K234" s="964"/>
    </row>
    <row r="235" spans="1:11" x14ac:dyDescent="0.25">
      <c r="A235" s="964"/>
      <c r="B235" s="964"/>
      <c r="C235" s="964"/>
      <c r="D235" s="964"/>
      <c r="E235" s="964"/>
      <c r="F235" s="964"/>
      <c r="G235" s="964"/>
      <c r="H235" s="964"/>
      <c r="I235" s="964"/>
      <c r="J235" s="964"/>
      <c r="K235" s="964"/>
    </row>
    <row r="236" spans="1:11" x14ac:dyDescent="0.25">
      <c r="A236" s="964"/>
      <c r="B236" s="964"/>
      <c r="C236" s="964"/>
      <c r="D236" s="964"/>
      <c r="E236" s="964"/>
      <c r="F236" s="964"/>
      <c r="G236" s="964"/>
      <c r="H236" s="964"/>
      <c r="I236" s="964"/>
      <c r="J236" s="964"/>
      <c r="K236" s="964"/>
    </row>
    <row r="237" spans="1:11" x14ac:dyDescent="0.25">
      <c r="A237" s="964"/>
      <c r="B237" s="964"/>
      <c r="C237" s="964"/>
      <c r="D237" s="964"/>
      <c r="E237" s="964"/>
      <c r="F237" s="964"/>
      <c r="G237" s="964"/>
      <c r="H237" s="964"/>
      <c r="I237" s="964"/>
      <c r="J237" s="964"/>
      <c r="K237" s="964"/>
    </row>
    <row r="238" spans="1:11" x14ac:dyDescent="0.25">
      <c r="A238" s="964"/>
      <c r="B238" s="964"/>
      <c r="C238" s="964"/>
      <c r="D238" s="964"/>
      <c r="E238" s="964"/>
      <c r="F238" s="964"/>
      <c r="G238" s="964"/>
      <c r="H238" s="964"/>
      <c r="I238" s="964"/>
      <c r="J238" s="964"/>
      <c r="K238" s="964"/>
    </row>
    <row r="239" spans="1:11" x14ac:dyDescent="0.25">
      <c r="A239" s="964"/>
      <c r="B239" s="964"/>
      <c r="C239" s="964"/>
      <c r="D239" s="964"/>
      <c r="E239" s="964"/>
      <c r="F239" s="964"/>
      <c r="G239" s="964"/>
      <c r="H239" s="964"/>
      <c r="I239" s="964"/>
      <c r="J239" s="964"/>
      <c r="K239" s="964"/>
    </row>
    <row r="240" spans="1:11" x14ac:dyDescent="0.25">
      <c r="A240" s="964"/>
      <c r="B240" s="964"/>
      <c r="C240" s="964"/>
      <c r="D240" s="964"/>
      <c r="E240" s="964"/>
      <c r="F240" s="964"/>
      <c r="G240" s="964"/>
      <c r="H240" s="964"/>
      <c r="I240" s="964"/>
      <c r="J240" s="964"/>
      <c r="K240" s="964"/>
    </row>
    <row r="241" spans="1:11" x14ac:dyDescent="0.25">
      <c r="A241" s="964"/>
      <c r="B241" s="964"/>
      <c r="C241" s="964"/>
      <c r="D241" s="964"/>
      <c r="E241" s="964"/>
      <c r="F241" s="964"/>
      <c r="G241" s="964"/>
      <c r="H241" s="964"/>
      <c r="I241" s="964"/>
      <c r="J241" s="964"/>
      <c r="K241" s="964"/>
    </row>
    <row r="242" spans="1:11" x14ac:dyDescent="0.25">
      <c r="A242" s="964"/>
      <c r="B242" s="964"/>
      <c r="C242" s="964"/>
      <c r="D242" s="964"/>
      <c r="E242" s="964"/>
      <c r="F242" s="964"/>
      <c r="G242" s="964"/>
      <c r="H242" s="964"/>
      <c r="I242" s="964"/>
      <c r="J242" s="964"/>
      <c r="K242" s="964"/>
    </row>
    <row r="243" spans="1:11" x14ac:dyDescent="0.25">
      <c r="A243" s="964"/>
      <c r="B243" s="964"/>
      <c r="C243" s="964"/>
      <c r="D243" s="964"/>
      <c r="E243" s="964"/>
      <c r="F243" s="964"/>
      <c r="G243" s="964"/>
      <c r="H243" s="964"/>
      <c r="I243" s="964"/>
      <c r="J243" s="964"/>
      <c r="K243" s="964"/>
    </row>
    <row r="244" spans="1:11" x14ac:dyDescent="0.25">
      <c r="A244" s="964"/>
      <c r="B244" s="964"/>
      <c r="C244" s="964"/>
      <c r="D244" s="964"/>
      <c r="E244" s="964"/>
      <c r="F244" s="964"/>
      <c r="G244" s="964"/>
      <c r="H244" s="964"/>
      <c r="I244" s="964"/>
      <c r="J244" s="964"/>
      <c r="K244" s="964"/>
    </row>
    <row r="245" spans="1:11" x14ac:dyDescent="0.25">
      <c r="A245" s="964"/>
      <c r="B245" s="964"/>
      <c r="C245" s="964"/>
      <c r="D245" s="964"/>
      <c r="E245" s="964"/>
      <c r="F245" s="964"/>
      <c r="G245" s="964"/>
      <c r="H245" s="964"/>
      <c r="I245" s="964"/>
      <c r="J245" s="964"/>
      <c r="K245" s="964"/>
    </row>
    <row r="246" spans="1:11" x14ac:dyDescent="0.25">
      <c r="A246" s="964"/>
      <c r="B246" s="964"/>
      <c r="C246" s="964"/>
      <c r="D246" s="964"/>
      <c r="E246" s="964"/>
      <c r="F246" s="964"/>
      <c r="G246" s="964"/>
      <c r="H246" s="964"/>
      <c r="I246" s="964"/>
      <c r="J246" s="964"/>
      <c r="K246" s="964"/>
    </row>
    <row r="247" spans="1:11" x14ac:dyDescent="0.25">
      <c r="A247" s="964"/>
      <c r="B247" s="964"/>
      <c r="C247" s="964"/>
      <c r="D247" s="964"/>
      <c r="E247" s="964"/>
      <c r="F247" s="964"/>
      <c r="G247" s="964"/>
      <c r="H247" s="964"/>
      <c r="I247" s="964"/>
      <c r="J247" s="964"/>
      <c r="K247" s="964"/>
    </row>
    <row r="248" spans="1:11" x14ac:dyDescent="0.25">
      <c r="A248" s="964"/>
      <c r="B248" s="964"/>
      <c r="C248" s="964"/>
      <c r="D248" s="964"/>
      <c r="E248" s="964"/>
      <c r="F248" s="964"/>
      <c r="G248" s="964"/>
      <c r="H248" s="964"/>
      <c r="I248" s="964"/>
      <c r="J248" s="964"/>
      <c r="K248" s="964"/>
    </row>
    <row r="249" spans="1:11" x14ac:dyDescent="0.25">
      <c r="A249" s="964"/>
      <c r="B249" s="964"/>
      <c r="C249" s="964"/>
      <c r="D249" s="964"/>
      <c r="E249" s="964"/>
      <c r="F249" s="964"/>
      <c r="G249" s="964"/>
      <c r="H249" s="964"/>
      <c r="I249" s="964"/>
      <c r="J249" s="964"/>
      <c r="K249" s="964"/>
    </row>
    <row r="250" spans="1:11" x14ac:dyDescent="0.25">
      <c r="A250" s="964"/>
      <c r="B250" s="964"/>
      <c r="C250" s="964"/>
      <c r="D250" s="964"/>
      <c r="E250" s="964"/>
      <c r="F250" s="964"/>
      <c r="G250" s="964"/>
      <c r="H250" s="964"/>
      <c r="I250" s="964"/>
      <c r="J250" s="964"/>
      <c r="K250" s="964"/>
    </row>
    <row r="251" spans="1:11" x14ac:dyDescent="0.25">
      <c r="A251" s="964"/>
      <c r="B251" s="964"/>
      <c r="C251" s="964"/>
      <c r="D251" s="964"/>
      <c r="E251" s="964"/>
      <c r="F251" s="964"/>
      <c r="G251" s="964"/>
      <c r="H251" s="964"/>
      <c r="I251" s="964"/>
      <c r="J251" s="964"/>
      <c r="K251" s="964"/>
    </row>
    <row r="252" spans="1:11" x14ac:dyDescent="0.25">
      <c r="A252" s="964"/>
      <c r="B252" s="964"/>
      <c r="C252" s="964"/>
      <c r="D252" s="964"/>
      <c r="E252" s="964"/>
      <c r="F252" s="964"/>
      <c r="G252" s="964"/>
      <c r="H252" s="964"/>
      <c r="I252" s="964"/>
      <c r="J252" s="964"/>
      <c r="K252" s="964"/>
    </row>
    <row r="253" spans="1:11" x14ac:dyDescent="0.25">
      <c r="A253" s="964"/>
      <c r="B253" s="964"/>
      <c r="C253" s="964"/>
      <c r="D253" s="964"/>
      <c r="E253" s="964"/>
      <c r="F253" s="964"/>
      <c r="G253" s="964"/>
      <c r="H253" s="964"/>
      <c r="I253" s="964"/>
      <c r="J253" s="964"/>
      <c r="K253" s="964"/>
    </row>
    <row r="254" spans="1:11" x14ac:dyDescent="0.25">
      <c r="A254" s="964"/>
      <c r="B254" s="964"/>
      <c r="C254" s="964"/>
      <c r="D254" s="964"/>
      <c r="E254" s="964"/>
      <c r="F254" s="964"/>
      <c r="G254" s="964"/>
      <c r="H254" s="964"/>
      <c r="I254" s="964"/>
      <c r="J254" s="964"/>
      <c r="K254" s="964"/>
    </row>
    <row r="255" spans="1:11" x14ac:dyDescent="0.25">
      <c r="A255" s="964"/>
      <c r="B255" s="964"/>
      <c r="C255" s="964"/>
      <c r="D255" s="964"/>
      <c r="E255" s="964"/>
      <c r="F255" s="964"/>
      <c r="G255" s="964"/>
      <c r="H255" s="964"/>
      <c r="I255" s="964"/>
      <c r="J255" s="964"/>
      <c r="K255" s="964"/>
    </row>
    <row r="256" spans="1:11" x14ac:dyDescent="0.25">
      <c r="A256" s="964"/>
      <c r="B256" s="964"/>
      <c r="C256" s="964"/>
      <c r="D256" s="964"/>
      <c r="E256" s="964"/>
      <c r="F256" s="964"/>
      <c r="G256" s="964"/>
      <c r="H256" s="964"/>
      <c r="I256" s="964"/>
      <c r="J256" s="964"/>
      <c r="K256" s="964"/>
    </row>
    <row r="257" spans="1:11" x14ac:dyDescent="0.25">
      <c r="A257" s="964"/>
      <c r="B257" s="964"/>
      <c r="C257" s="964"/>
      <c r="D257" s="964"/>
      <c r="E257" s="964"/>
      <c r="F257" s="964"/>
      <c r="G257" s="964"/>
      <c r="H257" s="964"/>
      <c r="I257" s="964"/>
      <c r="J257" s="964"/>
      <c r="K257" s="964"/>
    </row>
    <row r="258" spans="1:11" x14ac:dyDescent="0.25">
      <c r="A258" s="964"/>
      <c r="B258" s="964"/>
      <c r="C258" s="964"/>
      <c r="D258" s="964"/>
      <c r="E258" s="964"/>
      <c r="F258" s="964"/>
      <c r="G258" s="964"/>
      <c r="H258" s="964"/>
      <c r="I258" s="964"/>
      <c r="J258" s="964"/>
      <c r="K258" s="964"/>
    </row>
    <row r="259" spans="1:11" x14ac:dyDescent="0.25">
      <c r="A259" s="964"/>
      <c r="B259" s="964"/>
      <c r="C259" s="964"/>
      <c r="D259" s="964"/>
      <c r="E259" s="964"/>
      <c r="F259" s="964"/>
      <c r="G259" s="964"/>
      <c r="H259" s="964"/>
      <c r="I259" s="964"/>
      <c r="J259" s="964"/>
      <c r="K259" s="964"/>
    </row>
    <row r="260" spans="1:11" x14ac:dyDescent="0.25">
      <c r="A260" s="964"/>
      <c r="B260" s="964"/>
      <c r="C260" s="964"/>
      <c r="D260" s="964"/>
      <c r="E260" s="964"/>
      <c r="F260" s="964"/>
      <c r="G260" s="964"/>
      <c r="H260" s="964"/>
      <c r="I260" s="964"/>
      <c r="J260" s="964"/>
      <c r="K260" s="964"/>
    </row>
    <row r="261" spans="1:11" x14ac:dyDescent="0.25">
      <c r="A261" s="964"/>
      <c r="B261" s="964"/>
      <c r="C261" s="964"/>
      <c r="D261" s="964"/>
      <c r="E261" s="964"/>
      <c r="F261" s="964"/>
      <c r="G261" s="964"/>
      <c r="H261" s="964"/>
      <c r="I261" s="964"/>
      <c r="J261" s="964"/>
      <c r="K261" s="964"/>
    </row>
    <row r="262" spans="1:11" x14ac:dyDescent="0.25">
      <c r="A262" s="964"/>
      <c r="B262" s="964"/>
      <c r="C262" s="964"/>
      <c r="D262" s="964"/>
      <c r="E262" s="964"/>
      <c r="F262" s="964"/>
      <c r="G262" s="964"/>
      <c r="H262" s="964"/>
      <c r="I262" s="964"/>
      <c r="J262" s="964"/>
      <c r="K262" s="964"/>
    </row>
    <row r="263" spans="1:11" x14ac:dyDescent="0.25">
      <c r="A263" s="964"/>
      <c r="B263" s="964"/>
      <c r="C263" s="964"/>
      <c r="D263" s="964"/>
      <c r="E263" s="964"/>
      <c r="F263" s="964"/>
      <c r="G263" s="964"/>
      <c r="H263" s="964"/>
      <c r="I263" s="964"/>
      <c r="J263" s="964"/>
      <c r="K263" s="964"/>
    </row>
    <row r="264" spans="1:11" x14ac:dyDescent="0.25">
      <c r="A264" s="964"/>
      <c r="B264" s="964"/>
      <c r="C264" s="964"/>
      <c r="D264" s="964"/>
      <c r="E264" s="964"/>
      <c r="F264" s="964"/>
      <c r="G264" s="964"/>
      <c r="H264" s="964"/>
      <c r="I264" s="964"/>
      <c r="J264" s="964"/>
      <c r="K264" s="964"/>
    </row>
    <row r="265" spans="1:11" x14ac:dyDescent="0.25">
      <c r="A265" s="964"/>
      <c r="B265" s="964"/>
      <c r="C265" s="964"/>
      <c r="D265" s="964"/>
      <c r="E265" s="964"/>
      <c r="F265" s="964"/>
      <c r="G265" s="964"/>
      <c r="H265" s="964"/>
      <c r="I265" s="964"/>
      <c r="J265" s="964"/>
      <c r="K265" s="964"/>
    </row>
    <row r="266" spans="1:11" x14ac:dyDescent="0.25">
      <c r="A266" s="964"/>
      <c r="B266" s="964"/>
      <c r="C266" s="964"/>
      <c r="D266" s="964"/>
      <c r="E266" s="964"/>
      <c r="F266" s="964"/>
      <c r="G266" s="964"/>
      <c r="H266" s="964"/>
      <c r="I266" s="964"/>
      <c r="J266" s="964"/>
      <c r="K266" s="964"/>
    </row>
    <row r="267" spans="1:11" x14ac:dyDescent="0.25">
      <c r="A267" s="964"/>
      <c r="B267" s="964"/>
      <c r="C267" s="964"/>
      <c r="D267" s="964"/>
      <c r="E267" s="964"/>
      <c r="F267" s="964"/>
      <c r="G267" s="964"/>
      <c r="H267" s="964"/>
      <c r="I267" s="964"/>
      <c r="J267" s="964"/>
      <c r="K267" s="964"/>
    </row>
    <row r="268" spans="1:11" x14ac:dyDescent="0.25">
      <c r="A268" s="964"/>
      <c r="B268" s="964"/>
      <c r="C268" s="964"/>
      <c r="D268" s="964"/>
      <c r="E268" s="964"/>
      <c r="F268" s="964"/>
      <c r="G268" s="964"/>
      <c r="H268" s="964"/>
      <c r="I268" s="964"/>
      <c r="J268" s="964"/>
      <c r="K268" s="964"/>
    </row>
    <row r="269" spans="1:11" x14ac:dyDescent="0.25">
      <c r="A269" s="964"/>
      <c r="B269" s="964"/>
      <c r="C269" s="964"/>
      <c r="D269" s="964"/>
      <c r="E269" s="964"/>
      <c r="F269" s="964"/>
      <c r="G269" s="964"/>
      <c r="H269" s="964"/>
      <c r="I269" s="964"/>
      <c r="J269" s="964"/>
      <c r="K269" s="964"/>
    </row>
    <row r="270" spans="1:11" x14ac:dyDescent="0.25">
      <c r="A270" s="964"/>
      <c r="B270" s="964"/>
      <c r="C270" s="964"/>
      <c r="D270" s="964"/>
      <c r="E270" s="964"/>
      <c r="F270" s="964"/>
      <c r="G270" s="964"/>
      <c r="H270" s="964"/>
      <c r="I270" s="964"/>
      <c r="J270" s="964"/>
      <c r="K270" s="964"/>
    </row>
    <row r="271" spans="1:11" x14ac:dyDescent="0.25">
      <c r="A271" s="964"/>
      <c r="B271" s="964"/>
      <c r="C271" s="964"/>
      <c r="D271" s="964"/>
      <c r="E271" s="964"/>
      <c r="F271" s="964"/>
      <c r="G271" s="964"/>
      <c r="H271" s="964"/>
      <c r="I271" s="964"/>
      <c r="J271" s="964"/>
      <c r="K271" s="964"/>
    </row>
    <row r="272" spans="1:11" x14ac:dyDescent="0.25">
      <c r="A272" s="964"/>
      <c r="B272" s="964"/>
      <c r="C272" s="964"/>
      <c r="D272" s="964"/>
      <c r="E272" s="964"/>
      <c r="F272" s="964"/>
      <c r="G272" s="964"/>
      <c r="H272" s="964"/>
      <c r="I272" s="964"/>
      <c r="J272" s="964"/>
      <c r="K272" s="964"/>
    </row>
    <row r="273" spans="1:11" x14ac:dyDescent="0.25">
      <c r="A273" s="964"/>
      <c r="B273" s="964"/>
      <c r="C273" s="964"/>
      <c r="D273" s="964"/>
      <c r="E273" s="964"/>
      <c r="F273" s="964"/>
      <c r="G273" s="964"/>
      <c r="H273" s="964"/>
      <c r="I273" s="964"/>
      <c r="J273" s="964"/>
      <c r="K273" s="964"/>
    </row>
    <row r="274" spans="1:11" x14ac:dyDescent="0.25">
      <c r="A274" s="964"/>
      <c r="B274" s="964"/>
      <c r="C274" s="964"/>
      <c r="D274" s="964"/>
      <c r="E274" s="964"/>
      <c r="F274" s="964"/>
      <c r="G274" s="964"/>
      <c r="H274" s="964"/>
      <c r="I274" s="964"/>
      <c r="J274" s="964"/>
      <c r="K274" s="964"/>
    </row>
    <row r="275" spans="1:11" x14ac:dyDescent="0.25">
      <c r="A275" s="964"/>
      <c r="B275" s="964"/>
      <c r="C275" s="964"/>
      <c r="D275" s="964"/>
      <c r="E275" s="964"/>
      <c r="F275" s="964"/>
      <c r="G275" s="964"/>
      <c r="H275" s="964"/>
      <c r="I275" s="964"/>
      <c r="J275" s="964"/>
      <c r="K275" s="964"/>
    </row>
    <row r="276" spans="1:11" x14ac:dyDescent="0.25">
      <c r="A276" s="964"/>
      <c r="B276" s="964"/>
      <c r="C276" s="964"/>
      <c r="D276" s="964"/>
      <c r="E276" s="964"/>
      <c r="F276" s="964"/>
      <c r="G276" s="964"/>
      <c r="H276" s="964"/>
      <c r="I276" s="964"/>
      <c r="J276" s="964"/>
      <c r="K276" s="964"/>
    </row>
    <row r="277" spans="1:11" x14ac:dyDescent="0.25">
      <c r="A277" s="964"/>
      <c r="B277" s="964"/>
      <c r="C277" s="964"/>
      <c r="D277" s="964"/>
      <c r="E277" s="964"/>
      <c r="F277" s="964"/>
      <c r="G277" s="964"/>
      <c r="H277" s="964"/>
      <c r="I277" s="964"/>
      <c r="J277" s="964"/>
      <c r="K277" s="964"/>
    </row>
    <row r="278" spans="1:11" x14ac:dyDescent="0.25">
      <c r="A278" s="964"/>
      <c r="B278" s="964"/>
      <c r="C278" s="964"/>
      <c r="D278" s="964"/>
      <c r="E278" s="964"/>
      <c r="F278" s="964"/>
      <c r="G278" s="964"/>
      <c r="H278" s="964"/>
      <c r="I278" s="964"/>
      <c r="J278" s="964"/>
      <c r="K278" s="964"/>
    </row>
    <row r="279" spans="1:11" x14ac:dyDescent="0.25">
      <c r="A279" s="964"/>
      <c r="B279" s="964"/>
      <c r="C279" s="964"/>
      <c r="D279" s="964"/>
      <c r="E279" s="964"/>
      <c r="F279" s="964"/>
      <c r="G279" s="964"/>
      <c r="H279" s="964"/>
      <c r="I279" s="964"/>
      <c r="J279" s="964"/>
      <c r="K279" s="964"/>
    </row>
    <row r="280" spans="1:11" x14ac:dyDescent="0.25">
      <c r="A280" s="964"/>
      <c r="B280" s="964"/>
      <c r="C280" s="964"/>
      <c r="D280" s="964"/>
      <c r="E280" s="964"/>
      <c r="F280" s="964"/>
      <c r="G280" s="964"/>
      <c r="H280" s="964"/>
      <c r="I280" s="964"/>
      <c r="J280" s="964"/>
      <c r="K280" s="964"/>
    </row>
    <row r="281" spans="1:11" x14ac:dyDescent="0.25">
      <c r="A281" s="964"/>
      <c r="B281" s="964"/>
      <c r="C281" s="964"/>
      <c r="D281" s="964"/>
      <c r="E281" s="964"/>
      <c r="F281" s="964"/>
      <c r="G281" s="964"/>
      <c r="H281" s="964"/>
      <c r="I281" s="964"/>
      <c r="J281" s="964"/>
      <c r="K281" s="964"/>
    </row>
    <row r="282" spans="1:11" x14ac:dyDescent="0.25">
      <c r="A282" s="964"/>
      <c r="B282" s="964"/>
      <c r="C282" s="964"/>
      <c r="D282" s="964"/>
      <c r="E282" s="964"/>
      <c r="F282" s="964"/>
      <c r="G282" s="964"/>
      <c r="H282" s="964"/>
      <c r="I282" s="964"/>
      <c r="J282" s="964"/>
      <c r="K282" s="964"/>
    </row>
    <row r="283" spans="1:11" x14ac:dyDescent="0.25">
      <c r="A283" s="964"/>
      <c r="B283" s="964"/>
      <c r="C283" s="964"/>
      <c r="D283" s="964"/>
      <c r="E283" s="964"/>
      <c r="F283" s="964"/>
      <c r="G283" s="964"/>
      <c r="H283" s="964"/>
      <c r="I283" s="964"/>
      <c r="J283" s="964"/>
      <c r="K283" s="964"/>
    </row>
    <row r="284" spans="1:11" x14ac:dyDescent="0.25">
      <c r="A284" s="964"/>
      <c r="B284" s="964"/>
      <c r="C284" s="964"/>
      <c r="D284" s="964"/>
      <c r="E284" s="964"/>
      <c r="F284" s="964"/>
      <c r="G284" s="964"/>
      <c r="H284" s="964"/>
      <c r="I284" s="964"/>
      <c r="J284" s="964"/>
      <c r="K284" s="964"/>
    </row>
    <row r="285" spans="1:11" x14ac:dyDescent="0.25">
      <c r="A285" s="964"/>
      <c r="B285" s="964"/>
      <c r="C285" s="964"/>
      <c r="D285" s="964"/>
      <c r="E285" s="964"/>
      <c r="F285" s="964"/>
      <c r="G285" s="964"/>
      <c r="H285" s="964"/>
      <c r="I285" s="964"/>
      <c r="J285" s="964"/>
      <c r="K285" s="964"/>
    </row>
    <row r="286" spans="1:11" x14ac:dyDescent="0.25">
      <c r="A286" s="964"/>
      <c r="B286" s="964"/>
      <c r="C286" s="964"/>
      <c r="D286" s="964"/>
      <c r="E286" s="964"/>
      <c r="F286" s="964"/>
      <c r="G286" s="964"/>
      <c r="H286" s="964"/>
      <c r="I286" s="964"/>
      <c r="J286" s="964"/>
      <c r="K286" s="964"/>
    </row>
    <row r="287" spans="1:11" x14ac:dyDescent="0.25">
      <c r="A287" s="964"/>
      <c r="B287" s="964"/>
      <c r="C287" s="964"/>
      <c r="D287" s="964"/>
      <c r="E287" s="964"/>
      <c r="F287" s="964"/>
      <c r="G287" s="964"/>
      <c r="H287" s="964"/>
      <c r="I287" s="964"/>
      <c r="J287" s="964"/>
      <c r="K287" s="964"/>
    </row>
    <row r="288" spans="1:11" x14ac:dyDescent="0.25">
      <c r="A288" s="964"/>
      <c r="B288" s="964"/>
      <c r="C288" s="964"/>
      <c r="D288" s="964"/>
      <c r="E288" s="964"/>
      <c r="F288" s="964"/>
      <c r="G288" s="964"/>
      <c r="H288" s="964"/>
      <c r="I288" s="964"/>
      <c r="J288" s="964"/>
      <c r="K288" s="964"/>
    </row>
    <row r="289" spans="1:11" x14ac:dyDescent="0.25">
      <c r="A289" s="964"/>
      <c r="B289" s="964"/>
      <c r="C289" s="964"/>
      <c r="D289" s="964"/>
      <c r="E289" s="964"/>
      <c r="F289" s="964"/>
      <c r="G289" s="964"/>
      <c r="H289" s="964"/>
      <c r="I289" s="964"/>
      <c r="J289" s="964"/>
      <c r="K289" s="964"/>
    </row>
    <row r="290" spans="1:11" x14ac:dyDescent="0.25">
      <c r="A290" s="964"/>
      <c r="B290" s="964"/>
      <c r="C290" s="964"/>
      <c r="D290" s="964"/>
      <c r="E290" s="964"/>
      <c r="F290" s="964"/>
      <c r="G290" s="964"/>
      <c r="H290" s="964"/>
      <c r="I290" s="964"/>
      <c r="J290" s="964"/>
      <c r="K290" s="964"/>
    </row>
    <row r="291" spans="1:11" x14ac:dyDescent="0.25">
      <c r="A291" s="964"/>
      <c r="B291" s="964"/>
      <c r="C291" s="964"/>
      <c r="D291" s="964"/>
      <c r="E291" s="964"/>
      <c r="F291" s="964"/>
      <c r="G291" s="964"/>
      <c r="H291" s="964"/>
      <c r="I291" s="964"/>
      <c r="J291" s="964"/>
      <c r="K291" s="964"/>
    </row>
    <row r="292" spans="1:11" x14ac:dyDescent="0.25">
      <c r="A292" s="964"/>
      <c r="B292" s="964"/>
      <c r="C292" s="964"/>
      <c r="D292" s="964"/>
      <c r="E292" s="964"/>
      <c r="F292" s="964"/>
      <c r="G292" s="964"/>
      <c r="H292" s="964"/>
      <c r="I292" s="964"/>
      <c r="J292" s="964"/>
      <c r="K292" s="964"/>
    </row>
    <row r="293" spans="1:11" x14ac:dyDescent="0.25">
      <c r="A293" s="964"/>
      <c r="B293" s="964"/>
      <c r="C293" s="964"/>
      <c r="D293" s="964"/>
      <c r="E293" s="964"/>
      <c r="F293" s="964"/>
      <c r="G293" s="964"/>
      <c r="H293" s="964"/>
      <c r="I293" s="964"/>
      <c r="J293" s="964"/>
      <c r="K293" s="964"/>
    </row>
    <row r="294" spans="1:11" x14ac:dyDescent="0.25">
      <c r="A294" s="964"/>
      <c r="B294" s="964"/>
      <c r="C294" s="964"/>
      <c r="D294" s="964"/>
      <c r="E294" s="964"/>
      <c r="F294" s="964"/>
      <c r="G294" s="964"/>
      <c r="H294" s="964"/>
      <c r="I294" s="964"/>
      <c r="J294" s="964"/>
      <c r="K294" s="964"/>
    </row>
    <row r="295" spans="1:11" x14ac:dyDescent="0.25">
      <c r="A295" s="964"/>
      <c r="B295" s="964"/>
      <c r="C295" s="964"/>
      <c r="D295" s="964"/>
      <c r="E295" s="964"/>
      <c r="F295" s="964"/>
      <c r="G295" s="964"/>
      <c r="H295" s="964"/>
      <c r="I295" s="964"/>
      <c r="J295" s="964"/>
      <c r="K295" s="964"/>
    </row>
    <row r="296" spans="1:11" x14ac:dyDescent="0.25">
      <c r="A296" s="964"/>
      <c r="B296" s="964"/>
      <c r="C296" s="964"/>
      <c r="D296" s="964"/>
      <c r="E296" s="964"/>
      <c r="F296" s="964"/>
      <c r="G296" s="964"/>
      <c r="H296" s="964"/>
      <c r="I296" s="964"/>
      <c r="J296" s="964"/>
      <c r="K296" s="964"/>
    </row>
    <row r="297" spans="1:11" x14ac:dyDescent="0.25">
      <c r="A297" s="964"/>
      <c r="B297" s="964"/>
      <c r="C297" s="964"/>
      <c r="D297" s="964"/>
      <c r="E297" s="964"/>
      <c r="F297" s="964"/>
      <c r="G297" s="964"/>
      <c r="H297" s="964"/>
      <c r="I297" s="964"/>
      <c r="J297" s="964"/>
      <c r="K297" s="964"/>
    </row>
    <row r="298" spans="1:11" x14ac:dyDescent="0.25">
      <c r="A298" s="964"/>
      <c r="B298" s="964"/>
      <c r="C298" s="964"/>
      <c r="D298" s="964"/>
      <c r="E298" s="964"/>
      <c r="F298" s="964"/>
      <c r="G298" s="964"/>
      <c r="H298" s="964"/>
      <c r="I298" s="964"/>
      <c r="J298" s="964"/>
      <c r="K298" s="964"/>
    </row>
    <row r="299" spans="1:11" x14ac:dyDescent="0.25">
      <c r="A299" s="964"/>
      <c r="B299" s="964"/>
      <c r="C299" s="964"/>
      <c r="D299" s="964"/>
      <c r="E299" s="964"/>
      <c r="F299" s="964"/>
      <c r="G299" s="964"/>
      <c r="H299" s="964"/>
      <c r="I299" s="964"/>
      <c r="J299" s="964"/>
      <c r="K299" s="964"/>
    </row>
    <row r="300" spans="1:11" x14ac:dyDescent="0.25">
      <c r="A300" s="964"/>
      <c r="B300" s="964"/>
      <c r="C300" s="964"/>
      <c r="D300" s="964"/>
      <c r="E300" s="964"/>
      <c r="F300" s="964"/>
      <c r="G300" s="964"/>
      <c r="H300" s="964"/>
      <c r="I300" s="964"/>
      <c r="J300" s="964"/>
      <c r="K300" s="964"/>
    </row>
    <row r="301" spans="1:11" x14ac:dyDescent="0.25">
      <c r="A301" s="964"/>
      <c r="B301" s="964"/>
      <c r="C301" s="964"/>
      <c r="D301" s="964"/>
      <c r="E301" s="964"/>
      <c r="F301" s="964"/>
      <c r="G301" s="964"/>
      <c r="H301" s="964"/>
      <c r="I301" s="964"/>
      <c r="J301" s="964"/>
      <c r="K301" s="964"/>
    </row>
    <row r="302" spans="1:11" x14ac:dyDescent="0.25">
      <c r="A302" s="964"/>
      <c r="B302" s="964"/>
      <c r="C302" s="964"/>
      <c r="D302" s="964"/>
      <c r="E302" s="964"/>
      <c r="F302" s="964"/>
      <c r="G302" s="964"/>
      <c r="H302" s="964"/>
      <c r="I302" s="964"/>
      <c r="J302" s="964"/>
      <c r="K302" s="964"/>
    </row>
    <row r="303" spans="1:11" x14ac:dyDescent="0.25">
      <c r="A303" s="964"/>
      <c r="B303" s="964"/>
      <c r="C303" s="964"/>
      <c r="D303" s="964"/>
      <c r="E303" s="964"/>
      <c r="F303" s="964"/>
      <c r="G303" s="964"/>
      <c r="H303" s="964"/>
      <c r="I303" s="964"/>
      <c r="J303" s="964"/>
      <c r="K303" s="964"/>
    </row>
    <row r="304" spans="1:11" x14ac:dyDescent="0.25">
      <c r="A304" s="964"/>
      <c r="B304" s="964"/>
      <c r="C304" s="964"/>
      <c r="D304" s="964"/>
      <c r="E304" s="964"/>
      <c r="F304" s="964"/>
      <c r="G304" s="964"/>
      <c r="H304" s="964"/>
      <c r="I304" s="964"/>
      <c r="J304" s="964"/>
      <c r="K304" s="964"/>
    </row>
    <row r="305" spans="1:11" x14ac:dyDescent="0.25">
      <c r="A305" s="964"/>
      <c r="B305" s="964"/>
      <c r="C305" s="964"/>
      <c r="D305" s="964"/>
      <c r="E305" s="964"/>
      <c r="F305" s="964"/>
      <c r="G305" s="964"/>
      <c r="H305" s="964"/>
      <c r="I305" s="964"/>
      <c r="J305" s="964"/>
      <c r="K305" s="964"/>
    </row>
    <row r="306" spans="1:11" x14ac:dyDescent="0.25">
      <c r="A306" s="964"/>
      <c r="B306" s="964"/>
      <c r="C306" s="964"/>
      <c r="D306" s="964"/>
      <c r="E306" s="964"/>
      <c r="F306" s="964"/>
      <c r="G306" s="964"/>
      <c r="H306" s="964"/>
      <c r="I306" s="964"/>
      <c r="J306" s="964"/>
      <c r="K306" s="964"/>
    </row>
    <row r="307" spans="1:11" x14ac:dyDescent="0.25">
      <c r="A307" s="964"/>
      <c r="B307" s="964"/>
      <c r="C307" s="964"/>
      <c r="D307" s="964"/>
      <c r="E307" s="964"/>
      <c r="F307" s="964"/>
      <c r="G307" s="964"/>
      <c r="H307" s="964"/>
      <c r="I307" s="964"/>
      <c r="J307" s="964"/>
      <c r="K307" s="964"/>
    </row>
    <row r="308" spans="1:11" x14ac:dyDescent="0.25">
      <c r="A308" s="964"/>
      <c r="B308" s="964"/>
      <c r="C308" s="964"/>
      <c r="D308" s="964"/>
      <c r="E308" s="964"/>
      <c r="F308" s="964"/>
      <c r="G308" s="964"/>
      <c r="H308" s="964"/>
      <c r="I308" s="964"/>
      <c r="J308" s="964"/>
      <c r="K308" s="964"/>
    </row>
    <row r="309" spans="1:11" x14ac:dyDescent="0.25">
      <c r="A309" s="964"/>
      <c r="B309" s="964"/>
      <c r="C309" s="964"/>
      <c r="D309" s="964"/>
      <c r="E309" s="964"/>
      <c r="F309" s="964"/>
      <c r="G309" s="964"/>
      <c r="H309" s="964"/>
      <c r="I309" s="964"/>
      <c r="J309" s="964"/>
      <c r="K309" s="964"/>
    </row>
    <row r="310" spans="1:11" x14ac:dyDescent="0.25">
      <c r="A310" s="964"/>
      <c r="B310" s="964"/>
      <c r="C310" s="964"/>
      <c r="D310" s="964"/>
      <c r="E310" s="964"/>
      <c r="F310" s="964"/>
      <c r="G310" s="964"/>
      <c r="H310" s="964"/>
      <c r="I310" s="964"/>
      <c r="J310" s="964"/>
      <c r="K310" s="964"/>
    </row>
    <row r="311" spans="1:11" x14ac:dyDescent="0.25">
      <c r="A311" s="964"/>
      <c r="B311" s="964"/>
      <c r="C311" s="964"/>
      <c r="D311" s="964"/>
      <c r="E311" s="964"/>
      <c r="F311" s="964"/>
      <c r="G311" s="964"/>
      <c r="H311" s="964"/>
      <c r="I311" s="964"/>
      <c r="J311" s="964"/>
      <c r="K311" s="964"/>
    </row>
    <row r="312" spans="1:11" x14ac:dyDescent="0.25">
      <c r="A312" s="964"/>
      <c r="B312" s="964"/>
      <c r="C312" s="964"/>
      <c r="D312" s="964"/>
      <c r="E312" s="964"/>
      <c r="F312" s="964"/>
      <c r="G312" s="964"/>
      <c r="H312" s="964"/>
      <c r="I312" s="964"/>
      <c r="J312" s="964"/>
      <c r="K312" s="964"/>
    </row>
    <row r="313" spans="1:11" x14ac:dyDescent="0.25">
      <c r="A313" s="964"/>
      <c r="B313" s="964"/>
      <c r="C313" s="964"/>
      <c r="D313" s="964"/>
      <c r="E313" s="964"/>
      <c r="F313" s="964"/>
      <c r="G313" s="964"/>
      <c r="H313" s="964"/>
      <c r="I313" s="964"/>
      <c r="J313" s="964"/>
      <c r="K313" s="964"/>
    </row>
    <row r="314" spans="1:11" x14ac:dyDescent="0.25">
      <c r="A314" s="964"/>
      <c r="B314" s="964"/>
      <c r="C314" s="964"/>
      <c r="D314" s="964"/>
      <c r="E314" s="964"/>
      <c r="F314" s="964"/>
      <c r="G314" s="964"/>
      <c r="H314" s="964"/>
      <c r="I314" s="964"/>
      <c r="J314" s="964"/>
      <c r="K314" s="964"/>
    </row>
    <row r="315" spans="1:11" x14ac:dyDescent="0.25">
      <c r="A315" s="964"/>
      <c r="B315" s="964"/>
      <c r="C315" s="964"/>
      <c r="D315" s="964"/>
      <c r="E315" s="964"/>
      <c r="F315" s="964"/>
      <c r="G315" s="964"/>
      <c r="H315" s="964"/>
      <c r="I315" s="964"/>
      <c r="J315" s="964"/>
      <c r="K315" s="964"/>
    </row>
    <row r="316" spans="1:11" x14ac:dyDescent="0.25">
      <c r="A316" s="964"/>
      <c r="B316" s="964"/>
      <c r="C316" s="964"/>
      <c r="D316" s="964"/>
      <c r="E316" s="964"/>
      <c r="F316" s="964"/>
      <c r="G316" s="964"/>
      <c r="H316" s="964"/>
      <c r="I316" s="964"/>
      <c r="J316" s="964"/>
      <c r="K316" s="964"/>
    </row>
    <row r="317" spans="1:11" x14ac:dyDescent="0.25">
      <c r="A317" s="964"/>
      <c r="B317" s="964"/>
      <c r="C317" s="964"/>
      <c r="D317" s="964"/>
      <c r="E317" s="964"/>
      <c r="F317" s="964"/>
      <c r="G317" s="964"/>
      <c r="H317" s="964"/>
      <c r="I317" s="964"/>
      <c r="J317" s="964"/>
      <c r="K317" s="964"/>
    </row>
    <row r="318" spans="1:11" x14ac:dyDescent="0.25">
      <c r="A318" s="964"/>
      <c r="B318" s="964"/>
      <c r="C318" s="964"/>
      <c r="D318" s="964"/>
      <c r="E318" s="964"/>
      <c r="F318" s="964"/>
      <c r="G318" s="964"/>
      <c r="H318" s="964"/>
      <c r="I318" s="964"/>
      <c r="J318" s="964"/>
      <c r="K318" s="964"/>
    </row>
    <row r="319" spans="1:11" x14ac:dyDescent="0.25">
      <c r="A319" s="964"/>
      <c r="B319" s="964"/>
      <c r="C319" s="964"/>
      <c r="D319" s="964"/>
      <c r="E319" s="964"/>
      <c r="F319" s="964"/>
      <c r="G319" s="964"/>
      <c r="H319" s="964"/>
      <c r="I319" s="964"/>
      <c r="J319" s="964"/>
      <c r="K319" s="964"/>
    </row>
    <row r="320" spans="1:11" x14ac:dyDescent="0.25">
      <c r="A320" s="964"/>
      <c r="B320" s="964"/>
      <c r="C320" s="964"/>
      <c r="D320" s="964"/>
      <c r="E320" s="964"/>
      <c r="F320" s="964"/>
      <c r="G320" s="964"/>
      <c r="H320" s="964"/>
      <c r="I320" s="964"/>
      <c r="J320" s="964"/>
      <c r="K320" s="964"/>
    </row>
  </sheetData>
  <mergeCells count="2">
    <mergeCell ref="A1:H1"/>
    <mergeCell ref="E10:K10"/>
  </mergeCells>
  <pageMargins left="0.7" right="0.7" top="0.75" bottom="0.75" header="0.3" footer="0.3"/>
  <pageSetup paperSize="9" scale="30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EAFBB-FB71-4E02-A727-EFDE3AA4AA9D}">
  <dimension ref="A1:P25"/>
  <sheetViews>
    <sheetView showGridLines="0" zoomScaleNormal="100" workbookViewId="0">
      <selection activeCell="D20" sqref="D20"/>
    </sheetView>
  </sheetViews>
  <sheetFormatPr defaultColWidth="9.140625" defaultRowHeight="12.75" x14ac:dyDescent="0.2"/>
  <cols>
    <col min="1" max="1" width="15.28515625" style="113" customWidth="1"/>
    <col min="2" max="16384" width="9.140625" style="113"/>
  </cols>
  <sheetData>
    <row r="1" spans="1:16" x14ac:dyDescent="0.2">
      <c r="A1" s="687" t="s">
        <v>676</v>
      </c>
      <c r="J1" s="619" t="s">
        <v>677</v>
      </c>
    </row>
    <row r="2" spans="1:16" x14ac:dyDescent="0.2">
      <c r="B2" s="688">
        <v>2017</v>
      </c>
      <c r="C2" s="688">
        <v>2018</v>
      </c>
      <c r="D2" s="688">
        <v>2019</v>
      </c>
      <c r="E2" s="688">
        <v>2020</v>
      </c>
      <c r="F2" s="688">
        <v>2021</v>
      </c>
      <c r="G2" s="688">
        <v>2022</v>
      </c>
    </row>
    <row r="3" spans="1:16" x14ac:dyDescent="0.2">
      <c r="A3" s="115" t="s">
        <v>678</v>
      </c>
      <c r="B3" s="689">
        <v>-0.95247110048865913</v>
      </c>
      <c r="C3" s="689">
        <v>-1.0601754327303532</v>
      </c>
      <c r="D3" s="689">
        <v>-0.9</v>
      </c>
      <c r="E3" s="689">
        <v>-1.2</v>
      </c>
      <c r="F3" s="690">
        <v>-1.3</v>
      </c>
      <c r="G3" s="690"/>
    </row>
    <row r="4" spans="1:16" x14ac:dyDescent="0.2">
      <c r="A4" s="113" t="s">
        <v>919</v>
      </c>
      <c r="B4" s="689">
        <v>-0.95247110048865913</v>
      </c>
      <c r="C4" s="689">
        <v>-1.0601754327303532</v>
      </c>
      <c r="D4" s="689">
        <v>-0.67999918543820281</v>
      </c>
      <c r="E4" s="689">
        <v>-0.48999941423485988</v>
      </c>
      <c r="F4" s="689">
        <v>-0.74809260225327379</v>
      </c>
      <c r="G4" s="689">
        <v>-1.1511788788179826</v>
      </c>
    </row>
    <row r="5" spans="1:16" x14ac:dyDescent="0.2">
      <c r="A5" s="113" t="s">
        <v>106</v>
      </c>
      <c r="B5" s="689">
        <v>-0.95247110048865913</v>
      </c>
      <c r="C5" s="689">
        <v>-1.0601754327303532</v>
      </c>
      <c r="D5" s="689">
        <v>-1.2699128030807063</v>
      </c>
      <c r="E5" s="689">
        <v>-1.8058025026501736</v>
      </c>
      <c r="F5" s="689">
        <v>-2.01909590024442</v>
      </c>
      <c r="G5" s="689">
        <v>-2.4553547497573458</v>
      </c>
    </row>
    <row r="6" spans="1:16" ht="15" customHeight="1" x14ac:dyDescent="0.2">
      <c r="A6" s="115" t="s">
        <v>679</v>
      </c>
      <c r="B6" s="689">
        <v>-0.78721640510149204</v>
      </c>
      <c r="C6" s="689">
        <v>-0.697835391023513</v>
      </c>
      <c r="D6" s="689">
        <v>-4.0226339469625998E-2</v>
      </c>
      <c r="E6" s="689">
        <v>-2.0601769331443E-2</v>
      </c>
      <c r="F6" s="691"/>
      <c r="G6" s="691"/>
    </row>
    <row r="7" spans="1:16" x14ac:dyDescent="0.2">
      <c r="A7" s="115" t="s">
        <v>680</v>
      </c>
      <c r="B7" s="692">
        <v>-0.79700000000000004</v>
      </c>
      <c r="C7" s="692">
        <v>-0.69799999999999995</v>
      </c>
      <c r="D7" s="692">
        <v>-0.81799999999999995</v>
      </c>
      <c r="E7" s="689">
        <v>-0.93300000000000005</v>
      </c>
      <c r="F7" s="691">
        <v>-0.871</v>
      </c>
      <c r="G7" s="691">
        <v>-1.3240000000000001</v>
      </c>
    </row>
    <row r="8" spans="1:16" x14ac:dyDescent="0.2">
      <c r="B8" s="691"/>
      <c r="C8" s="691"/>
      <c r="D8" s="691"/>
      <c r="E8" s="691"/>
      <c r="F8" s="691"/>
      <c r="G8" s="691"/>
    </row>
    <row r="9" spans="1:16" x14ac:dyDescent="0.2">
      <c r="B9" s="691"/>
      <c r="C9" s="691"/>
      <c r="D9" s="691"/>
      <c r="E9" s="691"/>
      <c r="F9" s="691"/>
      <c r="G9" s="691"/>
    </row>
    <row r="10" spans="1:16" x14ac:dyDescent="0.2">
      <c r="A10" s="693"/>
      <c r="B10" s="690"/>
      <c r="C10" s="690"/>
      <c r="D10" s="690"/>
      <c r="E10" s="690"/>
      <c r="F10" s="690"/>
      <c r="G10" s="690"/>
      <c r="I10" s="114"/>
      <c r="P10" s="114"/>
    </row>
    <row r="11" spans="1:16" x14ac:dyDescent="0.2">
      <c r="A11" s="693"/>
      <c r="B11" s="694"/>
      <c r="C11" s="694"/>
      <c r="D11" s="694"/>
      <c r="E11" s="694"/>
      <c r="F11" s="694"/>
      <c r="G11" s="694"/>
    </row>
    <row r="12" spans="1:16" x14ac:dyDescent="0.2">
      <c r="A12" s="115"/>
      <c r="B12" s="689"/>
      <c r="C12" s="689"/>
      <c r="D12" s="689"/>
      <c r="E12" s="689"/>
      <c r="F12" s="689"/>
      <c r="G12" s="689"/>
    </row>
    <row r="13" spans="1:16" x14ac:dyDescent="0.2">
      <c r="A13" s="115"/>
      <c r="B13" s="689"/>
      <c r="C13" s="689"/>
      <c r="D13" s="689"/>
      <c r="E13" s="689"/>
      <c r="F13" s="689"/>
      <c r="G13" s="689"/>
    </row>
    <row r="14" spans="1:16" x14ac:dyDescent="0.2">
      <c r="A14" s="115"/>
      <c r="B14" s="689"/>
      <c r="C14" s="689"/>
      <c r="D14" s="689"/>
      <c r="E14" s="689"/>
      <c r="F14" s="689"/>
      <c r="G14" s="689"/>
    </row>
    <row r="15" spans="1:16" x14ac:dyDescent="0.2">
      <c r="A15" s="115"/>
      <c r="B15" s="689"/>
      <c r="C15" s="689"/>
      <c r="D15" s="689"/>
      <c r="E15" s="689"/>
      <c r="F15" s="689"/>
      <c r="G15" s="689"/>
    </row>
    <row r="16" spans="1:16" x14ac:dyDescent="0.2">
      <c r="A16" s="115"/>
      <c r="B16" s="695"/>
      <c r="C16" s="695"/>
      <c r="D16" s="695"/>
      <c r="E16" s="695"/>
      <c r="F16" s="696"/>
      <c r="G16" s="696"/>
      <c r="H16" s="697"/>
    </row>
    <row r="17" spans="1:15" x14ac:dyDescent="0.2">
      <c r="A17" s="115"/>
      <c r="B17" s="115"/>
      <c r="C17" s="115"/>
      <c r="D17" s="115"/>
      <c r="E17" s="115"/>
      <c r="F17" s="115"/>
      <c r="G17" s="115"/>
    </row>
    <row r="18" spans="1:15" x14ac:dyDescent="0.2">
      <c r="A18" s="698"/>
    </row>
    <row r="19" spans="1:15" x14ac:dyDescent="0.2">
      <c r="A19" s="699"/>
      <c r="B19" s="700"/>
      <c r="C19" s="700"/>
      <c r="D19" s="700"/>
      <c r="E19" s="700"/>
      <c r="F19" s="700"/>
      <c r="G19" s="700"/>
    </row>
    <row r="20" spans="1:15" x14ac:dyDescent="0.2">
      <c r="A20" s="701"/>
      <c r="B20" s="702"/>
      <c r="C20" s="702"/>
      <c r="D20" s="702"/>
      <c r="E20" s="702"/>
      <c r="F20" s="702"/>
      <c r="G20" s="702"/>
      <c r="H20" s="702"/>
      <c r="K20" s="703"/>
      <c r="L20" s="703"/>
      <c r="M20" s="703"/>
      <c r="N20" s="703"/>
      <c r="O20" s="703"/>
    </row>
    <row r="21" spans="1:15" ht="13.5" x14ac:dyDescent="0.25">
      <c r="A21" s="704"/>
      <c r="B21" s="705"/>
      <c r="C21" s="705"/>
      <c r="D21" s="705"/>
      <c r="E21" s="705"/>
      <c r="F21" s="705"/>
      <c r="G21" s="705"/>
      <c r="H21" s="705"/>
      <c r="K21" s="706"/>
      <c r="L21" s="706"/>
      <c r="M21" s="706"/>
      <c r="N21" s="703"/>
      <c r="O21" s="703"/>
    </row>
    <row r="22" spans="1:15" ht="15" x14ac:dyDescent="0.2">
      <c r="A22" s="707"/>
      <c r="B22" s="708"/>
      <c r="C22" s="708"/>
      <c r="D22" s="708"/>
      <c r="E22" s="708"/>
      <c r="F22" s="708"/>
      <c r="G22" s="708"/>
      <c r="H22" s="709"/>
      <c r="K22" s="703"/>
      <c r="L22" s="703"/>
      <c r="M22" s="703"/>
      <c r="N22" s="703"/>
      <c r="O22" s="703"/>
    </row>
    <row r="23" spans="1:15" ht="15" x14ac:dyDescent="0.2">
      <c r="A23" s="707"/>
      <c r="B23" s="708"/>
      <c r="C23" s="708"/>
      <c r="D23" s="708"/>
      <c r="E23" s="708"/>
      <c r="F23" s="708"/>
      <c r="G23" s="708"/>
      <c r="H23" s="709"/>
      <c r="K23" s="703"/>
      <c r="L23" s="703"/>
      <c r="M23" s="703"/>
      <c r="N23" s="703"/>
      <c r="O23" s="703"/>
    </row>
    <row r="24" spans="1:15" ht="12.2" customHeight="1" x14ac:dyDescent="0.2">
      <c r="A24" s="710"/>
      <c r="B24" s="700"/>
      <c r="C24" s="700"/>
      <c r="D24" s="700"/>
      <c r="E24" s="700"/>
      <c r="F24" s="700"/>
      <c r="G24" s="700"/>
      <c r="H24" s="700"/>
      <c r="K24" s="703"/>
      <c r="L24" s="703"/>
      <c r="M24" s="703"/>
      <c r="N24" s="703"/>
      <c r="O24" s="703"/>
    </row>
    <row r="25" spans="1:15" s="485" customForma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168E0-BBA3-4C62-B826-61E519C3A787}">
  <dimension ref="A1:J25"/>
  <sheetViews>
    <sheetView showGridLines="0" zoomScaleNormal="100" workbookViewId="0">
      <selection activeCell="J1" sqref="J1"/>
    </sheetView>
  </sheetViews>
  <sheetFormatPr defaultColWidth="9.140625" defaultRowHeight="12.75" x14ac:dyDescent="0.2"/>
  <cols>
    <col min="1" max="1" width="15.28515625" style="113" customWidth="1"/>
    <col min="2" max="16384" width="9.140625" style="113"/>
  </cols>
  <sheetData>
    <row r="1" spans="1:10" x14ac:dyDescent="0.2">
      <c r="A1" s="711" t="s">
        <v>681</v>
      </c>
      <c r="J1" s="619" t="s">
        <v>682</v>
      </c>
    </row>
    <row r="2" spans="1:10" x14ac:dyDescent="0.2">
      <c r="B2" s="688">
        <v>2017</v>
      </c>
      <c r="C2" s="688">
        <v>2018</v>
      </c>
      <c r="D2" s="688">
        <v>2019</v>
      </c>
      <c r="E2" s="688">
        <v>2020</v>
      </c>
      <c r="F2" s="688">
        <v>2021</v>
      </c>
      <c r="G2" s="688">
        <v>2022</v>
      </c>
    </row>
    <row r="3" spans="1:10" x14ac:dyDescent="0.2">
      <c r="A3" s="115" t="s">
        <v>678</v>
      </c>
      <c r="B3" s="689">
        <v>-1.1000000000000001</v>
      </c>
      <c r="C3" s="689">
        <v>-1.7</v>
      </c>
      <c r="D3" s="689">
        <v>-1.6</v>
      </c>
      <c r="E3" s="689">
        <v>-1.8</v>
      </c>
      <c r="F3" s="689">
        <v>-1.8</v>
      </c>
      <c r="G3" s="689"/>
    </row>
    <row r="4" spans="1:10" x14ac:dyDescent="0.2">
      <c r="A4" s="113" t="s">
        <v>919</v>
      </c>
      <c r="B4" s="689">
        <v>-1.0789174782868978</v>
      </c>
      <c r="C4" s="689">
        <v>-1.5493995855584819</v>
      </c>
      <c r="D4" s="689">
        <v>-0.89677298942142991</v>
      </c>
      <c r="E4" s="689">
        <v>-0.50376621917548559</v>
      </c>
      <c r="F4" s="689">
        <v>-0.83800592545325814</v>
      </c>
      <c r="G4" s="689">
        <v>-1.3271048972723649</v>
      </c>
    </row>
    <row r="5" spans="1:10" x14ac:dyDescent="0.2">
      <c r="A5" s="113" t="s">
        <v>106</v>
      </c>
      <c r="B5" s="689">
        <v>-1.2725947201982106</v>
      </c>
      <c r="C5" s="689">
        <v>-1.5581214858975572</v>
      </c>
      <c r="D5" s="689">
        <v>-1.6825489575599599</v>
      </c>
      <c r="E5" s="689">
        <v>-1.8876544518066822</v>
      </c>
      <c r="F5" s="689">
        <v>-1.9560842586278935</v>
      </c>
      <c r="G5" s="689">
        <v>-2.1495088468470813</v>
      </c>
    </row>
    <row r="6" spans="1:10" ht="15" customHeight="1" x14ac:dyDescent="0.2">
      <c r="A6" s="115" t="s">
        <v>679</v>
      </c>
      <c r="B6" s="689">
        <v>-0.88208008677482097</v>
      </c>
      <c r="C6" s="689">
        <v>-0.83094006867456705</v>
      </c>
      <c r="D6" s="689">
        <v>-8.0878590044781998E-2</v>
      </c>
      <c r="E6" s="689">
        <v>-4.3018237623723997E-2</v>
      </c>
      <c r="F6" s="712"/>
      <c r="G6" s="712"/>
    </row>
    <row r="7" spans="1:10" x14ac:dyDescent="0.2">
      <c r="A7" s="115" t="s">
        <v>680</v>
      </c>
      <c r="B7" s="695">
        <v>-1.28</v>
      </c>
      <c r="C7" s="695">
        <v>-1.288</v>
      </c>
      <c r="D7" s="695">
        <v>-1.141</v>
      </c>
      <c r="E7" s="695">
        <v>-1.135</v>
      </c>
      <c r="F7" s="713">
        <v>-0.99299999999999999</v>
      </c>
      <c r="G7" s="713">
        <v>-1.3839999999999999</v>
      </c>
    </row>
    <row r="8" spans="1:10" x14ac:dyDescent="0.2">
      <c r="B8" s="691"/>
      <c r="C8" s="691"/>
      <c r="D8" s="691"/>
      <c r="E8" s="691"/>
      <c r="F8" s="691"/>
      <c r="G8" s="691"/>
    </row>
    <row r="9" spans="1:10" x14ac:dyDescent="0.2">
      <c r="B9" s="691"/>
      <c r="C9" s="691"/>
      <c r="D9" s="691"/>
      <c r="E9" s="691"/>
      <c r="F9" s="691"/>
      <c r="G9" s="691"/>
    </row>
    <row r="10" spans="1:10" x14ac:dyDescent="0.2">
      <c r="B10" s="691"/>
      <c r="C10" s="691"/>
      <c r="D10" s="691"/>
      <c r="E10" s="691"/>
      <c r="F10" s="691"/>
      <c r="G10" s="691"/>
      <c r="I10" s="114"/>
    </row>
    <row r="11" spans="1:10" x14ac:dyDescent="0.2">
      <c r="A11" s="711"/>
      <c r="B11" s="694"/>
      <c r="C11" s="694"/>
      <c r="D11" s="694"/>
      <c r="E11" s="694"/>
      <c r="F11" s="694"/>
      <c r="G11" s="694"/>
    </row>
    <row r="16" spans="1:10" x14ac:dyDescent="0.2">
      <c r="H16" s="697"/>
    </row>
    <row r="18" spans="1:8" x14ac:dyDescent="0.2">
      <c r="A18" s="698"/>
    </row>
    <row r="19" spans="1:8" x14ac:dyDescent="0.2">
      <c r="A19" s="699"/>
      <c r="B19" s="700"/>
      <c r="C19" s="700"/>
      <c r="D19" s="700"/>
      <c r="E19" s="700"/>
      <c r="F19" s="700"/>
      <c r="G19" s="700"/>
    </row>
    <row r="20" spans="1:8" x14ac:dyDescent="0.2">
      <c r="A20" s="701"/>
      <c r="B20" s="702"/>
      <c r="C20" s="702"/>
      <c r="D20" s="702"/>
      <c r="E20" s="702"/>
      <c r="F20" s="702"/>
      <c r="G20" s="702"/>
      <c r="H20" s="702"/>
    </row>
    <row r="21" spans="1:8" ht="13.5" x14ac:dyDescent="0.25">
      <c r="A21" s="704"/>
      <c r="B21" s="705"/>
      <c r="C21" s="705"/>
      <c r="D21" s="705"/>
      <c r="E21" s="705"/>
      <c r="F21" s="705"/>
      <c r="G21" s="705"/>
      <c r="H21" s="705"/>
    </row>
    <row r="22" spans="1:8" ht="15" x14ac:dyDescent="0.2">
      <c r="A22" s="707"/>
      <c r="B22" s="708"/>
      <c r="C22" s="708"/>
      <c r="D22" s="708"/>
      <c r="E22" s="708"/>
      <c r="F22" s="708"/>
      <c r="G22" s="708"/>
      <c r="H22" s="709"/>
    </row>
    <row r="23" spans="1:8" ht="15" x14ac:dyDescent="0.2">
      <c r="A23" s="707"/>
      <c r="B23" s="708"/>
      <c r="C23" s="708"/>
      <c r="D23" s="708"/>
      <c r="E23" s="708"/>
      <c r="F23" s="708"/>
      <c r="G23" s="708"/>
      <c r="H23" s="709"/>
    </row>
    <row r="24" spans="1:8" ht="12.2" customHeight="1" x14ac:dyDescent="0.2">
      <c r="A24" s="710"/>
      <c r="B24" s="700"/>
      <c r="C24" s="700"/>
      <c r="D24" s="700"/>
      <c r="E24" s="700"/>
      <c r="F24" s="700"/>
      <c r="G24" s="700"/>
      <c r="H24" s="700"/>
    </row>
    <row r="25" spans="1:8" s="485" customForma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EA96A-16FF-4046-BE86-E9E30AA36FD7}">
  <dimension ref="A1:Y8"/>
  <sheetViews>
    <sheetView showGridLines="0" zoomScaleNormal="100" workbookViewId="0">
      <selection activeCell="T9" sqref="T9"/>
    </sheetView>
  </sheetViews>
  <sheetFormatPr defaultColWidth="9.140625" defaultRowHeight="12.75" x14ac:dyDescent="0.2"/>
  <cols>
    <col min="1" max="1" width="31.5703125" style="485" bestFit="1" customWidth="1"/>
    <col min="2" max="16384" width="9.140625" style="485"/>
  </cols>
  <sheetData>
    <row r="1" spans="1:25" s="716" customFormat="1" ht="15" customHeight="1" x14ac:dyDescent="0.2">
      <c r="A1" s="714"/>
      <c r="B1" s="715">
        <v>1999</v>
      </c>
      <c r="C1" s="715">
        <v>2000</v>
      </c>
      <c r="D1" s="715">
        <v>2001</v>
      </c>
      <c r="E1" s="715">
        <v>2002</v>
      </c>
      <c r="F1" s="715">
        <v>2003</v>
      </c>
      <c r="G1" s="715">
        <v>2004</v>
      </c>
      <c r="H1" s="715">
        <v>2005</v>
      </c>
      <c r="I1" s="715">
        <v>2006</v>
      </c>
      <c r="J1" s="715">
        <v>2007</v>
      </c>
      <c r="K1" s="715">
        <v>2008</v>
      </c>
      <c r="L1" s="715">
        <v>2009</v>
      </c>
      <c r="M1" s="715">
        <v>2010</v>
      </c>
      <c r="N1" s="715">
        <v>2011</v>
      </c>
      <c r="O1" s="715">
        <v>2012</v>
      </c>
      <c r="P1" s="715">
        <v>2013</v>
      </c>
      <c r="Q1" s="715">
        <v>2014</v>
      </c>
      <c r="R1" s="715">
        <v>2015</v>
      </c>
      <c r="S1" s="715">
        <v>2016</v>
      </c>
      <c r="T1" s="715">
        <v>2017</v>
      </c>
      <c r="U1" s="715">
        <v>2018</v>
      </c>
      <c r="V1" s="715">
        <v>2019</v>
      </c>
      <c r="W1" s="715">
        <v>2020</v>
      </c>
      <c r="X1" s="715">
        <v>2021</v>
      </c>
      <c r="Y1" s="715">
        <v>2022</v>
      </c>
    </row>
    <row r="2" spans="1:25" s="505" customFormat="1" ht="15.75" customHeight="1" x14ac:dyDescent="0.2">
      <c r="A2" s="505" t="s">
        <v>494</v>
      </c>
      <c r="B2" s="717">
        <v>-7.1730193993037945</v>
      </c>
      <c r="C2" s="717">
        <v>-12.630957231429104</v>
      </c>
      <c r="D2" s="717">
        <v>-7.220613696876228</v>
      </c>
      <c r="E2" s="717">
        <v>-8.2205762198797192</v>
      </c>
      <c r="F2" s="717">
        <v>-3.1200954688460567</v>
      </c>
      <c r="G2" s="717">
        <v>-2.3163949479374208</v>
      </c>
      <c r="H2" s="717">
        <v>-2.8742792513523634</v>
      </c>
      <c r="I2" s="717">
        <v>-3.5785129539010745</v>
      </c>
      <c r="J2" s="717">
        <v>-2.0503962737914678</v>
      </c>
      <c r="K2" s="717">
        <v>-2.5233815178486814</v>
      </c>
      <c r="L2" s="717">
        <v>-8.1494020641074645</v>
      </c>
      <c r="M2" s="717">
        <v>-7.455979322397309</v>
      </c>
      <c r="N2" s="717">
        <v>-4.4558403918308658</v>
      </c>
      <c r="O2" s="717">
        <v>-4.3670849901610964</v>
      </c>
      <c r="P2" s="717">
        <v>-2.869619715203322</v>
      </c>
      <c r="Q2" s="717">
        <v>-3.1097921603443148</v>
      </c>
      <c r="R2" s="717">
        <v>-2.6720763507702028</v>
      </c>
      <c r="S2" s="717">
        <v>-2.4761100910185787</v>
      </c>
      <c r="T2" s="717">
        <v>-0.95247110048865913</v>
      </c>
      <c r="U2" s="717">
        <v>-1.0601754327303532</v>
      </c>
      <c r="V2" s="717">
        <v>-1.2699128030807063</v>
      </c>
      <c r="W2" s="717">
        <v>-1.8058025026501736</v>
      </c>
      <c r="X2" s="717">
        <v>-2.01909590024442</v>
      </c>
      <c r="Y2" s="717">
        <v>-2.4553547497573458</v>
      </c>
    </row>
    <row r="3" spans="1:25" s="505" customFormat="1" ht="15.75" customHeight="1" x14ac:dyDescent="0.2">
      <c r="A3" s="505" t="s">
        <v>495</v>
      </c>
      <c r="B3" s="717">
        <v>0.39664440913629845</v>
      </c>
      <c r="C3" s="717">
        <v>0.31191002031645521</v>
      </c>
      <c r="D3" s="717">
        <v>0.51388611896597103</v>
      </c>
      <c r="E3" s="717">
        <v>0.15285546313499673</v>
      </c>
      <c r="F3" s="717">
        <v>0.50217985516831576</v>
      </c>
      <c r="G3" s="717">
        <v>0.54131133016597477</v>
      </c>
      <c r="H3" s="717">
        <v>0.14230066050408655</v>
      </c>
      <c r="I3" s="717">
        <v>-0.14823242561476821</v>
      </c>
      <c r="J3" s="717">
        <v>-1.0754633178994188</v>
      </c>
      <c r="K3" s="717">
        <v>-1.2071407777543117</v>
      </c>
      <c r="L3" s="717">
        <v>-0.30098662454294112</v>
      </c>
      <c r="M3" s="717">
        <v>-0.26191117148278159</v>
      </c>
      <c r="N3" s="717">
        <v>-0.12789856562630306</v>
      </c>
      <c r="O3" s="717">
        <v>0.11417775970732343</v>
      </c>
      <c r="P3" s="717">
        <v>0.55914976254637749</v>
      </c>
      <c r="Q3" s="717">
        <v>0.45793041879471097</v>
      </c>
      <c r="R3" s="717">
        <v>0.20178827757949294</v>
      </c>
      <c r="S3" s="717">
        <v>0.13169115396476325</v>
      </c>
      <c r="T3" s="717">
        <v>-0.30765204499035564</v>
      </c>
      <c r="U3" s="717">
        <v>-0.48611223465202769</v>
      </c>
      <c r="V3" s="717">
        <v>-0.41878787891486902</v>
      </c>
      <c r="W3" s="717">
        <v>-8.7755496385857265E-2</v>
      </c>
      <c r="X3" s="717">
        <v>5.738922258160345E-2</v>
      </c>
      <c r="Y3" s="717">
        <v>0.30049851043988962</v>
      </c>
    </row>
    <row r="4" spans="1:25" s="505" customFormat="1" ht="15.75" customHeight="1" x14ac:dyDescent="0.2">
      <c r="A4" s="505" t="s">
        <v>496</v>
      </c>
      <c r="B4" s="717">
        <v>-8.0025189357496543E-2</v>
      </c>
      <c r="C4" s="717">
        <v>5.0357378612871946</v>
      </c>
      <c r="D4" s="717">
        <v>-0.51637543466558034</v>
      </c>
      <c r="E4" s="717">
        <v>2.4498206445762598</v>
      </c>
      <c r="F4" s="717">
        <v>0.42133101893706532</v>
      </c>
      <c r="G4" s="717">
        <v>-8.7427883365962689E-2</v>
      </c>
      <c r="H4" s="717">
        <v>0.49624345879210807</v>
      </c>
      <c r="I4" s="717">
        <v>0.41498932073345013</v>
      </c>
      <c r="J4" s="717">
        <v>-0.51680144540234696</v>
      </c>
      <c r="K4" s="717">
        <v>0.43538242646950237</v>
      </c>
      <c r="L4" s="717">
        <v>0.53762006534479545</v>
      </c>
      <c r="M4" s="717">
        <v>0.47396813181971709</v>
      </c>
      <c r="N4" s="717">
        <v>-0.87133276977689922</v>
      </c>
      <c r="O4" s="717">
        <v>-0.2559736595004613</v>
      </c>
      <c r="P4" s="717">
        <v>-0.1798350972499311</v>
      </c>
      <c r="Q4" s="717">
        <v>-0.20241878868592264</v>
      </c>
      <c r="R4" s="717">
        <v>-7.9735843759455791E-3</v>
      </c>
      <c r="S4" s="717">
        <v>0.13808021876048887</v>
      </c>
      <c r="T4" s="717">
        <v>-1.2471574719195883E-2</v>
      </c>
      <c r="U4" s="717">
        <v>-1.1833818515176349E-2</v>
      </c>
      <c r="V4" s="717">
        <v>6.1517244356155227E-3</v>
      </c>
      <c r="W4" s="717">
        <v>5.9035472293488111E-3</v>
      </c>
      <c r="X4" s="717">
        <v>5.6224190349230124E-3</v>
      </c>
      <c r="Y4" s="717">
        <v>5.3473924703746579E-3</v>
      </c>
    </row>
    <row r="5" spans="1:25" s="718" customFormat="1" ht="15.75" customHeight="1" x14ac:dyDescent="0.2">
      <c r="A5" s="718" t="s">
        <v>497</v>
      </c>
      <c r="B5" s="719">
        <v>-6.8564001795249929</v>
      </c>
      <c r="C5" s="719">
        <v>-7.283309349825454</v>
      </c>
      <c r="D5" s="719">
        <v>-7.2231030125758373</v>
      </c>
      <c r="E5" s="719">
        <v>-5.6179001121684635</v>
      </c>
      <c r="F5" s="719">
        <v>-2.1965845947406759</v>
      </c>
      <c r="G5" s="719">
        <v>-1.8625115011374087</v>
      </c>
      <c r="H5" s="719">
        <v>-2.2357351320561687</v>
      </c>
      <c r="I5" s="719">
        <v>-3.3117560587823922</v>
      </c>
      <c r="J5" s="719">
        <v>-3.6426610370932337</v>
      </c>
      <c r="K5" s="719">
        <v>-3.2951398691334908</v>
      </c>
      <c r="L5" s="719">
        <v>-7.9127686233056105</v>
      </c>
      <c r="M5" s="719">
        <v>-7.2439223620603732</v>
      </c>
      <c r="N5" s="719">
        <v>-5.4550717272340679</v>
      </c>
      <c r="O5" s="719">
        <v>-4.5088808899542343</v>
      </c>
      <c r="P5" s="719">
        <v>-2.4903050499068757</v>
      </c>
      <c r="Q5" s="719">
        <v>-2.8542805302355263</v>
      </c>
      <c r="R5" s="719">
        <v>-2.4782616575666556</v>
      </c>
      <c r="S5" s="719">
        <v>-2.2063387182933267</v>
      </c>
      <c r="T5" s="719">
        <v>-1.2725947201982106</v>
      </c>
      <c r="U5" s="719">
        <v>-1.5581214858975572</v>
      </c>
      <c r="V5" s="719">
        <v>-1.6825489575599599</v>
      </c>
      <c r="W5" s="719">
        <v>-1.8876544518066822</v>
      </c>
      <c r="X5" s="719">
        <v>-1.9560842586278935</v>
      </c>
      <c r="Y5" s="719">
        <v>-2.1495088468470813</v>
      </c>
    </row>
    <row r="8" spans="1:25" x14ac:dyDescent="0.2">
      <c r="F8" s="595" t="s">
        <v>683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23E1D-BCF7-4397-AB7D-A87C8F966589}">
  <sheetPr>
    <pageSetUpPr fitToPage="1"/>
  </sheetPr>
  <dimension ref="A1:AC47"/>
  <sheetViews>
    <sheetView showGridLines="0" zoomScaleNormal="100" workbookViewId="0">
      <selection activeCell="J2" sqref="J2"/>
    </sheetView>
  </sheetViews>
  <sheetFormatPr defaultColWidth="9.140625" defaultRowHeight="12.75" x14ac:dyDescent="0.2"/>
  <cols>
    <col min="1" max="1" width="38.140625" style="485" customWidth="1"/>
    <col min="2" max="2" width="8.5703125" style="485" customWidth="1"/>
    <col min="3" max="6" width="9.140625" style="485"/>
    <col min="7" max="7" width="9.140625" style="486"/>
    <col min="8" max="15" width="9.140625" style="485"/>
    <col min="16" max="16" width="34.42578125" style="485" customWidth="1"/>
    <col min="17" max="17" width="9.85546875" style="485" customWidth="1"/>
    <col min="18" max="24" width="9.140625" style="485"/>
    <col min="25" max="25" width="9.140625" style="486"/>
    <col min="26" max="16384" width="9.140625" style="485"/>
  </cols>
  <sheetData>
    <row r="1" spans="1:26" x14ac:dyDescent="0.2">
      <c r="A1" s="720"/>
      <c r="B1" s="721"/>
      <c r="C1" s="721"/>
      <c r="D1" s="721"/>
      <c r="E1" s="721"/>
      <c r="F1" s="721"/>
      <c r="P1" s="522"/>
      <c r="Q1" s="522"/>
      <c r="R1" s="522"/>
      <c r="S1" s="522"/>
      <c r="T1" s="522"/>
      <c r="U1" s="522"/>
      <c r="V1" s="522"/>
      <c r="W1" s="522"/>
      <c r="X1" s="522"/>
      <c r="Z1" s="486"/>
    </row>
    <row r="2" spans="1:26" x14ac:dyDescent="0.2">
      <c r="A2" s="722" t="s">
        <v>106</v>
      </c>
      <c r="B2" s="723">
        <v>2018</v>
      </c>
      <c r="C2" s="723">
        <v>2019</v>
      </c>
      <c r="D2" s="723">
        <v>2020</v>
      </c>
      <c r="E2" s="723">
        <v>2021</v>
      </c>
      <c r="F2" s="723">
        <v>2022</v>
      </c>
      <c r="J2" s="619" t="s">
        <v>684</v>
      </c>
      <c r="K2" s="724"/>
      <c r="P2" s="1292"/>
      <c r="Q2" s="1292"/>
      <c r="R2" s="1292"/>
      <c r="S2" s="1292"/>
      <c r="T2" s="725"/>
      <c r="U2" s="726"/>
      <c r="V2" s="726"/>
      <c r="W2" s="726"/>
      <c r="X2" s="522"/>
      <c r="Z2" s="486"/>
    </row>
    <row r="3" spans="1:26" x14ac:dyDescent="0.2">
      <c r="A3" s="727" t="s">
        <v>498</v>
      </c>
      <c r="B3" s="728">
        <v>-0.73477054673429065</v>
      </c>
      <c r="C3" s="728">
        <v>-0.38359150132074765</v>
      </c>
      <c r="D3" s="728">
        <v>-0.2815733220777269</v>
      </c>
      <c r="E3" s="728">
        <v>3.8326788196672706E-3</v>
      </c>
      <c r="F3" s="728">
        <v>2.3798879157946811</v>
      </c>
      <c r="P3" s="522"/>
      <c r="Q3" s="522"/>
      <c r="R3" s="522"/>
      <c r="S3" s="522"/>
      <c r="T3" s="522"/>
      <c r="U3" s="522"/>
      <c r="V3" s="522"/>
      <c r="W3" s="522"/>
      <c r="X3" s="522"/>
      <c r="Z3" s="486"/>
    </row>
    <row r="4" spans="1:26" x14ac:dyDescent="0.2">
      <c r="A4" s="729" t="s">
        <v>499</v>
      </c>
      <c r="B4" s="730">
        <v>1.414304429066614</v>
      </c>
      <c r="C4" s="730">
        <v>1.0021127621371007</v>
      </c>
      <c r="D4" s="730">
        <v>0.49730483922455243</v>
      </c>
      <c r="E4" s="730">
        <v>0.42717844516605269</v>
      </c>
      <c r="F4" s="730">
        <v>0.1863122349736297</v>
      </c>
      <c r="P4" s="731"/>
      <c r="Q4" s="732"/>
      <c r="R4" s="732"/>
      <c r="S4" s="732"/>
      <c r="T4" s="732"/>
      <c r="U4" s="732"/>
      <c r="V4" s="732"/>
      <c r="W4" s="732"/>
      <c r="X4" s="732"/>
      <c r="Z4" s="486"/>
    </row>
    <row r="5" spans="1:26" s="522" customFormat="1" x14ac:dyDescent="0.2">
      <c r="B5" s="733"/>
      <c r="C5" s="733"/>
      <c r="D5" s="733"/>
      <c r="E5" s="733"/>
      <c r="F5" s="733"/>
      <c r="P5" s="734"/>
      <c r="Q5" s="732"/>
      <c r="R5" s="732"/>
      <c r="S5" s="732"/>
      <c r="T5" s="732"/>
      <c r="U5" s="732"/>
      <c r="V5" s="732"/>
      <c r="W5" s="732"/>
      <c r="X5" s="732"/>
      <c r="Y5" s="486"/>
      <c r="Z5" s="486"/>
    </row>
    <row r="6" spans="1:26" s="522" customFormat="1" x14ac:dyDescent="0.2">
      <c r="A6" s="722" t="s">
        <v>500</v>
      </c>
      <c r="B6" s="723">
        <v>2018</v>
      </c>
      <c r="C6" s="723">
        <v>2019</v>
      </c>
      <c r="D6" s="723">
        <v>2020</v>
      </c>
      <c r="E6" s="723">
        <v>2021</v>
      </c>
      <c r="F6" s="723">
        <v>2022</v>
      </c>
      <c r="P6" s="735"/>
      <c r="Q6" s="735"/>
      <c r="R6" s="736"/>
      <c r="S6" s="736"/>
      <c r="T6" s="736"/>
      <c r="U6" s="736"/>
      <c r="V6" s="736"/>
      <c r="W6" s="736"/>
      <c r="X6" s="736"/>
      <c r="Y6" s="486"/>
      <c r="Z6" s="486"/>
    </row>
    <row r="7" spans="1:26" s="522" customFormat="1" x14ac:dyDescent="0.2">
      <c r="A7" s="727" t="s">
        <v>498</v>
      </c>
      <c r="B7" s="728">
        <v>-0.91744048748934781</v>
      </c>
      <c r="C7" s="728">
        <v>0.29626721509164078</v>
      </c>
      <c r="D7" s="728">
        <v>1.2234275986548382</v>
      </c>
      <c r="E7" s="728">
        <v>-2.3659567475002952</v>
      </c>
      <c r="F7" s="728">
        <v>1.3292710607679725</v>
      </c>
      <c r="P7" s="737"/>
      <c r="Q7" s="738"/>
      <c r="R7" s="738"/>
      <c r="S7" s="738"/>
      <c r="T7" s="738"/>
      <c r="U7" s="738"/>
      <c r="V7" s="738"/>
      <c r="W7" s="738"/>
      <c r="X7" s="738"/>
    </row>
    <row r="8" spans="1:26" s="522" customFormat="1" x14ac:dyDescent="0.2">
      <c r="A8" s="729" t="s">
        <v>501</v>
      </c>
      <c r="B8" s="730">
        <v>1.2435943740391586</v>
      </c>
      <c r="C8" s="730">
        <v>0.55103860292062823</v>
      </c>
      <c r="D8" s="730">
        <v>3.4995192323838964E-2</v>
      </c>
      <c r="E8" s="730">
        <v>0.22855949884010851</v>
      </c>
      <c r="F8" s="730">
        <v>0.44720360876258081</v>
      </c>
      <c r="P8" s="720"/>
      <c r="Q8" s="721"/>
      <c r="R8" s="721"/>
      <c r="S8" s="721"/>
      <c r="T8" s="721"/>
      <c r="U8" s="721"/>
      <c r="V8" s="721"/>
      <c r="W8" s="721"/>
      <c r="X8" s="721"/>
      <c r="Y8" s="725"/>
      <c r="Z8" s="725"/>
    </row>
    <row r="9" spans="1:26" x14ac:dyDescent="0.2">
      <c r="P9" s="739"/>
      <c r="Q9" s="721"/>
      <c r="R9" s="721"/>
      <c r="S9" s="721"/>
      <c r="T9" s="721"/>
      <c r="U9" s="721"/>
      <c r="V9" s="721"/>
      <c r="W9" s="721"/>
      <c r="X9" s="721"/>
      <c r="Y9" s="522"/>
      <c r="Z9" s="522"/>
    </row>
    <row r="10" spans="1:26" x14ac:dyDescent="0.2">
      <c r="A10" s="722" t="s">
        <v>685</v>
      </c>
      <c r="B10" s="723">
        <v>2018</v>
      </c>
      <c r="C10" s="723">
        <v>2019</v>
      </c>
      <c r="D10" s="723">
        <v>2020</v>
      </c>
      <c r="E10" s="723">
        <v>2021</v>
      </c>
      <c r="F10" s="723">
        <v>2022</v>
      </c>
      <c r="P10" s="731"/>
      <c r="Q10" s="731"/>
      <c r="R10" s="740"/>
      <c r="S10" s="740"/>
      <c r="T10" s="522"/>
      <c r="U10" s="522"/>
      <c r="V10" s="522"/>
      <c r="W10" s="522"/>
      <c r="X10" s="522"/>
      <c r="Y10" s="522"/>
      <c r="Z10" s="522"/>
    </row>
    <row r="11" spans="1:26" x14ac:dyDescent="0.2">
      <c r="A11" s="727" t="s">
        <v>498</v>
      </c>
      <c r="B11" s="728">
        <v>-0.58570406493611493</v>
      </c>
      <c r="C11" s="728">
        <v>0.4856697238523604</v>
      </c>
      <c r="D11" s="728">
        <v>0.40653279029124278</v>
      </c>
      <c r="E11" s="728">
        <v>-2.3629953404427377</v>
      </c>
      <c r="F11" s="728">
        <v>2.1742163141764124</v>
      </c>
      <c r="P11" s="741"/>
      <c r="Q11" s="741"/>
      <c r="R11" s="742"/>
      <c r="S11" s="742"/>
      <c r="T11" s="522"/>
      <c r="U11" s="522"/>
      <c r="V11" s="522"/>
      <c r="W11" s="522"/>
      <c r="X11" s="522"/>
      <c r="Y11" s="522"/>
      <c r="Z11" s="522"/>
    </row>
    <row r="12" spans="1:26" x14ac:dyDescent="0.2">
      <c r="A12" s="729" t="s">
        <v>501</v>
      </c>
      <c r="B12" s="730">
        <v>1.2435943740391586</v>
      </c>
      <c r="C12" s="730">
        <v>0.55103860292062823</v>
      </c>
      <c r="D12" s="730">
        <v>3.4995192323838964E-2</v>
      </c>
      <c r="E12" s="730">
        <v>0.22855949884010851</v>
      </c>
      <c r="F12" s="730">
        <v>0.44720360876258081</v>
      </c>
      <c r="P12" s="522"/>
      <c r="Q12" s="522"/>
      <c r="R12" s="522"/>
      <c r="S12" s="522"/>
      <c r="T12" s="522"/>
      <c r="U12" s="522"/>
      <c r="V12" s="522"/>
      <c r="W12" s="522"/>
      <c r="X12" s="522"/>
      <c r="Y12" s="522"/>
      <c r="Z12" s="522"/>
    </row>
    <row r="13" spans="1:26" x14ac:dyDescent="0.2">
      <c r="P13" s="522"/>
      <c r="Q13" s="522"/>
      <c r="R13" s="522"/>
      <c r="S13" s="522"/>
      <c r="T13" s="522"/>
      <c r="U13" s="522"/>
      <c r="V13" s="522"/>
      <c r="W13" s="522"/>
      <c r="X13" s="522"/>
      <c r="Y13" s="522"/>
      <c r="Z13" s="522"/>
    </row>
    <row r="14" spans="1:26" x14ac:dyDescent="0.2">
      <c r="H14" s="595"/>
      <c r="P14" s="522"/>
      <c r="Q14" s="743"/>
      <c r="R14" s="743"/>
      <c r="S14" s="743"/>
      <c r="T14" s="743"/>
      <c r="U14" s="743"/>
      <c r="V14" s="743"/>
      <c r="W14" s="743"/>
      <c r="X14" s="743"/>
      <c r="Y14" s="743"/>
      <c r="Z14" s="743"/>
    </row>
    <row r="15" spans="1:26" x14ac:dyDescent="0.2">
      <c r="P15" s="744"/>
      <c r="Q15" s="732"/>
      <c r="R15" s="732"/>
      <c r="S15" s="732"/>
      <c r="T15" s="732"/>
      <c r="U15" s="732"/>
      <c r="V15" s="732"/>
      <c r="W15" s="732"/>
      <c r="X15" s="732"/>
      <c r="Y15" s="522"/>
      <c r="Z15" s="725"/>
    </row>
    <row r="16" spans="1:26" x14ac:dyDescent="0.2">
      <c r="P16" s="734"/>
      <c r="Q16" s="732"/>
      <c r="R16" s="732"/>
      <c r="S16" s="732"/>
      <c r="T16" s="732"/>
      <c r="U16" s="732"/>
      <c r="V16" s="732"/>
      <c r="W16" s="732"/>
      <c r="X16" s="732"/>
      <c r="Y16" s="522"/>
      <c r="Z16" s="522"/>
    </row>
    <row r="17" spans="16:29" x14ac:dyDescent="0.2">
      <c r="P17" s="735"/>
      <c r="Q17" s="735"/>
      <c r="R17" s="736"/>
      <c r="S17" s="736"/>
      <c r="T17" s="736"/>
      <c r="U17" s="736"/>
      <c r="V17" s="736"/>
      <c r="W17" s="736"/>
      <c r="X17" s="736"/>
      <c r="Y17" s="522"/>
      <c r="Z17" s="522"/>
    </row>
    <row r="18" spans="16:29" x14ac:dyDescent="0.2">
      <c r="P18" s="737"/>
      <c r="Q18" s="738"/>
      <c r="R18" s="738"/>
      <c r="S18" s="738"/>
      <c r="T18" s="738"/>
      <c r="U18" s="738"/>
      <c r="V18" s="738"/>
      <c r="W18" s="738"/>
      <c r="X18" s="738"/>
      <c r="Y18" s="522"/>
      <c r="Z18" s="522"/>
    </row>
    <row r="19" spans="16:29" x14ac:dyDescent="0.2">
      <c r="P19" s="745"/>
      <c r="Q19" s="721"/>
      <c r="R19" s="721"/>
      <c r="S19" s="721"/>
      <c r="T19" s="721"/>
      <c r="U19" s="721"/>
      <c r="V19" s="721"/>
      <c r="W19" s="721"/>
      <c r="X19" s="721"/>
      <c r="Y19" s="522"/>
      <c r="Z19" s="725"/>
    </row>
    <row r="20" spans="16:29" x14ac:dyDescent="0.2">
      <c r="P20" s="739"/>
      <c r="Q20" s="721"/>
      <c r="R20" s="721"/>
      <c r="S20" s="721"/>
      <c r="T20" s="721"/>
      <c r="U20" s="721"/>
      <c r="V20" s="721"/>
      <c r="W20" s="721"/>
      <c r="X20" s="721"/>
      <c r="Y20" s="522"/>
      <c r="Z20" s="522"/>
    </row>
    <row r="21" spans="16:29" x14ac:dyDescent="0.2">
      <c r="P21" s="731"/>
      <c r="Q21" s="731"/>
      <c r="R21" s="740"/>
      <c r="S21" s="740"/>
      <c r="T21" s="522"/>
      <c r="U21" s="522"/>
      <c r="V21" s="522"/>
      <c r="W21" s="522"/>
      <c r="X21" s="522"/>
      <c r="Y21" s="522"/>
      <c r="Z21" s="522"/>
    </row>
    <row r="22" spans="16:29" x14ac:dyDescent="0.2">
      <c r="P22" s="741"/>
      <c r="Q22" s="741"/>
      <c r="R22" s="742"/>
      <c r="S22" s="742"/>
      <c r="T22" s="522"/>
      <c r="U22" s="522"/>
      <c r="V22" s="522"/>
      <c r="W22" s="522"/>
      <c r="X22" s="522"/>
      <c r="Y22" s="522"/>
      <c r="Z22" s="522"/>
    </row>
    <row r="23" spans="16:29" x14ac:dyDescent="0.2">
      <c r="P23" s="522"/>
      <c r="Q23" s="522"/>
      <c r="R23" s="522"/>
      <c r="S23" s="522"/>
      <c r="T23" s="522"/>
      <c r="U23" s="522"/>
      <c r="V23" s="522"/>
      <c r="W23" s="522"/>
      <c r="X23" s="522"/>
      <c r="Y23" s="522"/>
      <c r="Z23" s="522"/>
    </row>
    <row r="24" spans="16:29" x14ac:dyDescent="0.2">
      <c r="P24" s="522"/>
      <c r="Q24" s="522"/>
      <c r="R24" s="522"/>
      <c r="S24" s="522"/>
      <c r="T24" s="522"/>
      <c r="U24" s="522"/>
      <c r="V24" s="522"/>
      <c r="W24" s="522"/>
      <c r="X24" s="522"/>
      <c r="Y24" s="522"/>
      <c r="Z24" s="522"/>
    </row>
    <row r="25" spans="16:29" x14ac:dyDescent="0.2">
      <c r="P25" s="522"/>
      <c r="Q25" s="522"/>
      <c r="R25" s="522"/>
      <c r="S25" s="522"/>
      <c r="T25" s="522"/>
      <c r="U25" s="522"/>
      <c r="V25" s="522"/>
      <c r="W25" s="522"/>
      <c r="X25" s="522"/>
      <c r="Y25" s="522"/>
      <c r="Z25" s="522"/>
    </row>
    <row r="26" spans="16:29" x14ac:dyDescent="0.2">
      <c r="P26" s="744"/>
      <c r="Q26" s="732"/>
      <c r="R26" s="732"/>
      <c r="S26" s="732"/>
      <c r="T26" s="732"/>
      <c r="U26" s="732"/>
      <c r="V26" s="732"/>
      <c r="W26" s="732"/>
      <c r="X26" s="732"/>
      <c r="Y26" s="732"/>
      <c r="Z26" s="522"/>
      <c r="AA26" s="522"/>
      <c r="AB26" s="522"/>
      <c r="AC26" s="522"/>
    </row>
    <row r="27" spans="16:29" x14ac:dyDescent="0.2">
      <c r="P27" s="734"/>
      <c r="Q27" s="732"/>
      <c r="R27" s="732"/>
      <c r="S27" s="732"/>
      <c r="T27" s="732"/>
      <c r="U27" s="732"/>
      <c r="V27" s="732"/>
      <c r="W27" s="732"/>
      <c r="X27" s="732"/>
      <c r="Y27" s="732"/>
      <c r="Z27" s="522"/>
      <c r="AA27" s="522"/>
      <c r="AB27" s="522"/>
      <c r="AC27" s="522"/>
    </row>
    <row r="28" spans="16:29" x14ac:dyDescent="0.2">
      <c r="P28" s="735"/>
      <c r="Q28" s="735"/>
      <c r="R28" s="736"/>
      <c r="S28" s="736"/>
      <c r="T28" s="736"/>
      <c r="U28" s="736"/>
      <c r="V28" s="736"/>
      <c r="W28" s="736"/>
      <c r="X28" s="736"/>
      <c r="Y28" s="522"/>
      <c r="Z28" s="522"/>
      <c r="AA28" s="522"/>
      <c r="AB28" s="522"/>
      <c r="AC28" s="522"/>
    </row>
    <row r="29" spans="16:29" x14ac:dyDescent="0.2">
      <c r="P29" s="737"/>
      <c r="Q29" s="738"/>
      <c r="R29" s="738"/>
      <c r="S29" s="738"/>
      <c r="T29" s="738"/>
      <c r="U29" s="738"/>
      <c r="V29" s="738"/>
      <c r="W29" s="738"/>
      <c r="X29" s="738"/>
      <c r="Y29" s="522"/>
      <c r="Z29" s="522"/>
      <c r="AA29" s="522"/>
      <c r="AB29" s="522"/>
      <c r="AC29" s="522"/>
    </row>
    <row r="30" spans="16:29" x14ac:dyDescent="0.2">
      <c r="P30" s="745"/>
      <c r="Q30" s="721"/>
      <c r="R30" s="721"/>
      <c r="S30" s="721"/>
      <c r="T30" s="721"/>
      <c r="U30" s="721"/>
      <c r="V30" s="721"/>
      <c r="W30" s="721"/>
      <c r="X30" s="721"/>
      <c r="Y30" s="522"/>
      <c r="Z30" s="725"/>
      <c r="AA30" s="522"/>
      <c r="AB30" s="522"/>
      <c r="AC30" s="522"/>
    </row>
    <row r="31" spans="16:29" x14ac:dyDescent="0.2">
      <c r="P31" s="739"/>
      <c r="Q31" s="721"/>
      <c r="R31" s="721"/>
      <c r="S31" s="721"/>
      <c r="T31" s="721"/>
      <c r="U31" s="721"/>
      <c r="V31" s="721"/>
      <c r="W31" s="721"/>
      <c r="X31" s="721"/>
      <c r="Y31" s="522"/>
      <c r="Z31" s="522"/>
      <c r="AA31" s="522"/>
      <c r="AB31" s="522"/>
      <c r="AC31" s="522"/>
    </row>
    <row r="32" spans="16:29" x14ac:dyDescent="0.2">
      <c r="P32" s="731"/>
      <c r="Q32" s="731"/>
      <c r="R32" s="740"/>
      <c r="S32" s="740"/>
      <c r="T32" s="740"/>
      <c r="U32" s="740"/>
      <c r="V32" s="740"/>
      <c r="W32" s="740"/>
      <c r="X32" s="740"/>
      <c r="Y32" s="522"/>
      <c r="Z32" s="522"/>
      <c r="AA32" s="522"/>
      <c r="AB32" s="522"/>
      <c r="AC32" s="522"/>
    </row>
    <row r="33" spans="7:29" x14ac:dyDescent="0.2">
      <c r="P33" s="741"/>
      <c r="Q33" s="741"/>
      <c r="R33" s="742"/>
      <c r="S33" s="742"/>
      <c r="T33" s="742"/>
      <c r="U33" s="742"/>
      <c r="V33" s="742"/>
      <c r="W33" s="742"/>
      <c r="X33" s="742"/>
      <c r="Y33" s="522"/>
      <c r="Z33" s="522"/>
      <c r="AA33" s="522"/>
      <c r="AB33" s="522"/>
      <c r="AC33" s="522"/>
    </row>
    <row r="34" spans="7:29" x14ac:dyDescent="0.2">
      <c r="H34" s="595"/>
      <c r="J34" s="595"/>
      <c r="P34" s="522"/>
      <c r="Q34" s="522"/>
      <c r="R34" s="522"/>
      <c r="S34" s="742"/>
      <c r="T34" s="742"/>
      <c r="U34" s="742"/>
      <c r="V34" s="742"/>
      <c r="W34" s="742"/>
      <c r="X34" s="742"/>
      <c r="Y34" s="522"/>
      <c r="Z34" s="522"/>
      <c r="AA34" s="522"/>
      <c r="AB34" s="522"/>
      <c r="AC34" s="522"/>
    </row>
    <row r="35" spans="7:29" x14ac:dyDescent="0.2">
      <c r="P35" s="522"/>
      <c r="Q35" s="522"/>
      <c r="R35" s="522"/>
      <c r="S35" s="522"/>
      <c r="T35" s="522"/>
      <c r="U35" s="522"/>
      <c r="V35" s="522"/>
      <c r="W35" s="522"/>
      <c r="X35" s="522"/>
      <c r="Y35" s="522"/>
      <c r="Z35" s="522"/>
      <c r="AA35" s="522"/>
      <c r="AB35" s="522"/>
      <c r="AC35" s="522"/>
    </row>
    <row r="36" spans="7:29" x14ac:dyDescent="0.2">
      <c r="P36" s="522"/>
      <c r="Q36" s="522"/>
      <c r="R36" s="522"/>
      <c r="S36" s="522"/>
      <c r="T36" s="522"/>
      <c r="U36" s="522"/>
      <c r="V36" s="522"/>
      <c r="W36" s="522"/>
      <c r="X36" s="522"/>
      <c r="Y36" s="522"/>
      <c r="Z36" s="522"/>
      <c r="AA36" s="522"/>
      <c r="AB36" s="522"/>
      <c r="AC36" s="522"/>
    </row>
    <row r="37" spans="7:29" x14ac:dyDescent="0.2">
      <c r="G37" s="746"/>
      <c r="P37" s="522"/>
      <c r="Q37" s="522"/>
      <c r="R37" s="522"/>
      <c r="S37" s="522"/>
      <c r="T37" s="522"/>
      <c r="U37" s="522"/>
      <c r="V37" s="522"/>
      <c r="W37" s="522"/>
      <c r="X37" s="522"/>
      <c r="Y37" s="522"/>
      <c r="Z37" s="522"/>
    </row>
    <row r="38" spans="7:29" x14ac:dyDescent="0.2">
      <c r="P38" s="522"/>
      <c r="Q38" s="522"/>
      <c r="R38" s="522"/>
      <c r="S38" s="522"/>
      <c r="T38" s="522"/>
      <c r="U38" s="522"/>
      <c r="V38" s="522"/>
      <c r="W38" s="522"/>
      <c r="X38" s="522"/>
      <c r="Y38" s="522"/>
      <c r="Z38" s="522"/>
    </row>
    <row r="39" spans="7:29" x14ac:dyDescent="0.2">
      <c r="P39" s="522"/>
      <c r="Q39" s="522"/>
      <c r="R39" s="522"/>
      <c r="S39" s="522"/>
      <c r="T39" s="522"/>
      <c r="U39" s="522"/>
      <c r="V39" s="522"/>
      <c r="W39" s="522"/>
      <c r="X39" s="522"/>
      <c r="Y39" s="522"/>
      <c r="Z39" s="522"/>
    </row>
    <row r="40" spans="7:29" x14ac:dyDescent="0.2">
      <c r="P40" s="522"/>
      <c r="Q40" s="522"/>
      <c r="R40" s="522"/>
      <c r="S40" s="522"/>
      <c r="T40" s="522"/>
      <c r="U40" s="522"/>
      <c r="V40" s="522"/>
      <c r="W40" s="522"/>
      <c r="X40" s="522"/>
      <c r="Y40" s="522"/>
      <c r="Z40" s="522"/>
    </row>
    <row r="41" spans="7:29" x14ac:dyDescent="0.2">
      <c r="P41" s="522"/>
      <c r="Q41" s="522"/>
      <c r="R41" s="522"/>
      <c r="S41" s="522"/>
      <c r="T41" s="522"/>
      <c r="U41" s="522"/>
      <c r="V41" s="522"/>
      <c r="W41" s="522"/>
      <c r="X41" s="522"/>
      <c r="Y41" s="522"/>
      <c r="Z41" s="522"/>
    </row>
    <row r="42" spans="7:29" x14ac:dyDescent="0.2"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</row>
    <row r="43" spans="7:29" x14ac:dyDescent="0.2">
      <c r="P43" s="522"/>
      <c r="Q43" s="522"/>
      <c r="R43" s="522"/>
      <c r="S43" s="522"/>
      <c r="T43" s="522"/>
      <c r="U43" s="522"/>
      <c r="V43" s="522"/>
      <c r="W43" s="522"/>
      <c r="X43" s="522"/>
      <c r="Y43" s="522"/>
      <c r="Z43" s="522"/>
    </row>
    <row r="44" spans="7:29" x14ac:dyDescent="0.2">
      <c r="P44" s="522"/>
      <c r="Q44" s="522"/>
      <c r="R44" s="522"/>
      <c r="S44" s="522"/>
      <c r="T44" s="522"/>
      <c r="U44" s="522"/>
      <c r="V44" s="522"/>
      <c r="W44" s="522"/>
      <c r="X44" s="522"/>
      <c r="Y44" s="522"/>
      <c r="Z44" s="522"/>
    </row>
    <row r="45" spans="7:29" x14ac:dyDescent="0.2">
      <c r="P45" s="522"/>
      <c r="Q45" s="522"/>
      <c r="R45" s="522"/>
      <c r="S45" s="522"/>
      <c r="T45" s="522"/>
      <c r="U45" s="522"/>
      <c r="V45" s="522"/>
      <c r="W45" s="522"/>
      <c r="X45" s="522"/>
      <c r="Y45" s="522"/>
      <c r="Z45" s="522"/>
    </row>
    <row r="46" spans="7:29" x14ac:dyDescent="0.2">
      <c r="P46" s="522"/>
      <c r="Q46" s="522"/>
      <c r="R46" s="522"/>
      <c r="S46" s="522"/>
      <c r="T46" s="522"/>
      <c r="U46" s="522"/>
      <c r="V46" s="522"/>
      <c r="W46" s="522"/>
      <c r="X46" s="522"/>
      <c r="Y46" s="522"/>
      <c r="Z46" s="522"/>
    </row>
    <row r="47" spans="7:29" x14ac:dyDescent="0.2">
      <c r="P47" s="522"/>
      <c r="Q47" s="522"/>
      <c r="R47" s="522"/>
      <c r="S47" s="522"/>
      <c r="T47" s="522"/>
      <c r="U47" s="522"/>
      <c r="V47" s="522"/>
      <c r="W47" s="522"/>
      <c r="X47" s="522"/>
      <c r="Y47" s="522"/>
      <c r="Z47" s="522"/>
    </row>
  </sheetData>
  <mergeCells count="1">
    <mergeCell ref="P2:S2"/>
  </mergeCells>
  <pageMargins left="0.7" right="0.7" top="0.75" bottom="0.75" header="0.3" footer="0.3"/>
  <pageSetup paperSize="9" scale="57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F3E35-E732-4C46-8C63-261E15480CF5}">
  <dimension ref="A1:P108"/>
  <sheetViews>
    <sheetView showGridLines="0" zoomScaleNormal="100" workbookViewId="0">
      <selection activeCell="I1" sqref="I1"/>
    </sheetView>
  </sheetViews>
  <sheetFormatPr defaultColWidth="9.140625" defaultRowHeight="12.75" x14ac:dyDescent="0.2"/>
  <cols>
    <col min="1" max="1" width="40.5703125" style="485" customWidth="1"/>
    <col min="2" max="16384" width="9.140625" style="485"/>
  </cols>
  <sheetData>
    <row r="1" spans="1:15" x14ac:dyDescent="0.2">
      <c r="A1" s="714"/>
      <c r="B1" s="747">
        <v>2018</v>
      </c>
      <c r="C1" s="747">
        <v>2019</v>
      </c>
      <c r="D1" s="747">
        <v>2020</v>
      </c>
      <c r="E1" s="747">
        <v>2021</v>
      </c>
      <c r="F1" s="747">
        <v>2022</v>
      </c>
      <c r="I1" s="619" t="s">
        <v>686</v>
      </c>
      <c r="J1" s="748"/>
      <c r="K1" s="748"/>
      <c r="L1" s="748"/>
      <c r="M1" s="748"/>
      <c r="N1" s="748"/>
      <c r="O1" s="749"/>
    </row>
    <row r="2" spans="1:15" x14ac:dyDescent="0.2">
      <c r="A2" s="750" t="s">
        <v>687</v>
      </c>
      <c r="B2" s="751">
        <v>2.3151458409959762</v>
      </c>
      <c r="C2" s="751">
        <v>2.5249714683703384</v>
      </c>
      <c r="D2" s="751">
        <v>1.7111811070592564</v>
      </c>
      <c r="E2" s="751">
        <v>1.8176412315127726</v>
      </c>
      <c r="F2" s="751">
        <v>2.0596090009849366</v>
      </c>
      <c r="G2" s="486"/>
      <c r="H2" s="486"/>
      <c r="I2" s="486"/>
      <c r="J2" s="486"/>
      <c r="K2" s="486"/>
      <c r="L2" s="486"/>
      <c r="M2" s="486"/>
      <c r="N2" s="486"/>
      <c r="O2" s="486"/>
    </row>
    <row r="3" spans="1:15" x14ac:dyDescent="0.2">
      <c r="A3" s="750" t="s">
        <v>502</v>
      </c>
      <c r="B3" s="752">
        <v>2.5355602018590973</v>
      </c>
      <c r="C3" s="752">
        <v>2.5559833204727398</v>
      </c>
      <c r="D3" s="752">
        <v>2.5590877675252535</v>
      </c>
      <c r="E3" s="752">
        <v>2.6625864849212122</v>
      </c>
      <c r="F3" s="752">
        <v>2.9443918111755418</v>
      </c>
      <c r="G3" s="486"/>
      <c r="H3" s="486"/>
      <c r="I3" s="486"/>
      <c r="J3" s="486"/>
      <c r="K3" s="486"/>
      <c r="L3" s="486"/>
      <c r="M3" s="486"/>
      <c r="N3" s="486"/>
      <c r="O3" s="486"/>
    </row>
    <row r="4" spans="1:15" x14ac:dyDescent="0.2">
      <c r="A4" s="750" t="s">
        <v>503</v>
      </c>
      <c r="B4" s="752">
        <v>2.3196711392539084</v>
      </c>
      <c r="C4" s="752">
        <v>2.4323014152412044</v>
      </c>
      <c r="D4" s="752">
        <v>2.5253997101700212</v>
      </c>
      <c r="E4" s="752">
        <v>2.5610667766440938</v>
      </c>
      <c r="F4" s="752">
        <v>2.7747915493343589</v>
      </c>
      <c r="G4" s="486"/>
      <c r="H4" s="486"/>
      <c r="I4" s="486"/>
      <c r="J4" s="486"/>
      <c r="K4" s="486"/>
      <c r="L4" s="486"/>
      <c r="M4" s="486"/>
      <c r="N4" s="486"/>
      <c r="O4" s="486"/>
    </row>
    <row r="5" spans="1:15" x14ac:dyDescent="0.2">
      <c r="A5" s="753"/>
      <c r="B5" s="522"/>
      <c r="C5" s="522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</row>
    <row r="6" spans="1:15" x14ac:dyDescent="0.2">
      <c r="A6" s="754"/>
      <c r="B6" s="522"/>
      <c r="C6" s="522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</row>
    <row r="7" spans="1:15" x14ac:dyDescent="0.2">
      <c r="A7" s="755"/>
      <c r="B7" s="756"/>
      <c r="C7" s="756"/>
      <c r="D7" s="756"/>
      <c r="E7" s="756"/>
      <c r="F7" s="756"/>
      <c r="H7" s="486"/>
      <c r="I7" s="486"/>
      <c r="J7" s="486"/>
      <c r="K7" s="486"/>
      <c r="L7" s="486"/>
      <c r="M7" s="486"/>
      <c r="N7" s="486"/>
      <c r="O7" s="486"/>
    </row>
    <row r="8" spans="1:15" x14ac:dyDescent="0.2">
      <c r="A8" s="741"/>
      <c r="B8" s="756"/>
      <c r="C8" s="756"/>
      <c r="D8" s="756"/>
      <c r="E8" s="756"/>
      <c r="F8" s="756"/>
      <c r="G8" s="486"/>
      <c r="H8" s="486"/>
      <c r="I8" s="486"/>
      <c r="J8" s="486"/>
      <c r="K8" s="486"/>
      <c r="L8" s="486"/>
      <c r="M8" s="486"/>
      <c r="N8" s="486"/>
      <c r="O8" s="486"/>
    </row>
    <row r="9" spans="1:15" x14ac:dyDescent="0.2">
      <c r="A9" s="741"/>
      <c r="B9" s="756"/>
      <c r="C9" s="756"/>
      <c r="D9" s="756"/>
      <c r="E9" s="756"/>
      <c r="F9" s="756"/>
      <c r="H9" s="486"/>
      <c r="I9" s="486"/>
      <c r="J9" s="486"/>
      <c r="K9" s="486"/>
      <c r="L9" s="486"/>
      <c r="M9" s="486"/>
      <c r="N9" s="486"/>
      <c r="O9" s="486"/>
    </row>
    <row r="10" spans="1:15" x14ac:dyDescent="0.2">
      <c r="A10" s="522"/>
      <c r="F10" s="486"/>
      <c r="G10" s="486"/>
      <c r="H10" s="486"/>
      <c r="I10" s="486"/>
      <c r="J10" s="486"/>
      <c r="K10" s="486"/>
      <c r="L10" s="486"/>
      <c r="M10" s="486"/>
      <c r="N10" s="486"/>
      <c r="O10" s="486"/>
    </row>
    <row r="11" spans="1:15" x14ac:dyDescent="0.2">
      <c r="A11" s="522"/>
      <c r="B11" s="522"/>
      <c r="C11" s="522"/>
      <c r="D11" s="486"/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</row>
    <row r="12" spans="1:15" x14ac:dyDescent="0.2">
      <c r="A12" s="753"/>
      <c r="B12" s="522"/>
      <c r="C12" s="522"/>
      <c r="D12" s="522"/>
      <c r="E12" s="522"/>
      <c r="F12" s="522"/>
      <c r="G12" s="522"/>
      <c r="H12" s="522"/>
      <c r="I12" s="486"/>
      <c r="J12" s="486"/>
      <c r="K12" s="486"/>
      <c r="L12" s="486"/>
      <c r="M12" s="486"/>
      <c r="N12" s="486"/>
      <c r="O12" s="486"/>
    </row>
    <row r="13" spans="1:15" x14ac:dyDescent="0.2">
      <c r="A13" s="522"/>
      <c r="B13" s="756"/>
      <c r="C13" s="756"/>
      <c r="D13" s="756"/>
      <c r="E13" s="756"/>
      <c r="F13" s="756"/>
      <c r="G13" s="522"/>
      <c r="H13" s="522"/>
      <c r="I13" s="486"/>
      <c r="J13" s="486"/>
      <c r="K13" s="486"/>
      <c r="L13" s="486"/>
      <c r="M13" s="486"/>
      <c r="N13" s="486"/>
      <c r="O13" s="486"/>
    </row>
    <row r="14" spans="1:15" x14ac:dyDescent="0.2">
      <c r="A14" s="741"/>
      <c r="B14" s="756"/>
      <c r="C14" s="756"/>
      <c r="D14" s="756"/>
      <c r="E14" s="756"/>
      <c r="F14" s="756"/>
      <c r="G14" s="522"/>
      <c r="H14" s="522"/>
      <c r="I14" s="486"/>
      <c r="J14" s="486"/>
      <c r="K14" s="486"/>
      <c r="L14" s="486"/>
      <c r="M14" s="486"/>
      <c r="N14" s="486"/>
      <c r="O14" s="486"/>
    </row>
    <row r="15" spans="1:15" x14ac:dyDescent="0.2">
      <c r="A15" s="741"/>
      <c r="B15" s="756"/>
      <c r="C15" s="756"/>
      <c r="D15" s="756"/>
      <c r="E15" s="756"/>
      <c r="F15" s="756"/>
      <c r="G15" s="522"/>
      <c r="H15" s="522"/>
      <c r="I15" s="486"/>
      <c r="J15" s="486"/>
      <c r="K15" s="486"/>
      <c r="L15" s="486"/>
      <c r="M15" s="486"/>
      <c r="N15" s="486"/>
      <c r="O15" s="486"/>
    </row>
    <row r="16" spans="1:15" x14ac:dyDescent="0.2">
      <c r="A16" s="522"/>
      <c r="B16" s="522"/>
      <c r="C16" s="522"/>
      <c r="D16" s="522"/>
      <c r="E16" s="522"/>
      <c r="F16" s="522"/>
      <c r="G16" s="522"/>
      <c r="H16" s="522"/>
      <c r="I16" s="486"/>
      <c r="J16" s="486"/>
      <c r="K16" s="486"/>
      <c r="L16" s="486"/>
      <c r="M16" s="486"/>
      <c r="N16" s="486"/>
      <c r="O16" s="486"/>
    </row>
    <row r="17" spans="1:16" x14ac:dyDescent="0.2">
      <c r="A17" s="522"/>
      <c r="B17" s="522"/>
      <c r="C17" s="522"/>
      <c r="D17" s="522"/>
      <c r="E17" s="522"/>
      <c r="F17" s="522"/>
      <c r="G17" s="522"/>
      <c r="H17" s="522"/>
      <c r="I17" s="486"/>
      <c r="J17" s="486"/>
      <c r="K17" s="486"/>
      <c r="L17" s="486"/>
      <c r="M17" s="486"/>
      <c r="N17" s="486"/>
      <c r="O17" s="486"/>
    </row>
    <row r="18" spans="1:16" x14ac:dyDescent="0.2">
      <c r="A18" s="522"/>
      <c r="B18" s="522"/>
      <c r="C18" s="522"/>
      <c r="D18" s="522"/>
      <c r="E18" s="522"/>
      <c r="F18" s="522"/>
      <c r="G18" s="522"/>
      <c r="H18" s="522"/>
    </row>
    <row r="19" spans="1:16" x14ac:dyDescent="0.2">
      <c r="A19" s="522"/>
      <c r="B19" s="522"/>
      <c r="C19" s="522"/>
      <c r="D19" s="522"/>
      <c r="E19" s="522"/>
      <c r="F19" s="522"/>
      <c r="G19" s="522"/>
      <c r="H19" s="522"/>
    </row>
    <row r="20" spans="1:16" x14ac:dyDescent="0.2">
      <c r="A20" s="757"/>
      <c r="B20" s="756"/>
      <c r="C20" s="756"/>
      <c r="D20" s="756"/>
      <c r="E20" s="756"/>
      <c r="F20" s="756"/>
      <c r="G20" s="522"/>
      <c r="H20" s="522"/>
    </row>
    <row r="21" spans="1:16" x14ac:dyDescent="0.2">
      <c r="A21" s="522"/>
      <c r="B21" s="522"/>
      <c r="C21" s="522"/>
      <c r="D21" s="522"/>
      <c r="E21" s="522"/>
      <c r="F21" s="522"/>
      <c r="G21" s="522"/>
      <c r="H21" s="522"/>
      <c r="I21" s="522"/>
      <c r="J21" s="522"/>
      <c r="K21" s="522"/>
      <c r="L21" s="522"/>
      <c r="M21" s="522"/>
      <c r="N21" s="522"/>
      <c r="O21" s="522"/>
      <c r="P21" s="522"/>
    </row>
    <row r="22" spans="1:16" x14ac:dyDescent="0.2">
      <c r="A22" s="522"/>
      <c r="B22" s="522"/>
      <c r="C22" s="522"/>
      <c r="D22" s="522"/>
      <c r="E22" s="522"/>
      <c r="F22" s="522"/>
      <c r="G22" s="522"/>
      <c r="H22" s="522"/>
      <c r="I22" s="758"/>
      <c r="J22" s="759"/>
      <c r="K22" s="759"/>
      <c r="L22" s="759"/>
      <c r="M22" s="759"/>
      <c r="N22" s="759"/>
      <c r="O22" s="522"/>
      <c r="P22" s="522"/>
    </row>
    <row r="23" spans="1:16" x14ac:dyDescent="0.2">
      <c r="A23" s="760"/>
      <c r="B23" s="761"/>
      <c r="C23" s="761"/>
      <c r="D23" s="761"/>
      <c r="E23" s="522"/>
      <c r="F23" s="522"/>
      <c r="G23" s="522"/>
      <c r="H23" s="522"/>
      <c r="I23" s="762"/>
      <c r="J23" s="763"/>
      <c r="K23" s="763"/>
      <c r="L23" s="763"/>
      <c r="M23" s="763"/>
      <c r="N23" s="763"/>
      <c r="O23" s="522"/>
      <c r="P23" s="522"/>
    </row>
    <row r="24" spans="1:16" x14ac:dyDescent="0.2">
      <c r="A24" s="764"/>
      <c r="B24" s="765"/>
      <c r="C24" s="765"/>
      <c r="D24" s="522"/>
      <c r="E24" s="522"/>
      <c r="F24" s="522"/>
      <c r="G24" s="522"/>
      <c r="H24" s="522"/>
      <c r="I24" s="766"/>
      <c r="J24" s="763"/>
      <c r="K24" s="763"/>
      <c r="L24" s="763"/>
      <c r="M24" s="763"/>
      <c r="N24" s="763"/>
      <c r="O24" s="522"/>
      <c r="P24" s="522"/>
    </row>
    <row r="25" spans="1:16" x14ac:dyDescent="0.2">
      <c r="A25" s="767"/>
      <c r="B25" s="768"/>
      <c r="C25" s="768"/>
      <c r="D25" s="768"/>
      <c r="E25" s="522"/>
      <c r="F25" s="522"/>
      <c r="G25" s="522"/>
      <c r="H25" s="522"/>
      <c r="I25" s="766"/>
      <c r="J25" s="763"/>
      <c r="K25" s="763"/>
      <c r="L25" s="763"/>
      <c r="M25" s="763"/>
      <c r="N25" s="763"/>
      <c r="O25" s="522"/>
      <c r="P25" s="522"/>
    </row>
    <row r="26" spans="1:16" x14ac:dyDescent="0.2">
      <c r="A26" s="764"/>
      <c r="B26" s="768"/>
      <c r="C26" s="768"/>
      <c r="D26" s="522"/>
      <c r="E26" s="522"/>
      <c r="F26" s="522"/>
      <c r="G26" s="522"/>
      <c r="H26" s="522"/>
      <c r="I26" s="762"/>
      <c r="J26" s="763"/>
      <c r="K26" s="763"/>
      <c r="L26" s="763"/>
      <c r="M26" s="763"/>
      <c r="N26" s="763"/>
      <c r="O26" s="522"/>
      <c r="P26" s="522"/>
    </row>
    <row r="27" spans="1:16" x14ac:dyDescent="0.2">
      <c r="A27" s="767"/>
      <c r="B27" s="768"/>
      <c r="C27" s="768"/>
      <c r="D27" s="522"/>
      <c r="E27" s="522"/>
      <c r="F27" s="522"/>
      <c r="G27" s="522"/>
      <c r="H27" s="522"/>
      <c r="I27" s="762"/>
      <c r="J27" s="762"/>
      <c r="K27" s="762"/>
      <c r="L27" s="762"/>
      <c r="M27" s="762"/>
      <c r="N27" s="762"/>
      <c r="O27" s="522"/>
      <c r="P27" s="522"/>
    </row>
    <row r="28" spans="1:16" ht="15" x14ac:dyDescent="0.25">
      <c r="A28" s="522"/>
      <c r="B28" s="522"/>
      <c r="C28" s="522"/>
      <c r="D28" s="369"/>
      <c r="E28" s="369"/>
      <c r="F28" s="369"/>
      <c r="G28" s="369"/>
      <c r="H28" s="522"/>
      <c r="I28" s="758"/>
      <c r="J28" s="759"/>
      <c r="K28" s="759"/>
      <c r="L28" s="759"/>
      <c r="M28" s="759"/>
      <c r="N28" s="759"/>
      <c r="O28" s="522"/>
      <c r="P28" s="522"/>
    </row>
    <row r="29" spans="1:16" ht="15" x14ac:dyDescent="0.25">
      <c r="A29" s="767"/>
      <c r="B29" s="768"/>
      <c r="C29" s="768"/>
      <c r="D29" s="768"/>
      <c r="E29" s="370"/>
      <c r="F29" s="370"/>
      <c r="G29" s="370"/>
      <c r="H29" s="522"/>
      <c r="I29" s="762"/>
      <c r="J29" s="763"/>
      <c r="K29" s="763"/>
      <c r="L29" s="763"/>
      <c r="M29" s="763"/>
      <c r="N29" s="763"/>
      <c r="O29" s="522"/>
      <c r="P29" s="522"/>
    </row>
    <row r="30" spans="1:16" ht="15" x14ac:dyDescent="0.25">
      <c r="A30" s="522"/>
      <c r="B30" s="522"/>
      <c r="C30" s="522"/>
      <c r="D30" s="370"/>
      <c r="E30" s="370"/>
      <c r="F30" s="370"/>
      <c r="G30" s="370"/>
      <c r="H30" s="522"/>
      <c r="I30" s="766"/>
      <c r="J30" s="763"/>
      <c r="K30" s="763"/>
      <c r="L30" s="763"/>
      <c r="M30" s="763"/>
      <c r="N30" s="763"/>
      <c r="O30" s="522"/>
      <c r="P30" s="522"/>
    </row>
    <row r="31" spans="1:16" ht="15" x14ac:dyDescent="0.25">
      <c r="A31" s="522"/>
      <c r="B31" s="522"/>
      <c r="C31" s="522"/>
      <c r="D31" s="369"/>
      <c r="E31" s="369"/>
      <c r="F31" s="369"/>
      <c r="G31" s="369"/>
      <c r="H31" s="522"/>
      <c r="I31" s="766"/>
      <c r="J31" s="763"/>
      <c r="K31" s="763"/>
      <c r="L31" s="763"/>
      <c r="M31" s="763"/>
      <c r="N31" s="763"/>
      <c r="O31" s="522"/>
    </row>
    <row r="32" spans="1:16" x14ac:dyDescent="0.2">
      <c r="A32" s="522"/>
      <c r="B32" s="522"/>
      <c r="C32" s="522"/>
      <c r="D32" s="768"/>
      <c r="E32" s="522"/>
      <c r="F32" s="522"/>
      <c r="G32" s="522"/>
      <c r="H32" s="522"/>
      <c r="I32" s="762"/>
      <c r="J32" s="769"/>
      <c r="K32" s="770"/>
      <c r="L32" s="770"/>
      <c r="M32" s="770"/>
      <c r="N32" s="770"/>
      <c r="O32" s="522"/>
    </row>
    <row r="33" spans="1:15" x14ac:dyDescent="0.2">
      <c r="A33" s="522"/>
      <c r="B33" s="522"/>
      <c r="C33" s="522"/>
      <c r="D33" s="522"/>
      <c r="E33" s="522"/>
      <c r="F33" s="522"/>
      <c r="G33" s="522"/>
      <c r="H33" s="522"/>
      <c r="I33" s="522"/>
      <c r="J33" s="522"/>
      <c r="K33" s="522"/>
      <c r="L33" s="522"/>
      <c r="M33" s="522"/>
      <c r="N33" s="522"/>
      <c r="O33" s="522"/>
    </row>
    <row r="34" spans="1:15" x14ac:dyDescent="0.2">
      <c r="A34" s="522"/>
      <c r="B34" s="522"/>
      <c r="C34" s="522"/>
      <c r="D34" s="522"/>
      <c r="E34" s="522"/>
      <c r="F34" s="522"/>
      <c r="G34" s="522"/>
      <c r="H34" s="522"/>
    </row>
    <row r="35" spans="1:15" x14ac:dyDescent="0.2">
      <c r="A35" s="522"/>
      <c r="B35" s="522"/>
      <c r="C35" s="522"/>
      <c r="D35" s="522"/>
      <c r="E35" s="522"/>
      <c r="F35" s="522"/>
      <c r="G35" s="522"/>
      <c r="H35" s="522"/>
    </row>
    <row r="36" spans="1:15" ht="15" x14ac:dyDescent="0.25">
      <c r="A36" s="771"/>
      <c r="B36" s="522"/>
      <c r="C36" s="522"/>
      <c r="D36" s="522"/>
      <c r="E36" s="522"/>
      <c r="F36" s="522"/>
      <c r="G36" s="522"/>
      <c r="H36" s="522"/>
    </row>
    <row r="37" spans="1:15" ht="15" x14ac:dyDescent="0.25">
      <c r="A37" s="772"/>
      <c r="B37" s="756"/>
      <c r="C37" s="756"/>
      <c r="D37" s="756"/>
      <c r="E37" s="756"/>
      <c r="F37" s="522"/>
      <c r="G37" s="522"/>
      <c r="H37" s="522"/>
    </row>
    <row r="38" spans="1:15" ht="15" x14ac:dyDescent="0.25">
      <c r="A38" s="771"/>
      <c r="B38" s="756"/>
      <c r="C38" s="756"/>
      <c r="D38" s="756"/>
      <c r="E38" s="756"/>
      <c r="F38" s="522"/>
      <c r="G38" s="522"/>
      <c r="H38" s="522"/>
    </row>
    <row r="39" spans="1:15" ht="15" x14ac:dyDescent="0.25">
      <c r="A39" s="771"/>
      <c r="B39" s="756"/>
      <c r="C39" s="756"/>
      <c r="D39" s="756"/>
      <c r="E39" s="756"/>
      <c r="F39" s="522"/>
      <c r="G39" s="522"/>
      <c r="H39" s="522"/>
    </row>
    <row r="40" spans="1:15" ht="15" x14ac:dyDescent="0.25">
      <c r="A40" s="771"/>
      <c r="B40" s="522"/>
      <c r="C40" s="522"/>
      <c r="D40" s="522"/>
      <c r="E40" s="522"/>
      <c r="F40" s="522"/>
      <c r="G40" s="522"/>
      <c r="H40" s="522"/>
    </row>
    <row r="41" spans="1:15" ht="15" x14ac:dyDescent="0.25">
      <c r="A41" s="771"/>
      <c r="B41" s="522"/>
      <c r="C41" s="522"/>
      <c r="D41" s="522"/>
      <c r="E41" s="522"/>
      <c r="F41" s="522"/>
      <c r="G41" s="522"/>
      <c r="H41" s="522"/>
    </row>
    <row r="42" spans="1:15" x14ac:dyDescent="0.2">
      <c r="A42" s="522"/>
      <c r="B42" s="522"/>
      <c r="C42" s="522"/>
      <c r="D42" s="522"/>
      <c r="E42" s="522"/>
      <c r="F42" s="522"/>
      <c r="G42" s="522"/>
      <c r="H42" s="522"/>
    </row>
    <row r="43" spans="1:15" x14ac:dyDescent="0.2">
      <c r="A43" s="522"/>
      <c r="B43" s="522"/>
      <c r="C43" s="522"/>
      <c r="D43" s="522"/>
      <c r="E43" s="522"/>
      <c r="F43" s="522"/>
      <c r="G43" s="522"/>
      <c r="H43" s="522"/>
    </row>
    <row r="44" spans="1:15" x14ac:dyDescent="0.2">
      <c r="A44" s="522"/>
      <c r="B44" s="522"/>
      <c r="C44" s="522"/>
      <c r="D44" s="522"/>
      <c r="E44" s="522"/>
      <c r="F44" s="522"/>
      <c r="G44" s="522"/>
      <c r="H44" s="522"/>
    </row>
    <row r="45" spans="1:15" x14ac:dyDescent="0.2">
      <c r="A45" s="522"/>
      <c r="B45" s="522"/>
      <c r="C45" s="522"/>
      <c r="D45" s="522"/>
      <c r="E45" s="522"/>
      <c r="F45" s="522"/>
      <c r="G45" s="522"/>
      <c r="H45" s="522"/>
    </row>
    <row r="46" spans="1:15" x14ac:dyDescent="0.2">
      <c r="A46" s="522"/>
      <c r="B46" s="522"/>
      <c r="C46" s="522"/>
      <c r="D46" s="522"/>
      <c r="E46" s="522"/>
      <c r="F46" s="522"/>
      <c r="G46" s="522"/>
      <c r="H46" s="522"/>
    </row>
    <row r="47" spans="1:15" x14ac:dyDescent="0.2">
      <c r="A47" s="773"/>
      <c r="B47" s="774"/>
      <c r="C47" s="775"/>
      <c r="D47" s="775"/>
      <c r="E47" s="775"/>
      <c r="F47" s="775"/>
      <c r="G47" s="774"/>
      <c r="H47" s="522"/>
    </row>
    <row r="48" spans="1:15" x14ac:dyDescent="0.2">
      <c r="A48" s="775"/>
      <c r="B48" s="776"/>
      <c r="C48" s="775"/>
      <c r="D48" s="775"/>
      <c r="E48" s="775"/>
      <c r="F48" s="775"/>
      <c r="G48" s="776"/>
      <c r="H48" s="522"/>
    </row>
    <row r="49" spans="1:8" x14ac:dyDescent="0.2">
      <c r="A49" s="777"/>
      <c r="B49" s="776"/>
      <c r="C49" s="775"/>
      <c r="D49" s="775"/>
      <c r="E49" s="775"/>
      <c r="F49" s="775"/>
      <c r="G49" s="776"/>
      <c r="H49" s="522"/>
    </row>
    <row r="50" spans="1:8" x14ac:dyDescent="0.2">
      <c r="A50" s="777"/>
      <c r="B50" s="776"/>
      <c r="C50" s="775"/>
      <c r="D50" s="775"/>
      <c r="E50" s="775"/>
      <c r="F50" s="775"/>
      <c r="G50" s="776"/>
      <c r="H50" s="522"/>
    </row>
    <row r="51" spans="1:8" x14ac:dyDescent="0.2">
      <c r="A51" s="775"/>
      <c r="B51" s="776"/>
      <c r="C51" s="775"/>
      <c r="D51" s="775"/>
      <c r="E51" s="775"/>
      <c r="F51" s="775"/>
      <c r="G51" s="776"/>
      <c r="H51" s="522"/>
    </row>
    <row r="52" spans="1:8" x14ac:dyDescent="0.2">
      <c r="A52" s="775"/>
      <c r="B52" s="522"/>
      <c r="C52" s="775"/>
      <c r="D52" s="775"/>
      <c r="E52" s="775"/>
      <c r="F52" s="775"/>
      <c r="G52" s="775"/>
      <c r="H52" s="522"/>
    </row>
    <row r="53" spans="1:8" x14ac:dyDescent="0.2">
      <c r="A53" s="773"/>
      <c r="B53" s="774"/>
      <c r="C53" s="775"/>
      <c r="D53" s="775"/>
      <c r="E53" s="775"/>
      <c r="F53" s="775"/>
      <c r="G53" s="774"/>
      <c r="H53" s="522"/>
    </row>
    <row r="54" spans="1:8" x14ac:dyDescent="0.2">
      <c r="A54" s="775"/>
      <c r="B54" s="776"/>
      <c r="C54" s="775"/>
      <c r="D54" s="775"/>
      <c r="E54" s="775"/>
      <c r="F54" s="775"/>
      <c r="G54" s="776"/>
      <c r="H54" s="522"/>
    </row>
    <row r="55" spans="1:8" x14ac:dyDescent="0.2">
      <c r="A55" s="777"/>
      <c r="B55" s="776"/>
      <c r="C55" s="775"/>
      <c r="D55" s="775"/>
      <c r="E55" s="775"/>
      <c r="F55" s="775"/>
      <c r="G55" s="776"/>
      <c r="H55" s="522"/>
    </row>
    <row r="56" spans="1:8" x14ac:dyDescent="0.2">
      <c r="A56" s="777"/>
      <c r="B56" s="776"/>
      <c r="C56" s="775"/>
      <c r="D56" s="775"/>
      <c r="E56" s="775"/>
      <c r="F56" s="775"/>
      <c r="G56" s="776"/>
      <c r="H56" s="522"/>
    </row>
    <row r="57" spans="1:8" x14ac:dyDescent="0.2">
      <c r="A57" s="775"/>
      <c r="B57" s="778"/>
      <c r="C57" s="775"/>
      <c r="D57" s="775"/>
      <c r="E57" s="775"/>
      <c r="F57" s="775"/>
      <c r="G57" s="775"/>
      <c r="H57" s="522"/>
    </row>
    <row r="58" spans="1:8" x14ac:dyDescent="0.2">
      <c r="A58" s="775"/>
      <c r="B58" s="776"/>
      <c r="C58" s="522"/>
      <c r="D58" s="522"/>
      <c r="E58" s="522"/>
      <c r="F58" s="522"/>
      <c r="G58" s="522"/>
      <c r="H58" s="522"/>
    </row>
    <row r="59" spans="1:8" x14ac:dyDescent="0.2">
      <c r="A59" s="522"/>
      <c r="B59" s="522"/>
      <c r="C59" s="522"/>
      <c r="D59" s="522"/>
      <c r="E59" s="522"/>
      <c r="F59" s="522"/>
      <c r="G59" s="522"/>
      <c r="H59" s="522"/>
    </row>
    <row r="60" spans="1:8" ht="15" x14ac:dyDescent="0.25">
      <c r="A60" s="773"/>
      <c r="B60" s="774"/>
      <c r="C60" s="779"/>
      <c r="D60" s="779"/>
      <c r="E60" s="779"/>
      <c r="F60" s="779"/>
      <c r="G60" s="774"/>
      <c r="H60" s="522"/>
    </row>
    <row r="61" spans="1:8" x14ac:dyDescent="0.2">
      <c r="A61" s="775"/>
      <c r="B61" s="776"/>
      <c r="C61" s="522"/>
      <c r="D61" s="522"/>
      <c r="E61" s="522"/>
      <c r="F61" s="522"/>
      <c r="G61" s="776"/>
      <c r="H61" s="522"/>
    </row>
    <row r="62" spans="1:8" x14ac:dyDescent="0.2">
      <c r="A62" s="775"/>
      <c r="B62" s="776"/>
      <c r="C62" s="522"/>
      <c r="D62" s="522"/>
      <c r="E62" s="522"/>
      <c r="F62" s="522"/>
      <c r="G62" s="776"/>
      <c r="H62" s="522"/>
    </row>
    <row r="63" spans="1:8" ht="15" x14ac:dyDescent="0.25">
      <c r="A63" s="780"/>
      <c r="B63" s="781"/>
      <c r="C63" s="779"/>
      <c r="D63" s="779"/>
      <c r="E63" s="779"/>
      <c r="F63" s="779"/>
      <c r="G63" s="779"/>
      <c r="H63" s="522"/>
    </row>
    <row r="64" spans="1:8" x14ac:dyDescent="0.2">
      <c r="A64" s="782"/>
      <c r="B64" s="522"/>
      <c r="C64" s="522"/>
      <c r="D64" s="522"/>
      <c r="E64" s="522"/>
      <c r="F64" s="522"/>
      <c r="G64" s="522"/>
      <c r="H64" s="522"/>
    </row>
    <row r="65" spans="1:8" ht="15" x14ac:dyDescent="0.25">
      <c r="A65" s="780"/>
      <c r="B65" s="781"/>
      <c r="C65" s="779"/>
      <c r="D65" s="779"/>
      <c r="E65" s="779"/>
      <c r="F65" s="779"/>
      <c r="G65" s="779"/>
      <c r="H65" s="522"/>
    </row>
    <row r="66" spans="1:8" ht="15" x14ac:dyDescent="0.25">
      <c r="A66" s="780"/>
      <c r="B66" s="781"/>
      <c r="C66" s="779"/>
      <c r="D66" s="779"/>
      <c r="E66" s="779"/>
      <c r="F66" s="779"/>
      <c r="G66" s="779"/>
      <c r="H66" s="522"/>
    </row>
    <row r="67" spans="1:8" x14ac:dyDescent="0.2">
      <c r="A67" s="522"/>
      <c r="B67" s="522"/>
      <c r="C67" s="522"/>
      <c r="D67" s="522"/>
      <c r="E67" s="522"/>
      <c r="F67" s="522"/>
      <c r="G67" s="522"/>
      <c r="H67" s="522"/>
    </row>
    <row r="68" spans="1:8" x14ac:dyDescent="0.2">
      <c r="A68" s="522"/>
      <c r="B68" s="522"/>
      <c r="C68" s="522"/>
      <c r="D68" s="522"/>
      <c r="E68" s="522"/>
      <c r="F68" s="522"/>
      <c r="G68" s="522"/>
      <c r="H68" s="522"/>
    </row>
    <row r="69" spans="1:8" x14ac:dyDescent="0.2">
      <c r="A69" s="522"/>
      <c r="B69" s="522"/>
      <c r="C69" s="522"/>
      <c r="D69" s="522"/>
      <c r="E69" s="522"/>
      <c r="F69" s="522"/>
      <c r="G69" s="522"/>
      <c r="H69" s="522"/>
    </row>
    <row r="70" spans="1:8" x14ac:dyDescent="0.2">
      <c r="A70" s="522"/>
      <c r="B70" s="522"/>
      <c r="C70" s="522"/>
      <c r="D70" s="522"/>
      <c r="E70" s="522"/>
      <c r="F70" s="522"/>
      <c r="G70" s="522"/>
      <c r="H70" s="522"/>
    </row>
    <row r="71" spans="1:8" x14ac:dyDescent="0.2">
      <c r="A71" s="522"/>
      <c r="B71" s="522"/>
      <c r="C71" s="522"/>
      <c r="D71" s="522"/>
      <c r="E71" s="522"/>
      <c r="F71" s="522"/>
      <c r="G71" s="522"/>
      <c r="H71" s="522"/>
    </row>
    <row r="72" spans="1:8" x14ac:dyDescent="0.2">
      <c r="A72" s="522"/>
      <c r="B72" s="522"/>
      <c r="C72" s="522"/>
      <c r="D72" s="522"/>
      <c r="E72" s="522"/>
      <c r="F72" s="522"/>
      <c r="G72" s="522"/>
      <c r="H72" s="522"/>
    </row>
    <row r="73" spans="1:8" x14ac:dyDescent="0.2">
      <c r="A73" s="522"/>
      <c r="B73" s="522"/>
      <c r="C73" s="522"/>
      <c r="D73" s="522"/>
      <c r="E73" s="522"/>
      <c r="F73" s="522"/>
      <c r="G73" s="522"/>
      <c r="H73" s="522"/>
    </row>
    <row r="74" spans="1:8" x14ac:dyDescent="0.2">
      <c r="A74" s="522"/>
      <c r="B74" s="522"/>
      <c r="C74" s="522"/>
      <c r="D74" s="522"/>
      <c r="E74" s="522"/>
      <c r="F74" s="522"/>
      <c r="G74" s="522"/>
      <c r="H74" s="522"/>
    </row>
    <row r="75" spans="1:8" x14ac:dyDescent="0.2">
      <c r="A75" s="522"/>
      <c r="B75" s="522"/>
      <c r="C75" s="522"/>
      <c r="D75" s="522"/>
      <c r="E75" s="522"/>
      <c r="F75" s="522"/>
      <c r="G75" s="522"/>
      <c r="H75" s="522"/>
    </row>
    <row r="76" spans="1:8" x14ac:dyDescent="0.2">
      <c r="A76" s="522"/>
      <c r="B76" s="522"/>
      <c r="C76" s="522"/>
      <c r="D76" s="522"/>
      <c r="E76" s="522"/>
      <c r="F76" s="522"/>
      <c r="G76" s="522"/>
      <c r="H76" s="522"/>
    </row>
    <row r="77" spans="1:8" x14ac:dyDescent="0.2">
      <c r="A77" s="522"/>
      <c r="B77" s="522"/>
      <c r="C77" s="522"/>
      <c r="D77" s="522"/>
      <c r="E77" s="522"/>
      <c r="F77" s="522"/>
      <c r="G77" s="522"/>
      <c r="H77" s="522"/>
    </row>
    <row r="78" spans="1:8" x14ac:dyDescent="0.2">
      <c r="A78" s="522"/>
      <c r="B78" s="522"/>
      <c r="C78" s="522"/>
      <c r="D78" s="522"/>
      <c r="E78" s="522"/>
      <c r="F78" s="522"/>
      <c r="G78" s="522"/>
      <c r="H78" s="522"/>
    </row>
    <row r="79" spans="1:8" x14ac:dyDescent="0.2">
      <c r="A79" s="522"/>
      <c r="B79" s="522"/>
      <c r="C79" s="522"/>
      <c r="D79" s="522"/>
      <c r="E79" s="522"/>
      <c r="F79" s="522"/>
      <c r="G79" s="522"/>
      <c r="H79" s="522"/>
    </row>
    <row r="80" spans="1:8" x14ac:dyDescent="0.2">
      <c r="A80" s="522"/>
      <c r="B80" s="522"/>
      <c r="C80" s="522"/>
      <c r="D80" s="522"/>
      <c r="E80" s="522"/>
      <c r="F80" s="522"/>
      <c r="G80" s="522"/>
      <c r="H80" s="522"/>
    </row>
    <row r="81" spans="1:8" x14ac:dyDescent="0.2">
      <c r="A81" s="522"/>
      <c r="B81" s="522"/>
      <c r="C81" s="522"/>
      <c r="D81" s="522"/>
      <c r="E81" s="522"/>
      <c r="F81" s="522"/>
      <c r="G81" s="522"/>
      <c r="H81" s="522"/>
    </row>
    <row r="82" spans="1:8" x14ac:dyDescent="0.2">
      <c r="A82" s="522"/>
      <c r="B82" s="522"/>
      <c r="C82" s="522"/>
      <c r="D82" s="522"/>
      <c r="E82" s="522"/>
      <c r="F82" s="522"/>
      <c r="G82" s="522"/>
      <c r="H82" s="522"/>
    </row>
    <row r="83" spans="1:8" x14ac:dyDescent="0.2">
      <c r="A83" s="522"/>
      <c r="B83" s="522"/>
      <c r="C83" s="522"/>
      <c r="D83" s="522"/>
      <c r="E83" s="522"/>
      <c r="F83" s="522"/>
      <c r="G83" s="522"/>
      <c r="H83" s="522"/>
    </row>
    <row r="84" spans="1:8" x14ac:dyDescent="0.2">
      <c r="A84" s="522"/>
      <c r="B84" s="522"/>
      <c r="C84" s="522"/>
      <c r="D84" s="522"/>
      <c r="E84" s="522"/>
      <c r="F84" s="522"/>
      <c r="G84" s="522"/>
      <c r="H84" s="522"/>
    </row>
    <row r="85" spans="1:8" x14ac:dyDescent="0.2">
      <c r="A85" s="522"/>
      <c r="B85" s="522"/>
      <c r="C85" s="522"/>
      <c r="D85" s="522"/>
      <c r="E85" s="522"/>
      <c r="F85" s="522"/>
      <c r="G85" s="522"/>
      <c r="H85" s="522"/>
    </row>
    <row r="86" spans="1:8" x14ac:dyDescent="0.2">
      <c r="A86" s="522"/>
      <c r="B86" s="522"/>
      <c r="C86" s="522"/>
      <c r="D86" s="522"/>
      <c r="E86" s="522"/>
      <c r="F86" s="522"/>
      <c r="G86" s="522"/>
      <c r="H86" s="522"/>
    </row>
    <row r="87" spans="1:8" x14ac:dyDescent="0.2">
      <c r="A87" s="522"/>
      <c r="B87" s="522"/>
      <c r="C87" s="522"/>
      <c r="D87" s="522"/>
      <c r="E87" s="522"/>
      <c r="F87" s="522"/>
      <c r="G87" s="522"/>
      <c r="H87" s="522"/>
    </row>
    <row r="88" spans="1:8" x14ac:dyDescent="0.2">
      <c r="A88" s="522"/>
      <c r="B88" s="522"/>
      <c r="C88" s="522"/>
      <c r="D88" s="522"/>
      <c r="E88" s="522"/>
      <c r="F88" s="522"/>
      <c r="G88" s="522"/>
      <c r="H88" s="522"/>
    </row>
    <row r="89" spans="1:8" x14ac:dyDescent="0.2">
      <c r="A89" s="522"/>
      <c r="B89" s="522"/>
      <c r="C89" s="522"/>
      <c r="D89" s="522"/>
      <c r="E89" s="522"/>
      <c r="F89" s="522"/>
      <c r="G89" s="522"/>
      <c r="H89" s="522"/>
    </row>
    <row r="90" spans="1:8" x14ac:dyDescent="0.2">
      <c r="A90" s="522"/>
      <c r="B90" s="522"/>
      <c r="C90" s="522"/>
      <c r="D90" s="522"/>
      <c r="E90" s="522"/>
      <c r="F90" s="522"/>
      <c r="G90" s="522"/>
      <c r="H90" s="522"/>
    </row>
    <row r="91" spans="1:8" x14ac:dyDescent="0.2">
      <c r="A91" s="522"/>
      <c r="B91" s="522"/>
      <c r="C91" s="522"/>
      <c r="D91" s="522"/>
      <c r="E91" s="522"/>
      <c r="F91" s="522"/>
      <c r="G91" s="522"/>
      <c r="H91" s="522"/>
    </row>
    <row r="92" spans="1:8" x14ac:dyDescent="0.2">
      <c r="A92" s="522"/>
      <c r="B92" s="522"/>
      <c r="C92" s="522"/>
      <c r="D92" s="522"/>
      <c r="E92" s="522"/>
      <c r="F92" s="522"/>
      <c r="G92" s="522"/>
      <c r="H92" s="522"/>
    </row>
    <row r="93" spans="1:8" x14ac:dyDescent="0.2">
      <c r="A93" s="522"/>
      <c r="B93" s="522"/>
      <c r="C93" s="522"/>
      <c r="D93" s="522"/>
      <c r="E93" s="522"/>
      <c r="F93" s="522"/>
      <c r="G93" s="522"/>
      <c r="H93" s="522"/>
    </row>
    <row r="94" spans="1:8" x14ac:dyDescent="0.2">
      <c r="A94" s="522"/>
      <c r="B94" s="522"/>
      <c r="C94" s="522"/>
      <c r="D94" s="522"/>
      <c r="E94" s="522"/>
      <c r="F94" s="522"/>
      <c r="G94" s="522"/>
      <c r="H94" s="522"/>
    </row>
    <row r="95" spans="1:8" x14ac:dyDescent="0.2">
      <c r="A95" s="522"/>
      <c r="B95" s="522"/>
      <c r="C95" s="522"/>
      <c r="D95" s="522"/>
      <c r="E95" s="522"/>
      <c r="F95" s="522"/>
      <c r="G95" s="522"/>
      <c r="H95" s="522"/>
    </row>
    <row r="96" spans="1:8" x14ac:dyDescent="0.2">
      <c r="A96" s="522"/>
      <c r="B96" s="522"/>
      <c r="C96" s="522"/>
      <c r="D96" s="522"/>
      <c r="E96" s="522"/>
      <c r="F96" s="522"/>
      <c r="G96" s="522"/>
      <c r="H96" s="522"/>
    </row>
    <row r="97" spans="1:8" x14ac:dyDescent="0.2">
      <c r="A97" s="522"/>
      <c r="B97" s="522"/>
      <c r="C97" s="522"/>
      <c r="D97" s="522"/>
      <c r="E97" s="522"/>
      <c r="F97" s="522"/>
      <c r="G97" s="522"/>
      <c r="H97" s="522"/>
    </row>
    <row r="98" spans="1:8" x14ac:dyDescent="0.2">
      <c r="A98" s="522"/>
      <c r="B98" s="522"/>
      <c r="C98" s="522"/>
      <c r="D98" s="522"/>
      <c r="E98" s="522"/>
      <c r="F98" s="522"/>
      <c r="G98" s="522"/>
      <c r="H98" s="522"/>
    </row>
    <row r="99" spans="1:8" x14ac:dyDescent="0.2">
      <c r="A99" s="522"/>
      <c r="B99" s="522"/>
      <c r="C99" s="522"/>
      <c r="D99" s="522"/>
      <c r="E99" s="522"/>
      <c r="F99" s="522"/>
      <c r="G99" s="522"/>
      <c r="H99" s="522"/>
    </row>
    <row r="100" spans="1:8" x14ac:dyDescent="0.2">
      <c r="A100" s="522"/>
      <c r="B100" s="522"/>
      <c r="C100" s="522"/>
      <c r="D100" s="522"/>
      <c r="E100" s="522"/>
      <c r="F100" s="522"/>
      <c r="G100" s="522"/>
      <c r="H100" s="522"/>
    </row>
    <row r="101" spans="1:8" x14ac:dyDescent="0.2">
      <c r="A101" s="522"/>
      <c r="B101" s="522"/>
      <c r="C101" s="522"/>
      <c r="D101" s="522"/>
      <c r="E101" s="522"/>
      <c r="F101" s="522"/>
      <c r="G101" s="522"/>
      <c r="H101" s="522"/>
    </row>
    <row r="102" spans="1:8" x14ac:dyDescent="0.2">
      <c r="A102" s="522"/>
      <c r="B102" s="522"/>
      <c r="C102" s="522"/>
      <c r="D102" s="522"/>
      <c r="E102" s="522"/>
      <c r="F102" s="522"/>
      <c r="G102" s="522"/>
      <c r="H102" s="522"/>
    </row>
    <row r="103" spans="1:8" x14ac:dyDescent="0.2">
      <c r="A103" s="522"/>
      <c r="B103" s="522"/>
      <c r="C103" s="522"/>
      <c r="D103" s="522"/>
      <c r="E103" s="522"/>
      <c r="F103" s="522"/>
      <c r="G103" s="522"/>
      <c r="H103" s="522"/>
    </row>
    <row r="104" spans="1:8" x14ac:dyDescent="0.2">
      <c r="A104" s="522"/>
      <c r="B104" s="522"/>
      <c r="C104" s="522"/>
      <c r="D104" s="522"/>
      <c r="E104" s="522"/>
      <c r="F104" s="522"/>
      <c r="G104" s="522"/>
      <c r="H104" s="522"/>
    </row>
    <row r="105" spans="1:8" x14ac:dyDescent="0.2">
      <c r="A105" s="522"/>
      <c r="B105" s="522"/>
      <c r="C105" s="522"/>
      <c r="D105" s="522"/>
      <c r="E105" s="522"/>
      <c r="F105" s="522"/>
      <c r="G105" s="522"/>
      <c r="H105" s="522"/>
    </row>
    <row r="106" spans="1:8" x14ac:dyDescent="0.2">
      <c r="A106" s="522"/>
      <c r="B106" s="522"/>
      <c r="C106" s="522"/>
      <c r="D106" s="522"/>
      <c r="E106" s="522"/>
      <c r="F106" s="522"/>
      <c r="G106" s="522"/>
      <c r="H106" s="522"/>
    </row>
    <row r="107" spans="1:8" x14ac:dyDescent="0.2">
      <c r="A107" s="522"/>
      <c r="B107" s="522"/>
      <c r="C107" s="522"/>
      <c r="D107" s="522"/>
      <c r="E107" s="522"/>
      <c r="F107" s="522"/>
      <c r="G107" s="522"/>
      <c r="H107" s="522"/>
    </row>
    <row r="108" spans="1:8" x14ac:dyDescent="0.2">
      <c r="A108" s="522"/>
      <c r="B108" s="522"/>
      <c r="C108" s="522"/>
      <c r="D108" s="522"/>
      <c r="E108" s="522"/>
      <c r="F108" s="522"/>
      <c r="G108" s="522"/>
      <c r="H108" s="522"/>
    </row>
  </sheetData>
  <pageMargins left="0.7" right="0.7" top="0.75" bottom="0.75" header="0.3" footer="0.3"/>
  <pageSetup paperSize="9" orientation="portrait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EBD08-5393-4B7C-9661-057FA43CA177}">
  <dimension ref="A1:N53"/>
  <sheetViews>
    <sheetView showGridLines="0" zoomScaleNormal="100" workbookViewId="0">
      <selection activeCell="H4" sqref="H4"/>
    </sheetView>
  </sheetViews>
  <sheetFormatPr defaultRowHeight="12.75" x14ac:dyDescent="0.2"/>
  <cols>
    <col min="1" max="1" width="44" style="485" customWidth="1"/>
    <col min="2" max="2" width="15.7109375" style="485" customWidth="1"/>
    <col min="3" max="3" width="17.7109375" style="485" customWidth="1"/>
    <col min="4" max="16384" width="9.140625" style="485"/>
  </cols>
  <sheetData>
    <row r="1" spans="1:14" ht="25.5" x14ac:dyDescent="0.2">
      <c r="A1" s="1119"/>
      <c r="B1" s="1120" t="s">
        <v>1029</v>
      </c>
      <c r="C1" s="1120" t="s">
        <v>1030</v>
      </c>
      <c r="D1" s="522"/>
      <c r="E1" s="522"/>
    </row>
    <row r="2" spans="1:14" x14ac:dyDescent="0.2">
      <c r="A2" s="1121" t="s">
        <v>1031</v>
      </c>
      <c r="B2" s="1122">
        <v>0.59592058427623129</v>
      </c>
      <c r="C2" s="1122">
        <v>-0.52770824585219422</v>
      </c>
      <c r="D2" s="522"/>
      <c r="E2" s="1123"/>
    </row>
    <row r="3" spans="1:14" x14ac:dyDescent="0.2">
      <c r="A3" s="1121" t="s">
        <v>1032</v>
      </c>
      <c r="B3" s="1122">
        <v>1.001378656292409</v>
      </c>
      <c r="C3" s="1122">
        <v>1.001378656292409</v>
      </c>
      <c r="D3" s="522"/>
      <c r="E3" s="1123"/>
    </row>
    <row r="4" spans="1:14" x14ac:dyDescent="0.2">
      <c r="A4" s="1121" t="s">
        <v>1033</v>
      </c>
      <c r="B4" s="1124">
        <v>1.5972992405686401</v>
      </c>
      <c r="C4" s="1124">
        <v>0.47367041044021474</v>
      </c>
      <c r="D4" s="522"/>
      <c r="E4" s="1125"/>
    </row>
    <row r="5" spans="1:14" x14ac:dyDescent="0.2">
      <c r="A5" s="1126"/>
      <c r="B5" s="1126"/>
      <c r="C5" s="1126"/>
    </row>
    <row r="6" spans="1:14" x14ac:dyDescent="0.2">
      <c r="A6" s="540"/>
      <c r="B6" s="540"/>
      <c r="C6" s="540"/>
    </row>
    <row r="9" spans="1:14" x14ac:dyDescent="0.2">
      <c r="B9" s="619" t="s">
        <v>1034</v>
      </c>
      <c r="I9" s="619" t="s">
        <v>1035</v>
      </c>
    </row>
    <row r="11" spans="1:14" x14ac:dyDescent="0.2">
      <c r="B11" s="1127"/>
      <c r="C11" s="540"/>
      <c r="D11" s="540"/>
      <c r="E11" s="540"/>
      <c r="G11" s="540"/>
      <c r="H11" s="540"/>
      <c r="I11" s="540"/>
      <c r="J11" s="540"/>
      <c r="K11" s="540"/>
      <c r="L11" s="486"/>
      <c r="M11" s="486"/>
      <c r="N11" s="486"/>
    </row>
    <row r="12" spans="1:14" x14ac:dyDescent="0.2">
      <c r="A12" s="486"/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</row>
    <row r="13" spans="1:14" x14ac:dyDescent="0.2">
      <c r="A13" s="486"/>
      <c r="B13" s="486"/>
      <c r="C13" s="486"/>
      <c r="D13" s="486"/>
      <c r="E13" s="486"/>
      <c r="F13" s="486"/>
      <c r="G13" s="486"/>
      <c r="H13" s="486"/>
      <c r="I13" s="486"/>
      <c r="J13" s="486"/>
      <c r="K13" s="486"/>
      <c r="L13" s="486"/>
      <c r="M13" s="486"/>
      <c r="N13" s="486"/>
    </row>
    <row r="14" spans="1:14" x14ac:dyDescent="0.2">
      <c r="A14" s="486"/>
      <c r="B14" s="486"/>
      <c r="C14" s="486"/>
      <c r="D14" s="486"/>
      <c r="E14" s="486"/>
      <c r="F14" s="486"/>
      <c r="G14" s="486"/>
      <c r="H14" s="486"/>
      <c r="I14" s="486"/>
      <c r="J14" s="486"/>
      <c r="K14" s="486"/>
      <c r="L14" s="486"/>
      <c r="M14" s="486"/>
      <c r="N14" s="486"/>
    </row>
    <row r="15" spans="1:14" x14ac:dyDescent="0.2">
      <c r="A15" s="486"/>
      <c r="B15" s="486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  <c r="N15" s="486"/>
    </row>
    <row r="16" spans="1:14" x14ac:dyDescent="0.2">
      <c r="A16" s="486"/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  <c r="N16" s="486"/>
    </row>
    <row r="17" spans="1:14" x14ac:dyDescent="0.2">
      <c r="A17" s="486"/>
      <c r="B17" s="486"/>
      <c r="C17" s="486"/>
      <c r="D17" s="486"/>
      <c r="E17" s="486"/>
      <c r="F17" s="486"/>
      <c r="G17" s="486"/>
      <c r="H17" s="486"/>
      <c r="I17" s="486"/>
      <c r="J17" s="486"/>
      <c r="K17" s="486"/>
      <c r="L17" s="486"/>
      <c r="M17" s="486"/>
      <c r="N17" s="486"/>
    </row>
    <row r="18" spans="1:14" x14ac:dyDescent="0.2">
      <c r="A18" s="486"/>
      <c r="B18" s="486"/>
      <c r="C18" s="486"/>
      <c r="D18" s="486"/>
      <c r="E18" s="486"/>
      <c r="F18" s="486"/>
      <c r="G18" s="486"/>
      <c r="H18" s="486"/>
      <c r="I18" s="486"/>
      <c r="J18" s="486"/>
      <c r="K18" s="486"/>
      <c r="L18" s="486"/>
      <c r="M18" s="486"/>
      <c r="N18" s="486"/>
    </row>
    <row r="19" spans="1:14" x14ac:dyDescent="0.2">
      <c r="A19" s="486"/>
      <c r="B19" s="486"/>
      <c r="C19" s="486"/>
      <c r="D19" s="486"/>
      <c r="E19" s="486"/>
      <c r="F19" s="486"/>
      <c r="G19" s="486"/>
      <c r="H19" s="486"/>
      <c r="I19" s="486"/>
      <c r="J19" s="486"/>
      <c r="K19" s="486"/>
      <c r="L19" s="486"/>
      <c r="M19" s="486"/>
      <c r="N19" s="486"/>
    </row>
    <row r="20" spans="1:14" x14ac:dyDescent="0.2">
      <c r="A20" s="486"/>
      <c r="B20" s="486"/>
      <c r="C20" s="486"/>
      <c r="D20" s="486"/>
      <c r="E20" s="486"/>
      <c r="F20" s="486"/>
      <c r="G20" s="486"/>
      <c r="H20" s="486"/>
      <c r="I20" s="486"/>
      <c r="J20" s="486"/>
      <c r="K20" s="486"/>
      <c r="L20" s="486"/>
      <c r="M20" s="486"/>
      <c r="N20" s="486"/>
    </row>
    <row r="21" spans="1:14" x14ac:dyDescent="0.2">
      <c r="A21" s="486"/>
      <c r="B21" s="486"/>
      <c r="C21" s="486"/>
      <c r="D21" s="486"/>
      <c r="E21" s="486"/>
      <c r="F21" s="486"/>
      <c r="G21" s="486"/>
      <c r="H21" s="486"/>
      <c r="I21" s="486"/>
      <c r="J21" s="486"/>
      <c r="K21" s="486"/>
      <c r="L21" s="486"/>
      <c r="M21" s="486"/>
      <c r="N21" s="486"/>
    </row>
    <row r="22" spans="1:14" x14ac:dyDescent="0.2">
      <c r="A22" s="486"/>
      <c r="B22" s="486"/>
      <c r="C22" s="486"/>
      <c r="D22" s="486"/>
      <c r="E22" s="486"/>
      <c r="F22" s="486"/>
      <c r="G22" s="486"/>
      <c r="H22" s="486"/>
      <c r="I22" s="486"/>
      <c r="J22" s="486"/>
      <c r="K22" s="486"/>
      <c r="L22" s="486"/>
      <c r="M22" s="486"/>
      <c r="N22" s="486"/>
    </row>
    <row r="23" spans="1:14" x14ac:dyDescent="0.2">
      <c r="A23" s="486"/>
      <c r="B23" s="486"/>
      <c r="C23" s="486"/>
      <c r="D23" s="486"/>
      <c r="E23" s="486"/>
      <c r="F23" s="486"/>
      <c r="G23" s="486"/>
      <c r="H23" s="486"/>
      <c r="I23" s="486"/>
      <c r="J23" s="486"/>
      <c r="K23" s="486"/>
      <c r="L23" s="486"/>
      <c r="M23" s="486"/>
      <c r="N23" s="486"/>
    </row>
    <row r="24" spans="1:14" x14ac:dyDescent="0.2">
      <c r="A24" s="486"/>
      <c r="B24" s="486"/>
      <c r="C24" s="486"/>
      <c r="D24" s="486"/>
      <c r="E24" s="486"/>
      <c r="F24" s="486"/>
      <c r="G24" s="486"/>
      <c r="H24" s="486"/>
      <c r="I24" s="486"/>
      <c r="J24" s="486"/>
      <c r="K24" s="486"/>
      <c r="L24" s="486"/>
      <c r="M24" s="486"/>
      <c r="N24" s="486"/>
    </row>
    <row r="25" spans="1:14" x14ac:dyDescent="0.2">
      <c r="A25" s="486"/>
      <c r="B25" s="486"/>
      <c r="C25" s="486"/>
      <c r="D25" s="486"/>
      <c r="E25" s="486"/>
      <c r="F25" s="486"/>
      <c r="G25" s="486"/>
      <c r="H25" s="486"/>
      <c r="I25" s="486"/>
      <c r="J25" s="486"/>
      <c r="K25" s="486"/>
      <c r="L25" s="486"/>
      <c r="M25" s="486"/>
      <c r="N25" s="486"/>
    </row>
    <row r="26" spans="1:14" x14ac:dyDescent="0.2">
      <c r="A26" s="486"/>
      <c r="B26" s="486"/>
      <c r="C26" s="486"/>
      <c r="D26" s="486"/>
      <c r="E26" s="486"/>
      <c r="F26" s="486"/>
      <c r="G26" s="486"/>
      <c r="H26" s="486"/>
      <c r="I26" s="486"/>
      <c r="J26" s="486"/>
      <c r="K26" s="486"/>
      <c r="L26" s="486"/>
      <c r="M26" s="486"/>
      <c r="N26" s="486"/>
    </row>
    <row r="27" spans="1:14" x14ac:dyDescent="0.2">
      <c r="A27" s="486"/>
      <c r="B27" s="486"/>
      <c r="C27" s="486"/>
      <c r="D27" s="486"/>
      <c r="E27" s="486"/>
      <c r="F27" s="486"/>
      <c r="G27" s="486"/>
      <c r="H27" s="486"/>
      <c r="I27" s="486"/>
      <c r="J27" s="486"/>
      <c r="K27" s="486"/>
      <c r="L27" s="486"/>
      <c r="M27" s="486"/>
      <c r="N27" s="486"/>
    </row>
    <row r="28" spans="1:14" x14ac:dyDescent="0.2">
      <c r="A28" s="486"/>
      <c r="B28" s="486"/>
      <c r="C28" s="486"/>
      <c r="D28" s="486"/>
      <c r="E28" s="486"/>
      <c r="F28" s="486"/>
      <c r="G28" s="486"/>
      <c r="H28" s="486"/>
      <c r="I28" s="486"/>
      <c r="J28" s="486"/>
      <c r="K28" s="486"/>
      <c r="L28" s="486"/>
      <c r="M28" s="486"/>
      <c r="N28" s="486"/>
    </row>
    <row r="29" spans="1:14" x14ac:dyDescent="0.2">
      <c r="A29" s="486"/>
      <c r="B29" s="486"/>
      <c r="C29" s="486"/>
      <c r="D29" s="486"/>
      <c r="E29" s="486"/>
      <c r="F29" s="486"/>
      <c r="G29" s="486"/>
      <c r="H29" s="486"/>
      <c r="I29" s="486"/>
      <c r="J29" s="486"/>
      <c r="K29" s="486"/>
      <c r="L29" s="486"/>
      <c r="M29" s="486"/>
      <c r="N29" s="486"/>
    </row>
    <row r="30" spans="1:14" x14ac:dyDescent="0.2">
      <c r="A30" s="486"/>
      <c r="B30" s="486"/>
      <c r="C30" s="486"/>
      <c r="D30" s="486"/>
      <c r="E30" s="486"/>
      <c r="F30" s="486"/>
      <c r="G30" s="486"/>
      <c r="H30" s="486"/>
      <c r="I30" s="486"/>
      <c r="J30" s="486"/>
      <c r="K30" s="486"/>
      <c r="L30" s="486"/>
      <c r="M30" s="486"/>
      <c r="N30" s="486"/>
    </row>
    <row r="31" spans="1:14" x14ac:dyDescent="0.2">
      <c r="A31" s="486"/>
      <c r="B31" s="486"/>
      <c r="C31" s="486"/>
      <c r="D31" s="486"/>
      <c r="E31" s="486"/>
      <c r="F31" s="486"/>
      <c r="G31" s="486"/>
      <c r="H31" s="486"/>
      <c r="I31" s="486"/>
      <c r="J31" s="486"/>
      <c r="K31" s="486"/>
      <c r="L31" s="486"/>
      <c r="M31" s="486"/>
      <c r="N31" s="486"/>
    </row>
    <row r="32" spans="1:14" x14ac:dyDescent="0.2">
      <c r="A32" s="486"/>
      <c r="B32" s="486"/>
      <c r="C32" s="486"/>
      <c r="D32" s="486"/>
      <c r="E32" s="486"/>
      <c r="F32" s="486"/>
      <c r="G32" s="486"/>
      <c r="H32" s="486"/>
      <c r="I32" s="486"/>
      <c r="J32" s="486"/>
      <c r="K32" s="486"/>
      <c r="L32" s="486"/>
      <c r="M32" s="486"/>
      <c r="N32" s="486"/>
    </row>
    <row r="33" spans="4:12" x14ac:dyDescent="0.2">
      <c r="D33" s="486"/>
      <c r="E33" s="486"/>
      <c r="F33" s="486"/>
      <c r="G33" s="486"/>
      <c r="H33" s="486"/>
      <c r="I33" s="486"/>
      <c r="J33" s="486"/>
      <c r="K33" s="486"/>
      <c r="L33" s="486"/>
    </row>
    <row r="34" spans="4:12" x14ac:dyDescent="0.2">
      <c r="D34" s="486"/>
      <c r="E34" s="486"/>
      <c r="F34" s="486"/>
      <c r="G34" s="486"/>
      <c r="H34" s="486"/>
      <c r="I34" s="486"/>
      <c r="J34" s="486"/>
      <c r="K34" s="486"/>
    </row>
    <row r="35" spans="4:12" x14ac:dyDescent="0.2">
      <c r="D35" s="486"/>
      <c r="E35" s="486"/>
      <c r="F35" s="486"/>
      <c r="G35" s="486"/>
      <c r="H35" s="486"/>
      <c r="I35" s="486"/>
      <c r="J35" s="486"/>
      <c r="K35" s="486"/>
    </row>
    <row r="36" spans="4:12" x14ac:dyDescent="0.2">
      <c r="D36" s="486"/>
      <c r="E36" s="486"/>
      <c r="F36" s="486"/>
      <c r="G36" s="486"/>
      <c r="H36" s="486"/>
      <c r="I36" s="486"/>
      <c r="J36" s="486"/>
      <c r="K36" s="486"/>
    </row>
    <row r="37" spans="4:12" x14ac:dyDescent="0.2">
      <c r="D37" s="486"/>
      <c r="E37" s="486"/>
      <c r="F37" s="486"/>
      <c r="G37" s="486"/>
      <c r="H37" s="486"/>
      <c r="I37" s="486"/>
      <c r="J37" s="486"/>
      <c r="K37" s="486"/>
    </row>
    <row r="38" spans="4:12" x14ac:dyDescent="0.2">
      <c r="D38" s="486"/>
      <c r="E38" s="486"/>
      <c r="F38" s="486"/>
      <c r="G38" s="486"/>
      <c r="H38" s="486"/>
      <c r="I38" s="486"/>
      <c r="J38" s="486"/>
      <c r="K38" s="486"/>
    </row>
    <row r="39" spans="4:12" x14ac:dyDescent="0.2">
      <c r="D39" s="486"/>
      <c r="E39" s="486"/>
      <c r="F39" s="486"/>
      <c r="G39" s="486"/>
      <c r="H39" s="486"/>
      <c r="I39" s="486"/>
      <c r="J39" s="486"/>
      <c r="K39" s="486"/>
    </row>
    <row r="40" spans="4:12" x14ac:dyDescent="0.2">
      <c r="D40" s="486"/>
      <c r="E40" s="486"/>
      <c r="F40" s="486"/>
      <c r="G40" s="486"/>
      <c r="H40" s="486"/>
      <c r="I40" s="486"/>
      <c r="J40" s="486"/>
      <c r="K40" s="486"/>
    </row>
    <row r="41" spans="4:12" x14ac:dyDescent="0.2">
      <c r="D41" s="486"/>
      <c r="E41" s="486"/>
      <c r="F41" s="486"/>
      <c r="G41" s="486"/>
      <c r="H41" s="486"/>
      <c r="I41" s="486"/>
      <c r="J41" s="486"/>
      <c r="K41" s="486"/>
    </row>
    <row r="42" spans="4:12" x14ac:dyDescent="0.2">
      <c r="D42" s="486"/>
      <c r="E42" s="486"/>
      <c r="F42" s="486"/>
      <c r="G42" s="486"/>
      <c r="H42" s="486"/>
      <c r="I42" s="486"/>
      <c r="J42" s="486"/>
      <c r="K42" s="486"/>
    </row>
    <row r="43" spans="4:12" x14ac:dyDescent="0.2">
      <c r="D43" s="486"/>
      <c r="E43" s="486"/>
      <c r="F43" s="486"/>
      <c r="G43" s="486"/>
      <c r="H43" s="486"/>
      <c r="I43" s="486"/>
      <c r="J43" s="486"/>
      <c r="K43" s="486"/>
    </row>
    <row r="44" spans="4:12" x14ac:dyDescent="0.2">
      <c r="D44" s="486"/>
      <c r="E44" s="486"/>
      <c r="F44" s="486"/>
      <c r="G44" s="486"/>
      <c r="H44" s="486"/>
      <c r="I44" s="486"/>
      <c r="J44" s="486"/>
      <c r="K44" s="486"/>
    </row>
    <row r="45" spans="4:12" x14ac:dyDescent="0.2">
      <c r="D45" s="486"/>
      <c r="E45" s="486"/>
      <c r="F45" s="486"/>
      <c r="G45" s="486"/>
      <c r="H45" s="486"/>
      <c r="I45" s="486"/>
      <c r="J45" s="486"/>
      <c r="K45" s="486"/>
    </row>
    <row r="46" spans="4:12" x14ac:dyDescent="0.2">
      <c r="D46" s="486"/>
      <c r="E46" s="486"/>
      <c r="F46" s="486"/>
      <c r="G46" s="486"/>
      <c r="H46" s="486"/>
      <c r="I46" s="486"/>
      <c r="J46" s="486"/>
      <c r="K46" s="486"/>
    </row>
    <row r="47" spans="4:12" x14ac:dyDescent="0.2">
      <c r="D47" s="486"/>
      <c r="E47" s="486"/>
      <c r="F47" s="486"/>
      <c r="G47" s="486"/>
      <c r="H47" s="486"/>
      <c r="I47" s="486"/>
      <c r="J47" s="486"/>
      <c r="K47" s="486"/>
    </row>
    <row r="48" spans="4:12" x14ac:dyDescent="0.2">
      <c r="D48" s="486"/>
      <c r="E48" s="486"/>
      <c r="F48" s="486"/>
      <c r="G48" s="486"/>
      <c r="H48" s="486"/>
      <c r="I48" s="486"/>
      <c r="J48" s="486"/>
      <c r="K48" s="486"/>
    </row>
    <row r="49" spans="4:11" x14ac:dyDescent="0.2">
      <c r="D49" s="486"/>
      <c r="E49" s="486"/>
      <c r="F49" s="486"/>
      <c r="G49" s="486"/>
      <c r="H49" s="486"/>
      <c r="I49" s="486"/>
      <c r="J49" s="486"/>
      <c r="K49" s="486"/>
    </row>
    <row r="50" spans="4:11" x14ac:dyDescent="0.2">
      <c r="D50" s="486"/>
      <c r="E50" s="486"/>
      <c r="F50" s="486"/>
      <c r="G50" s="486"/>
      <c r="H50" s="486"/>
      <c r="I50" s="486"/>
      <c r="J50" s="486"/>
      <c r="K50" s="486"/>
    </row>
    <row r="51" spans="4:11" x14ac:dyDescent="0.2">
      <c r="D51" s="486"/>
      <c r="E51" s="486"/>
      <c r="F51" s="486"/>
      <c r="G51" s="486"/>
      <c r="H51" s="486"/>
      <c r="I51" s="486"/>
      <c r="J51" s="486"/>
      <c r="K51" s="486"/>
    </row>
    <row r="52" spans="4:11" x14ac:dyDescent="0.2">
      <c r="D52" s="486"/>
      <c r="E52" s="486"/>
      <c r="F52" s="486"/>
      <c r="G52" s="486"/>
      <c r="H52" s="486"/>
      <c r="I52" s="486"/>
      <c r="J52" s="486"/>
      <c r="K52" s="486"/>
    </row>
    <row r="53" spans="4:11" x14ac:dyDescent="0.2">
      <c r="D53" s="486"/>
      <c r="E53" s="486"/>
      <c r="F53" s="486"/>
      <c r="G53" s="486"/>
      <c r="H53" s="486"/>
      <c r="I53" s="486"/>
      <c r="J53" s="486"/>
      <c r="K53" s="486"/>
    </row>
  </sheetData>
  <pageMargins left="0.7" right="0.7" top="0.75" bottom="0.75" header="0.3" footer="0.3"/>
  <pageSetup paperSize="9" orientation="portrait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AD67-898B-4A80-8044-C29C67C05955}">
  <dimension ref="A1:E12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" defaultRowHeight="15" x14ac:dyDescent="0.25"/>
  <cols>
    <col min="1" max="16384" width="9" style="922"/>
  </cols>
  <sheetData>
    <row r="1" spans="1:5" x14ac:dyDescent="0.25">
      <c r="A1" s="910" t="s">
        <v>925</v>
      </c>
    </row>
    <row r="2" spans="1:5" x14ac:dyDescent="0.25">
      <c r="A2" s="411"/>
      <c r="B2" s="411" t="s">
        <v>798</v>
      </c>
      <c r="C2" s="411" t="s">
        <v>799</v>
      </c>
      <c r="D2" s="411" t="s">
        <v>800</v>
      </c>
      <c r="E2" s="411" t="s">
        <v>509</v>
      </c>
    </row>
    <row r="3" spans="1:5" x14ac:dyDescent="0.25">
      <c r="A3" s="923">
        <v>2010</v>
      </c>
      <c r="B3" s="924">
        <v>-9.1004952663987808</v>
      </c>
      <c r="C3" s="924">
        <v>-3.2958875098003091</v>
      </c>
      <c r="D3" s="924">
        <v>-6.8817127869517094</v>
      </c>
      <c r="E3" s="924">
        <v>-5.6486870950159869</v>
      </c>
    </row>
    <row r="4" spans="1:5" x14ac:dyDescent="0.25">
      <c r="A4" s="923">
        <v>2011</v>
      </c>
      <c r="B4" s="924">
        <v>-6.3523550583830968</v>
      </c>
      <c r="C4" s="924">
        <v>0.48810163890229319</v>
      </c>
      <c r="D4" s="924">
        <v>-3.9691293711373845</v>
      </c>
      <c r="E4" s="924">
        <v>-4.6512837414343693</v>
      </c>
    </row>
    <row r="5" spans="1:5" x14ac:dyDescent="0.25">
      <c r="A5" s="923">
        <v>2012</v>
      </c>
      <c r="B5" s="924">
        <v>-6.0360248446905729</v>
      </c>
      <c r="C5" s="924">
        <v>-7.0423072367091777E-2</v>
      </c>
      <c r="D5" s="924">
        <v>-1.5953669710510923</v>
      </c>
      <c r="E5" s="924">
        <v>-2.4430494303337724</v>
      </c>
    </row>
    <row r="6" spans="1:5" x14ac:dyDescent="0.25">
      <c r="A6" s="923">
        <v>2013</v>
      </c>
      <c r="B6" s="924">
        <v>-3.3650508921079876</v>
      </c>
      <c r="C6" s="924">
        <v>-1.4420679599627988</v>
      </c>
      <c r="D6" s="924">
        <v>-2.404383770151</v>
      </c>
      <c r="E6" s="924">
        <v>-1.5257395642913423</v>
      </c>
    </row>
    <row r="7" spans="1:5" x14ac:dyDescent="0.25">
      <c r="A7" s="923">
        <v>2014</v>
      </c>
      <c r="B7" s="924">
        <v>-2.2464718069825125</v>
      </c>
      <c r="C7" s="924">
        <v>0.56452396118480408</v>
      </c>
      <c r="D7" s="924">
        <v>1.4170865423665191E-2</v>
      </c>
      <c r="E7" s="924">
        <v>-0.28944880986396981</v>
      </c>
    </row>
    <row r="8" spans="1:5" x14ac:dyDescent="0.25">
      <c r="A8" s="923">
        <v>2015</v>
      </c>
      <c r="B8" s="924">
        <v>-0.95966149037441539</v>
      </c>
      <c r="C8" s="924">
        <v>1.387139967408956</v>
      </c>
      <c r="D8" s="924">
        <v>-0.50948149619581784</v>
      </c>
      <c r="E8" s="924">
        <v>-0.74907224255558447</v>
      </c>
    </row>
    <row r="9" spans="1:5" x14ac:dyDescent="0.25">
      <c r="A9" s="923">
        <v>2016</v>
      </c>
      <c r="B9" s="924">
        <v>-1.3844852438523105</v>
      </c>
      <c r="C9" s="924">
        <v>0.26145922303774682</v>
      </c>
      <c r="D9" s="924">
        <v>-0.38448513036297527</v>
      </c>
      <c r="E9" s="924">
        <v>1.4932441523285434E-3</v>
      </c>
    </row>
    <row r="10" spans="1:5" x14ac:dyDescent="0.25">
      <c r="A10" s="923">
        <v>2017</v>
      </c>
      <c r="B10" s="924">
        <v>-1.5286140845415161</v>
      </c>
      <c r="C10" s="924">
        <v>1.345191127298591</v>
      </c>
      <c r="D10" s="924">
        <v>0.22117514254858861</v>
      </c>
      <c r="E10" s="924">
        <v>1.345191127298591</v>
      </c>
    </row>
    <row r="11" spans="1:5" x14ac:dyDescent="0.25">
      <c r="A11" s="925">
        <v>2018</v>
      </c>
      <c r="B11" s="926">
        <v>-0.54924621992122979</v>
      </c>
      <c r="C11" s="926">
        <v>1.9607343656249157</v>
      </c>
      <c r="D11" s="926">
        <v>0.79819873130125529</v>
      </c>
      <c r="E11" s="926">
        <v>1.9607343656249157</v>
      </c>
    </row>
    <row r="12" spans="1:5" x14ac:dyDescent="0.25">
      <c r="A12" s="927"/>
      <c r="B12" s="918"/>
      <c r="C12" s="919"/>
      <c r="E12" s="414" t="s">
        <v>29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5F92E-A448-49CF-835D-A4CBAE168498}">
  <dimension ref="A1:E12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" defaultRowHeight="15" x14ac:dyDescent="0.25"/>
  <cols>
    <col min="1" max="16384" width="9" style="922"/>
  </cols>
  <sheetData>
    <row r="1" spans="1:5" x14ac:dyDescent="0.25">
      <c r="A1" s="910" t="s">
        <v>924</v>
      </c>
    </row>
    <row r="2" spans="1:5" x14ac:dyDescent="0.25">
      <c r="A2" s="411"/>
      <c r="B2" s="411" t="s">
        <v>798</v>
      </c>
      <c r="C2" s="411" t="s">
        <v>799</v>
      </c>
      <c r="D2" s="411" t="s">
        <v>800</v>
      </c>
      <c r="E2" s="411" t="s">
        <v>509</v>
      </c>
    </row>
    <row r="3" spans="1:5" x14ac:dyDescent="0.25">
      <c r="A3" s="923">
        <v>2010</v>
      </c>
      <c r="B3" s="924">
        <v>-1.3023882900955925</v>
      </c>
      <c r="C3" s="924">
        <v>0.49559557861660153</v>
      </c>
      <c r="D3" s="924">
        <v>0.1970341282543302</v>
      </c>
      <c r="E3" s="924">
        <v>-1.3023882900955925</v>
      </c>
    </row>
    <row r="4" spans="1:5" x14ac:dyDescent="0.25">
      <c r="A4" s="923">
        <v>2011</v>
      </c>
      <c r="B4" s="924">
        <v>-2.4756412369056733</v>
      </c>
      <c r="C4" s="924">
        <v>2.8338910688925694</v>
      </c>
      <c r="D4" s="924">
        <v>0.39944261386571611</v>
      </c>
      <c r="E4" s="924">
        <v>-2.4756412369056733</v>
      </c>
    </row>
    <row r="5" spans="1:5" x14ac:dyDescent="0.25">
      <c r="A5" s="923">
        <v>2012</v>
      </c>
      <c r="B5" s="924">
        <v>-0.60552383904801843</v>
      </c>
      <c r="C5" s="924">
        <v>1.7051250164149536</v>
      </c>
      <c r="D5" s="924">
        <v>0.95755160755024349</v>
      </c>
      <c r="E5" s="924">
        <v>0.5590743315695903</v>
      </c>
    </row>
    <row r="6" spans="1:5" x14ac:dyDescent="0.25">
      <c r="A6" s="923">
        <v>2013</v>
      </c>
      <c r="B6" s="924">
        <v>-1.2209164848512586</v>
      </c>
      <c r="C6" s="924">
        <v>1.6773083516812477</v>
      </c>
      <c r="D6" s="924">
        <v>-0.4709290793104941</v>
      </c>
      <c r="E6" s="924">
        <v>2.846947817108969E-2</v>
      </c>
    </row>
    <row r="7" spans="1:5" x14ac:dyDescent="0.25">
      <c r="A7" s="923">
        <v>2014</v>
      </c>
      <c r="B7" s="924">
        <v>-3.9142777401209798</v>
      </c>
      <c r="C7" s="924">
        <v>-2.7012511946599176</v>
      </c>
      <c r="D7" s="924">
        <v>-3.4047669735868311</v>
      </c>
      <c r="E7" s="924">
        <v>-3.9142777401209798</v>
      </c>
    </row>
    <row r="8" spans="1:5" x14ac:dyDescent="0.25">
      <c r="A8" s="923">
        <v>2015</v>
      </c>
      <c r="B8" s="924">
        <v>-5.8175841031375768</v>
      </c>
      <c r="C8" s="924">
        <v>-1.6246071803242046</v>
      </c>
      <c r="D8" s="924">
        <v>-3.2844823798442917</v>
      </c>
      <c r="E8" s="924">
        <v>-5.8175841031375768</v>
      </c>
    </row>
    <row r="9" spans="1:5" x14ac:dyDescent="0.25">
      <c r="A9" s="923">
        <v>2016</v>
      </c>
      <c r="B9" s="924">
        <v>-2.2504209733131404</v>
      </c>
      <c r="C9" s="924">
        <v>-0.74907781660765238</v>
      </c>
      <c r="D9" s="924">
        <v>-1.1499700422260304</v>
      </c>
      <c r="E9" s="924">
        <v>-2.2504209733131404</v>
      </c>
    </row>
    <row r="10" spans="1:5" x14ac:dyDescent="0.25">
      <c r="A10" s="923">
        <v>2017</v>
      </c>
      <c r="B10" s="924">
        <v>-0.50552529499502441</v>
      </c>
      <c r="C10" s="924">
        <v>0.99666292178470428</v>
      </c>
      <c r="D10" s="924">
        <v>0.54721175652052523</v>
      </c>
      <c r="E10" s="924">
        <v>0.31187605275357555</v>
      </c>
    </row>
    <row r="11" spans="1:5" x14ac:dyDescent="0.25">
      <c r="A11" s="925">
        <v>2018</v>
      </c>
      <c r="B11" s="926">
        <v>-0.37909647566088722</v>
      </c>
      <c r="C11" s="926">
        <v>1.6710197419138808</v>
      </c>
      <c r="D11" s="926">
        <v>0.36943305158035855</v>
      </c>
      <c r="E11" s="926">
        <v>0.22354694473922621</v>
      </c>
    </row>
    <row r="12" spans="1:5" x14ac:dyDescent="0.25">
      <c r="A12" s="927"/>
      <c r="B12" s="918"/>
      <c r="C12" s="919"/>
      <c r="E12" s="414" t="s">
        <v>29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22612-F164-4560-B983-B382A232794A}">
  <dimension ref="A1:K9"/>
  <sheetViews>
    <sheetView showGridLines="0" workbookViewId="0">
      <selection sqref="A1:B1"/>
    </sheetView>
  </sheetViews>
  <sheetFormatPr defaultColWidth="8.85546875" defaultRowHeight="15" x14ac:dyDescent="0.25"/>
  <cols>
    <col min="1" max="1" width="49.42578125" style="858" customWidth="1"/>
    <col min="2" max="2" width="43.5703125" style="858" customWidth="1"/>
    <col min="3" max="16384" width="8.85546875" style="858"/>
  </cols>
  <sheetData>
    <row r="1" spans="1:11" x14ac:dyDescent="0.25">
      <c r="A1" s="1193" t="s">
        <v>571</v>
      </c>
      <c r="B1" s="1193"/>
      <c r="C1" s="857"/>
      <c r="D1" s="857"/>
      <c r="E1" s="857"/>
      <c r="F1" s="857"/>
      <c r="G1" s="857"/>
      <c r="H1" s="857"/>
    </row>
    <row r="2" spans="1:11" ht="14.25" customHeight="1" x14ac:dyDescent="0.25">
      <c r="A2" s="861" t="s">
        <v>699</v>
      </c>
      <c r="B2" s="861" t="s">
        <v>700</v>
      </c>
    </row>
    <row r="3" spans="1:11" s="859" customFormat="1" ht="14.25" customHeight="1" x14ac:dyDescent="0.25">
      <c r="A3" s="862" t="s">
        <v>701</v>
      </c>
      <c r="B3" s="863" t="s">
        <v>702</v>
      </c>
    </row>
    <row r="4" spans="1:11" s="859" customFormat="1" ht="14.25" customHeight="1" x14ac:dyDescent="0.25">
      <c r="A4" s="862" t="s">
        <v>703</v>
      </c>
      <c r="B4" s="864" t="s">
        <v>704</v>
      </c>
    </row>
    <row r="5" spans="1:11" s="859" customFormat="1" ht="14.25" customHeight="1" x14ac:dyDescent="0.25">
      <c r="A5" s="862" t="s">
        <v>705</v>
      </c>
      <c r="B5" s="865" t="s">
        <v>706</v>
      </c>
    </row>
    <row r="6" spans="1:11" s="859" customFormat="1" ht="14.25" customHeight="1" x14ac:dyDescent="0.25">
      <c r="A6" s="862" t="s">
        <v>707</v>
      </c>
      <c r="B6" s="866" t="s">
        <v>708</v>
      </c>
    </row>
    <row r="7" spans="1:11" ht="14.25" customHeight="1" x14ac:dyDescent="0.25">
      <c r="A7" s="867"/>
      <c r="B7" s="865" t="s">
        <v>709</v>
      </c>
    </row>
    <row r="8" spans="1:11" x14ac:dyDescent="0.25">
      <c r="A8" s="1194" t="s">
        <v>23</v>
      </c>
      <c r="B8" s="1194"/>
      <c r="C8" s="860"/>
      <c r="D8" s="860"/>
      <c r="E8" s="860"/>
      <c r="F8" s="860"/>
      <c r="G8" s="860"/>
      <c r="H8" s="860"/>
      <c r="I8" s="860"/>
      <c r="J8" s="860"/>
      <c r="K8" s="860"/>
    </row>
    <row r="9" spans="1:11" x14ac:dyDescent="0.25">
      <c r="A9" s="868"/>
      <c r="B9" s="868"/>
    </row>
  </sheetData>
  <mergeCells count="2">
    <mergeCell ref="A1:B1"/>
    <mergeCell ref="A8:B8"/>
  </mergeCells>
  <pageMargins left="0.7" right="0.7" top="0.75" bottom="0.75" header="0.3" footer="0.3"/>
  <pageSetup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740E6-309F-4296-B22C-81620F7685B0}">
  <sheetPr>
    <pageSetUpPr fitToPage="1"/>
  </sheetPr>
  <dimension ref="A1:J8"/>
  <sheetViews>
    <sheetView showGridLines="0" workbookViewId="0">
      <selection sqref="A1:I1"/>
    </sheetView>
  </sheetViews>
  <sheetFormatPr defaultRowHeight="15" x14ac:dyDescent="0.25"/>
  <cols>
    <col min="1" max="8" width="9" style="426"/>
    <col min="9" max="9" width="17.28515625" style="426" customWidth="1"/>
    <col min="10" max="238" width="9" style="426"/>
    <col min="239" max="239" width="14.85546875" style="426" customWidth="1"/>
    <col min="240" max="244" width="9" style="426"/>
    <col min="245" max="245" width="29.28515625" style="426" customWidth="1"/>
    <col min="246" max="494" width="9" style="426"/>
    <col min="495" max="495" width="14.85546875" style="426" customWidth="1"/>
    <col min="496" max="500" width="9" style="426"/>
    <col min="501" max="501" width="29.28515625" style="426" customWidth="1"/>
    <col min="502" max="750" width="9" style="426"/>
    <col min="751" max="751" width="14.85546875" style="426" customWidth="1"/>
    <col min="752" max="756" width="9" style="426"/>
    <col min="757" max="757" width="29.28515625" style="426" customWidth="1"/>
    <col min="758" max="1006" width="9" style="426"/>
    <col min="1007" max="1007" width="14.85546875" style="426" customWidth="1"/>
    <col min="1008" max="1012" width="9" style="426"/>
    <col min="1013" max="1013" width="29.28515625" style="426" customWidth="1"/>
    <col min="1014" max="1262" width="9" style="426"/>
    <col min="1263" max="1263" width="14.85546875" style="426" customWidth="1"/>
    <col min="1264" max="1268" width="9" style="426"/>
    <col min="1269" max="1269" width="29.28515625" style="426" customWidth="1"/>
    <col min="1270" max="1518" width="9" style="426"/>
    <col min="1519" max="1519" width="14.85546875" style="426" customWidth="1"/>
    <col min="1520" max="1524" width="9" style="426"/>
    <col min="1525" max="1525" width="29.28515625" style="426" customWidth="1"/>
    <col min="1526" max="1774" width="9" style="426"/>
    <col min="1775" max="1775" width="14.85546875" style="426" customWidth="1"/>
    <col min="1776" max="1780" width="9" style="426"/>
    <col min="1781" max="1781" width="29.28515625" style="426" customWidth="1"/>
    <col min="1782" max="2030" width="9" style="426"/>
    <col min="2031" max="2031" width="14.85546875" style="426" customWidth="1"/>
    <col min="2032" max="2036" width="9" style="426"/>
    <col min="2037" max="2037" width="29.28515625" style="426" customWidth="1"/>
    <col min="2038" max="2286" width="9" style="426"/>
    <col min="2287" max="2287" width="14.85546875" style="426" customWidth="1"/>
    <col min="2288" max="2292" width="9" style="426"/>
    <col min="2293" max="2293" width="29.28515625" style="426" customWidth="1"/>
    <col min="2294" max="2542" width="9" style="426"/>
    <col min="2543" max="2543" width="14.85546875" style="426" customWidth="1"/>
    <col min="2544" max="2548" width="9" style="426"/>
    <col min="2549" max="2549" width="29.28515625" style="426" customWidth="1"/>
    <col min="2550" max="2798" width="9" style="426"/>
    <col min="2799" max="2799" width="14.85546875" style="426" customWidth="1"/>
    <col min="2800" max="2804" width="9" style="426"/>
    <col min="2805" max="2805" width="29.28515625" style="426" customWidth="1"/>
    <col min="2806" max="3054" width="9" style="426"/>
    <col min="3055" max="3055" width="14.85546875" style="426" customWidth="1"/>
    <col min="3056" max="3060" width="9" style="426"/>
    <col min="3061" max="3061" width="29.28515625" style="426" customWidth="1"/>
    <col min="3062" max="3310" width="9" style="426"/>
    <col min="3311" max="3311" width="14.85546875" style="426" customWidth="1"/>
    <col min="3312" max="3316" width="9" style="426"/>
    <col min="3317" max="3317" width="29.28515625" style="426" customWidth="1"/>
    <col min="3318" max="3566" width="9" style="426"/>
    <col min="3567" max="3567" width="14.85546875" style="426" customWidth="1"/>
    <col min="3568" max="3572" width="9" style="426"/>
    <col min="3573" max="3573" width="29.28515625" style="426" customWidth="1"/>
    <col min="3574" max="3822" width="9" style="426"/>
    <col min="3823" max="3823" width="14.85546875" style="426" customWidth="1"/>
    <col min="3824" max="3828" width="9" style="426"/>
    <col min="3829" max="3829" width="29.28515625" style="426" customWidth="1"/>
    <col min="3830" max="4078" width="9" style="426"/>
    <col min="4079" max="4079" width="14.85546875" style="426" customWidth="1"/>
    <col min="4080" max="4084" width="9" style="426"/>
    <col min="4085" max="4085" width="29.28515625" style="426" customWidth="1"/>
    <col min="4086" max="4334" width="9" style="426"/>
    <col min="4335" max="4335" width="14.85546875" style="426" customWidth="1"/>
    <col min="4336" max="4340" width="9" style="426"/>
    <col min="4341" max="4341" width="29.28515625" style="426" customWidth="1"/>
    <col min="4342" max="4590" width="9" style="426"/>
    <col min="4591" max="4591" width="14.85546875" style="426" customWidth="1"/>
    <col min="4592" max="4596" width="9" style="426"/>
    <col min="4597" max="4597" width="29.28515625" style="426" customWidth="1"/>
    <col min="4598" max="4846" width="9" style="426"/>
    <col min="4847" max="4847" width="14.85546875" style="426" customWidth="1"/>
    <col min="4848" max="4852" width="9" style="426"/>
    <col min="4853" max="4853" width="29.28515625" style="426" customWidth="1"/>
    <col min="4854" max="5102" width="9" style="426"/>
    <col min="5103" max="5103" width="14.85546875" style="426" customWidth="1"/>
    <col min="5104" max="5108" width="9" style="426"/>
    <col min="5109" max="5109" width="29.28515625" style="426" customWidth="1"/>
    <col min="5110" max="5358" width="9" style="426"/>
    <col min="5359" max="5359" width="14.85546875" style="426" customWidth="1"/>
    <col min="5360" max="5364" width="9" style="426"/>
    <col min="5365" max="5365" width="29.28515625" style="426" customWidth="1"/>
    <col min="5366" max="5614" width="9" style="426"/>
    <col min="5615" max="5615" width="14.85546875" style="426" customWidth="1"/>
    <col min="5616" max="5620" width="9" style="426"/>
    <col min="5621" max="5621" width="29.28515625" style="426" customWidth="1"/>
    <col min="5622" max="5870" width="9" style="426"/>
    <col min="5871" max="5871" width="14.85546875" style="426" customWidth="1"/>
    <col min="5872" max="5876" width="9" style="426"/>
    <col min="5877" max="5877" width="29.28515625" style="426" customWidth="1"/>
    <col min="5878" max="6126" width="9" style="426"/>
    <col min="6127" max="6127" width="14.85546875" style="426" customWidth="1"/>
    <col min="6128" max="6132" width="9" style="426"/>
    <col min="6133" max="6133" width="29.28515625" style="426" customWidth="1"/>
    <col min="6134" max="6382" width="9" style="426"/>
    <col min="6383" max="6383" width="14.85546875" style="426" customWidth="1"/>
    <col min="6384" max="6388" width="9" style="426"/>
    <col min="6389" max="6389" width="29.28515625" style="426" customWidth="1"/>
    <col min="6390" max="6638" width="9" style="426"/>
    <col min="6639" max="6639" width="14.85546875" style="426" customWidth="1"/>
    <col min="6640" max="6644" width="9" style="426"/>
    <col min="6645" max="6645" width="29.28515625" style="426" customWidth="1"/>
    <col min="6646" max="6894" width="9" style="426"/>
    <col min="6895" max="6895" width="14.85546875" style="426" customWidth="1"/>
    <col min="6896" max="6900" width="9" style="426"/>
    <col min="6901" max="6901" width="29.28515625" style="426" customWidth="1"/>
    <col min="6902" max="7150" width="9" style="426"/>
    <col min="7151" max="7151" width="14.85546875" style="426" customWidth="1"/>
    <col min="7152" max="7156" width="9" style="426"/>
    <col min="7157" max="7157" width="29.28515625" style="426" customWidth="1"/>
    <col min="7158" max="7406" width="9" style="426"/>
    <col min="7407" max="7407" width="14.85546875" style="426" customWidth="1"/>
    <col min="7408" max="7412" width="9" style="426"/>
    <col min="7413" max="7413" width="29.28515625" style="426" customWidth="1"/>
    <col min="7414" max="7662" width="9" style="426"/>
    <col min="7663" max="7663" width="14.85546875" style="426" customWidth="1"/>
    <col min="7664" max="7668" width="9" style="426"/>
    <col min="7669" max="7669" width="29.28515625" style="426" customWidth="1"/>
    <col min="7670" max="7918" width="9" style="426"/>
    <col min="7919" max="7919" width="14.85546875" style="426" customWidth="1"/>
    <col min="7920" max="7924" width="9" style="426"/>
    <col min="7925" max="7925" width="29.28515625" style="426" customWidth="1"/>
    <col min="7926" max="8174" width="9" style="426"/>
    <col min="8175" max="8175" width="14.85546875" style="426" customWidth="1"/>
    <col min="8176" max="8180" width="9" style="426"/>
    <col min="8181" max="8181" width="29.28515625" style="426" customWidth="1"/>
    <col min="8182" max="8430" width="9" style="426"/>
    <col min="8431" max="8431" width="14.85546875" style="426" customWidth="1"/>
    <col min="8432" max="8436" width="9" style="426"/>
    <col min="8437" max="8437" width="29.28515625" style="426" customWidth="1"/>
    <col min="8438" max="8686" width="9" style="426"/>
    <col min="8687" max="8687" width="14.85546875" style="426" customWidth="1"/>
    <col min="8688" max="8692" width="9" style="426"/>
    <col min="8693" max="8693" width="29.28515625" style="426" customWidth="1"/>
    <col min="8694" max="8942" width="9" style="426"/>
    <col min="8943" max="8943" width="14.85546875" style="426" customWidth="1"/>
    <col min="8944" max="8948" width="9" style="426"/>
    <col min="8949" max="8949" width="29.28515625" style="426" customWidth="1"/>
    <col min="8950" max="9198" width="9" style="426"/>
    <col min="9199" max="9199" width="14.85546875" style="426" customWidth="1"/>
    <col min="9200" max="9204" width="9" style="426"/>
    <col min="9205" max="9205" width="29.28515625" style="426" customWidth="1"/>
    <col min="9206" max="9454" width="9" style="426"/>
    <col min="9455" max="9455" width="14.85546875" style="426" customWidth="1"/>
    <col min="9456" max="9460" width="9" style="426"/>
    <col min="9461" max="9461" width="29.28515625" style="426" customWidth="1"/>
    <col min="9462" max="9710" width="9" style="426"/>
    <col min="9711" max="9711" width="14.85546875" style="426" customWidth="1"/>
    <col min="9712" max="9716" width="9" style="426"/>
    <col min="9717" max="9717" width="29.28515625" style="426" customWidth="1"/>
    <col min="9718" max="9966" width="9" style="426"/>
    <col min="9967" max="9967" width="14.85546875" style="426" customWidth="1"/>
    <col min="9968" max="9972" width="9" style="426"/>
    <col min="9973" max="9973" width="29.28515625" style="426" customWidth="1"/>
    <col min="9974" max="10222" width="9" style="426"/>
    <col min="10223" max="10223" width="14.85546875" style="426" customWidth="1"/>
    <col min="10224" max="10228" width="9" style="426"/>
    <col min="10229" max="10229" width="29.28515625" style="426" customWidth="1"/>
    <col min="10230" max="10478" width="9" style="426"/>
    <col min="10479" max="10479" width="14.85546875" style="426" customWidth="1"/>
    <col min="10480" max="10484" width="9" style="426"/>
    <col min="10485" max="10485" width="29.28515625" style="426" customWidth="1"/>
    <col min="10486" max="10734" width="9" style="426"/>
    <col min="10735" max="10735" width="14.85546875" style="426" customWidth="1"/>
    <col min="10736" max="10740" width="9" style="426"/>
    <col min="10741" max="10741" width="29.28515625" style="426" customWidth="1"/>
    <col min="10742" max="10990" width="9" style="426"/>
    <col min="10991" max="10991" width="14.85546875" style="426" customWidth="1"/>
    <col min="10992" max="10996" width="9" style="426"/>
    <col min="10997" max="10997" width="29.28515625" style="426" customWidth="1"/>
    <col min="10998" max="11246" width="9" style="426"/>
    <col min="11247" max="11247" width="14.85546875" style="426" customWidth="1"/>
    <col min="11248" max="11252" width="9" style="426"/>
    <col min="11253" max="11253" width="29.28515625" style="426" customWidth="1"/>
    <col min="11254" max="11502" width="9" style="426"/>
    <col min="11503" max="11503" width="14.85546875" style="426" customWidth="1"/>
    <col min="11504" max="11508" width="9" style="426"/>
    <col min="11509" max="11509" width="29.28515625" style="426" customWidth="1"/>
    <col min="11510" max="11758" width="9" style="426"/>
    <col min="11759" max="11759" width="14.85546875" style="426" customWidth="1"/>
    <col min="11760" max="11764" width="9" style="426"/>
    <col min="11765" max="11765" width="29.28515625" style="426" customWidth="1"/>
    <col min="11766" max="12014" width="9" style="426"/>
    <col min="12015" max="12015" width="14.85546875" style="426" customWidth="1"/>
    <col min="12016" max="12020" width="9" style="426"/>
    <col min="12021" max="12021" width="29.28515625" style="426" customWidth="1"/>
    <col min="12022" max="12270" width="9" style="426"/>
    <col min="12271" max="12271" width="14.85546875" style="426" customWidth="1"/>
    <col min="12272" max="12276" width="9" style="426"/>
    <col min="12277" max="12277" width="29.28515625" style="426" customWidth="1"/>
    <col min="12278" max="12526" width="9" style="426"/>
    <col min="12527" max="12527" width="14.85546875" style="426" customWidth="1"/>
    <col min="12528" max="12532" width="9" style="426"/>
    <col min="12533" max="12533" width="29.28515625" style="426" customWidth="1"/>
    <col min="12534" max="12782" width="9" style="426"/>
    <col min="12783" max="12783" width="14.85546875" style="426" customWidth="1"/>
    <col min="12784" max="12788" width="9" style="426"/>
    <col min="12789" max="12789" width="29.28515625" style="426" customWidth="1"/>
    <col min="12790" max="13038" width="9" style="426"/>
    <col min="13039" max="13039" width="14.85546875" style="426" customWidth="1"/>
    <col min="13040" max="13044" width="9" style="426"/>
    <col min="13045" max="13045" width="29.28515625" style="426" customWidth="1"/>
    <col min="13046" max="13294" width="9" style="426"/>
    <col min="13295" max="13295" width="14.85546875" style="426" customWidth="1"/>
    <col min="13296" max="13300" width="9" style="426"/>
    <col min="13301" max="13301" width="29.28515625" style="426" customWidth="1"/>
    <col min="13302" max="13550" width="9" style="426"/>
    <col min="13551" max="13551" width="14.85546875" style="426" customWidth="1"/>
    <col min="13552" max="13556" width="9" style="426"/>
    <col min="13557" max="13557" width="29.28515625" style="426" customWidth="1"/>
    <col min="13558" max="13806" width="9" style="426"/>
    <col min="13807" max="13807" width="14.85546875" style="426" customWidth="1"/>
    <col min="13808" max="13812" width="9" style="426"/>
    <col min="13813" max="13813" width="29.28515625" style="426" customWidth="1"/>
    <col min="13814" max="14062" width="9" style="426"/>
    <col min="14063" max="14063" width="14.85546875" style="426" customWidth="1"/>
    <col min="14064" max="14068" width="9" style="426"/>
    <col min="14069" max="14069" width="29.28515625" style="426" customWidth="1"/>
    <col min="14070" max="14318" width="9" style="426"/>
    <col min="14319" max="14319" width="14.85546875" style="426" customWidth="1"/>
    <col min="14320" max="14324" width="9" style="426"/>
    <col min="14325" max="14325" width="29.28515625" style="426" customWidth="1"/>
    <col min="14326" max="14574" width="9" style="426"/>
    <col min="14575" max="14575" width="14.85546875" style="426" customWidth="1"/>
    <col min="14576" max="14580" width="9" style="426"/>
    <col min="14581" max="14581" width="29.28515625" style="426" customWidth="1"/>
    <col min="14582" max="14830" width="9" style="426"/>
    <col min="14831" max="14831" width="14.85546875" style="426" customWidth="1"/>
    <col min="14832" max="14836" width="9" style="426"/>
    <col min="14837" max="14837" width="29.28515625" style="426" customWidth="1"/>
    <col min="14838" max="15086" width="9" style="426"/>
    <col min="15087" max="15087" width="14.85546875" style="426" customWidth="1"/>
    <col min="15088" max="15092" width="9" style="426"/>
    <col min="15093" max="15093" width="29.28515625" style="426" customWidth="1"/>
    <col min="15094" max="15342" width="9" style="426"/>
    <col min="15343" max="15343" width="14.85546875" style="426" customWidth="1"/>
    <col min="15344" max="15348" width="9" style="426"/>
    <col min="15349" max="15349" width="29.28515625" style="426" customWidth="1"/>
    <col min="15350" max="15598" width="9" style="426"/>
    <col min="15599" max="15599" width="14.85546875" style="426" customWidth="1"/>
    <col min="15600" max="15604" width="9" style="426"/>
    <col min="15605" max="15605" width="29.28515625" style="426" customWidth="1"/>
    <col min="15606" max="15854" width="9" style="426"/>
    <col min="15855" max="15855" width="14.85546875" style="426" customWidth="1"/>
    <col min="15856" max="15860" width="9" style="426"/>
    <col min="15861" max="15861" width="29.28515625" style="426" customWidth="1"/>
    <col min="15862" max="16110" width="9" style="426"/>
    <col min="16111" max="16111" width="14.85546875" style="426" customWidth="1"/>
    <col min="16112" max="16116" width="9" style="426"/>
    <col min="16117" max="16117" width="29.28515625" style="426" customWidth="1"/>
    <col min="16118" max="16384" width="9" style="426"/>
  </cols>
  <sheetData>
    <row r="1" spans="1:10" x14ac:dyDescent="0.25">
      <c r="A1" s="1289" t="s">
        <v>801</v>
      </c>
      <c r="B1" s="1289"/>
      <c r="C1" s="1289"/>
      <c r="D1" s="1289"/>
      <c r="E1" s="1289"/>
      <c r="F1" s="1289"/>
      <c r="G1" s="1289"/>
      <c r="H1" s="1289"/>
      <c r="I1" s="1289"/>
    </row>
    <row r="2" spans="1:10" x14ac:dyDescent="0.25">
      <c r="A2" s="408"/>
      <c r="B2" s="422" t="s">
        <v>536</v>
      </c>
      <c r="C2" s="422" t="s">
        <v>537</v>
      </c>
      <c r="D2" s="422" t="s">
        <v>538</v>
      </c>
      <c r="E2" s="422" t="s">
        <v>539</v>
      </c>
      <c r="F2" s="422" t="s">
        <v>542</v>
      </c>
      <c r="G2" s="422" t="s">
        <v>543</v>
      </c>
      <c r="H2" s="422" t="s">
        <v>544</v>
      </c>
      <c r="I2" s="409" t="s">
        <v>668</v>
      </c>
    </row>
    <row r="3" spans="1:10" x14ac:dyDescent="0.25">
      <c r="A3" s="427">
        <v>2018</v>
      </c>
      <c r="B3" s="430">
        <v>-1.0601754327303529E-2</v>
      </c>
      <c r="C3" s="430"/>
      <c r="D3" s="430"/>
      <c r="E3" s="430"/>
      <c r="F3" s="430"/>
      <c r="G3" s="430"/>
      <c r="H3" s="430"/>
      <c r="I3" s="430">
        <v>-1.0601754327303529E-2</v>
      </c>
      <c r="J3" s="428"/>
    </row>
    <row r="4" spans="1:10" x14ac:dyDescent="0.25">
      <c r="A4" s="427">
        <v>2019</v>
      </c>
      <c r="B4" s="430">
        <v>-1.5347745414861133E-2</v>
      </c>
      <c r="C4" s="430">
        <v>7.9890989175483013E-4</v>
      </c>
      <c r="D4" s="430">
        <v>5.806011677439403E-4</v>
      </c>
      <c r="E4" s="430">
        <v>9.6823435536236117E-4</v>
      </c>
      <c r="F4" s="430">
        <v>9.7889934259101294E-4</v>
      </c>
      <c r="G4" s="430">
        <v>5.9740803796156684E-4</v>
      </c>
      <c r="H4" s="430">
        <v>8.3514267748185933E-4</v>
      </c>
      <c r="I4" s="430">
        <v>-1.3000000000000001E-2</v>
      </c>
    </row>
    <row r="5" spans="1:10" x14ac:dyDescent="0.25">
      <c r="A5" s="427">
        <v>2020</v>
      </c>
      <c r="B5" s="430">
        <v>-2.4958483135109618E-2</v>
      </c>
      <c r="C5" s="430">
        <v>2.3511629386783472E-3</v>
      </c>
      <c r="D5" s="430">
        <v>1.7077345188966052E-3</v>
      </c>
      <c r="E5" s="430">
        <v>2.8462363410671418E-3</v>
      </c>
      <c r="F5" s="430">
        <v>2.8756684735316562E-3</v>
      </c>
      <c r="G5" s="430">
        <v>1.7541194518926398E-3</v>
      </c>
      <c r="H5" s="430">
        <v>2.451173812467804E-3</v>
      </c>
      <c r="I5" s="430">
        <v>-1.8053349336467524E-2</v>
      </c>
    </row>
    <row r="6" spans="1:10" x14ac:dyDescent="0.25">
      <c r="A6" s="427">
        <v>2021</v>
      </c>
      <c r="B6" s="430">
        <v>-3.5864277645807421E-2</v>
      </c>
      <c r="C6" s="430">
        <v>5.3161133899222619E-3</v>
      </c>
      <c r="D6" s="430">
        <v>3.8733446112496801E-3</v>
      </c>
      <c r="E6" s="430">
        <v>6.47957228180732E-3</v>
      </c>
      <c r="F6" s="430">
        <v>6.5789792721975601E-3</v>
      </c>
      <c r="G6" s="430">
        <v>4.0300803491559178E-3</v>
      </c>
      <c r="H6" s="430">
        <v>5.6543469263218337E-3</v>
      </c>
      <c r="I6" s="430">
        <v>-2.0195247362828159E-2</v>
      </c>
    </row>
    <row r="7" spans="1:10" x14ac:dyDescent="0.25">
      <c r="A7" s="429">
        <v>2022</v>
      </c>
      <c r="B7" s="431">
        <v>-5.2442957649510291E-2</v>
      </c>
      <c r="C7" s="431">
        <v>9.495989274558192E-3</v>
      </c>
      <c r="D7" s="431">
        <v>6.8954179523674983E-3</v>
      </c>
      <c r="E7" s="431">
        <v>1.1494934689592482E-2</v>
      </c>
      <c r="F7" s="431">
        <v>1.1625391887258221E-2</v>
      </c>
      <c r="G7" s="431">
        <v>7.1013163744940849E-3</v>
      </c>
      <c r="H7" s="431">
        <v>9.9411726957282596E-3</v>
      </c>
      <c r="I7" s="431">
        <v>-2.4556615732992119E-2</v>
      </c>
    </row>
    <row r="8" spans="1:10" x14ac:dyDescent="0.25">
      <c r="I8" s="414" t="s">
        <v>24</v>
      </c>
    </row>
  </sheetData>
  <mergeCells count="1">
    <mergeCell ref="A1:I1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E2A89-B424-4386-A341-07ACD19DF1FD}">
  <sheetPr>
    <pageSetUpPr fitToPage="1"/>
  </sheetPr>
  <dimension ref="A1:J8"/>
  <sheetViews>
    <sheetView showGridLines="0" workbookViewId="0">
      <selection sqref="A1:I1"/>
    </sheetView>
  </sheetViews>
  <sheetFormatPr defaultRowHeight="15" x14ac:dyDescent="0.25"/>
  <cols>
    <col min="1" max="8" width="9" style="426"/>
    <col min="9" max="9" width="17.28515625" style="426" customWidth="1"/>
    <col min="10" max="238" width="9" style="426"/>
    <col min="239" max="239" width="14.85546875" style="426" customWidth="1"/>
    <col min="240" max="244" width="9" style="426"/>
    <col min="245" max="245" width="29.28515625" style="426" customWidth="1"/>
    <col min="246" max="494" width="9" style="426"/>
    <col min="495" max="495" width="14.85546875" style="426" customWidth="1"/>
    <col min="496" max="500" width="9" style="426"/>
    <col min="501" max="501" width="29.28515625" style="426" customWidth="1"/>
    <col min="502" max="750" width="9" style="426"/>
    <col min="751" max="751" width="14.85546875" style="426" customWidth="1"/>
    <col min="752" max="756" width="9" style="426"/>
    <col min="757" max="757" width="29.28515625" style="426" customWidth="1"/>
    <col min="758" max="1006" width="9" style="426"/>
    <col min="1007" max="1007" width="14.85546875" style="426" customWidth="1"/>
    <col min="1008" max="1012" width="9" style="426"/>
    <col min="1013" max="1013" width="29.28515625" style="426" customWidth="1"/>
    <col min="1014" max="1262" width="9" style="426"/>
    <col min="1263" max="1263" width="14.85546875" style="426" customWidth="1"/>
    <col min="1264" max="1268" width="9" style="426"/>
    <col min="1269" max="1269" width="29.28515625" style="426" customWidth="1"/>
    <col min="1270" max="1518" width="9" style="426"/>
    <col min="1519" max="1519" width="14.85546875" style="426" customWidth="1"/>
    <col min="1520" max="1524" width="9" style="426"/>
    <col min="1525" max="1525" width="29.28515625" style="426" customWidth="1"/>
    <col min="1526" max="1774" width="9" style="426"/>
    <col min="1775" max="1775" width="14.85546875" style="426" customWidth="1"/>
    <col min="1776" max="1780" width="9" style="426"/>
    <col min="1781" max="1781" width="29.28515625" style="426" customWidth="1"/>
    <col min="1782" max="2030" width="9" style="426"/>
    <col min="2031" max="2031" width="14.85546875" style="426" customWidth="1"/>
    <col min="2032" max="2036" width="9" style="426"/>
    <col min="2037" max="2037" width="29.28515625" style="426" customWidth="1"/>
    <col min="2038" max="2286" width="9" style="426"/>
    <col min="2287" max="2287" width="14.85546875" style="426" customWidth="1"/>
    <col min="2288" max="2292" width="9" style="426"/>
    <col min="2293" max="2293" width="29.28515625" style="426" customWidth="1"/>
    <col min="2294" max="2542" width="9" style="426"/>
    <col min="2543" max="2543" width="14.85546875" style="426" customWidth="1"/>
    <col min="2544" max="2548" width="9" style="426"/>
    <col min="2549" max="2549" width="29.28515625" style="426" customWidth="1"/>
    <col min="2550" max="2798" width="9" style="426"/>
    <col min="2799" max="2799" width="14.85546875" style="426" customWidth="1"/>
    <col min="2800" max="2804" width="9" style="426"/>
    <col min="2805" max="2805" width="29.28515625" style="426" customWidth="1"/>
    <col min="2806" max="3054" width="9" style="426"/>
    <col min="3055" max="3055" width="14.85546875" style="426" customWidth="1"/>
    <col min="3056" max="3060" width="9" style="426"/>
    <col min="3061" max="3061" width="29.28515625" style="426" customWidth="1"/>
    <col min="3062" max="3310" width="9" style="426"/>
    <col min="3311" max="3311" width="14.85546875" style="426" customWidth="1"/>
    <col min="3312" max="3316" width="9" style="426"/>
    <col min="3317" max="3317" width="29.28515625" style="426" customWidth="1"/>
    <col min="3318" max="3566" width="9" style="426"/>
    <col min="3567" max="3567" width="14.85546875" style="426" customWidth="1"/>
    <col min="3568" max="3572" width="9" style="426"/>
    <col min="3573" max="3573" width="29.28515625" style="426" customWidth="1"/>
    <col min="3574" max="3822" width="9" style="426"/>
    <col min="3823" max="3823" width="14.85546875" style="426" customWidth="1"/>
    <col min="3824" max="3828" width="9" style="426"/>
    <col min="3829" max="3829" width="29.28515625" style="426" customWidth="1"/>
    <col min="3830" max="4078" width="9" style="426"/>
    <col min="4079" max="4079" width="14.85546875" style="426" customWidth="1"/>
    <col min="4080" max="4084" width="9" style="426"/>
    <col min="4085" max="4085" width="29.28515625" style="426" customWidth="1"/>
    <col min="4086" max="4334" width="9" style="426"/>
    <col min="4335" max="4335" width="14.85546875" style="426" customWidth="1"/>
    <col min="4336" max="4340" width="9" style="426"/>
    <col min="4341" max="4341" width="29.28515625" style="426" customWidth="1"/>
    <col min="4342" max="4590" width="9" style="426"/>
    <col min="4591" max="4591" width="14.85546875" style="426" customWidth="1"/>
    <col min="4592" max="4596" width="9" style="426"/>
    <col min="4597" max="4597" width="29.28515625" style="426" customWidth="1"/>
    <col min="4598" max="4846" width="9" style="426"/>
    <col min="4847" max="4847" width="14.85546875" style="426" customWidth="1"/>
    <col min="4848" max="4852" width="9" style="426"/>
    <col min="4853" max="4853" width="29.28515625" style="426" customWidth="1"/>
    <col min="4854" max="5102" width="9" style="426"/>
    <col min="5103" max="5103" width="14.85546875" style="426" customWidth="1"/>
    <col min="5104" max="5108" width="9" style="426"/>
    <col min="5109" max="5109" width="29.28515625" style="426" customWidth="1"/>
    <col min="5110" max="5358" width="9" style="426"/>
    <col min="5359" max="5359" width="14.85546875" style="426" customWidth="1"/>
    <col min="5360" max="5364" width="9" style="426"/>
    <col min="5365" max="5365" width="29.28515625" style="426" customWidth="1"/>
    <col min="5366" max="5614" width="9" style="426"/>
    <col min="5615" max="5615" width="14.85546875" style="426" customWidth="1"/>
    <col min="5616" max="5620" width="9" style="426"/>
    <col min="5621" max="5621" width="29.28515625" style="426" customWidth="1"/>
    <col min="5622" max="5870" width="9" style="426"/>
    <col min="5871" max="5871" width="14.85546875" style="426" customWidth="1"/>
    <col min="5872" max="5876" width="9" style="426"/>
    <col min="5877" max="5877" width="29.28515625" style="426" customWidth="1"/>
    <col min="5878" max="6126" width="9" style="426"/>
    <col min="6127" max="6127" width="14.85546875" style="426" customWidth="1"/>
    <col min="6128" max="6132" width="9" style="426"/>
    <col min="6133" max="6133" width="29.28515625" style="426" customWidth="1"/>
    <col min="6134" max="6382" width="9" style="426"/>
    <col min="6383" max="6383" width="14.85546875" style="426" customWidth="1"/>
    <col min="6384" max="6388" width="9" style="426"/>
    <col min="6389" max="6389" width="29.28515625" style="426" customWidth="1"/>
    <col min="6390" max="6638" width="9" style="426"/>
    <col min="6639" max="6639" width="14.85546875" style="426" customWidth="1"/>
    <col min="6640" max="6644" width="9" style="426"/>
    <col min="6645" max="6645" width="29.28515625" style="426" customWidth="1"/>
    <col min="6646" max="6894" width="9" style="426"/>
    <col min="6895" max="6895" width="14.85546875" style="426" customWidth="1"/>
    <col min="6896" max="6900" width="9" style="426"/>
    <col min="6901" max="6901" width="29.28515625" style="426" customWidth="1"/>
    <col min="6902" max="7150" width="9" style="426"/>
    <col min="7151" max="7151" width="14.85546875" style="426" customWidth="1"/>
    <col min="7152" max="7156" width="9" style="426"/>
    <col min="7157" max="7157" width="29.28515625" style="426" customWidth="1"/>
    <col min="7158" max="7406" width="9" style="426"/>
    <col min="7407" max="7407" width="14.85546875" style="426" customWidth="1"/>
    <col min="7408" max="7412" width="9" style="426"/>
    <col min="7413" max="7413" width="29.28515625" style="426" customWidth="1"/>
    <col min="7414" max="7662" width="9" style="426"/>
    <col min="7663" max="7663" width="14.85546875" style="426" customWidth="1"/>
    <col min="7664" max="7668" width="9" style="426"/>
    <col min="7669" max="7669" width="29.28515625" style="426" customWidth="1"/>
    <col min="7670" max="7918" width="9" style="426"/>
    <col min="7919" max="7919" width="14.85546875" style="426" customWidth="1"/>
    <col min="7920" max="7924" width="9" style="426"/>
    <col min="7925" max="7925" width="29.28515625" style="426" customWidth="1"/>
    <col min="7926" max="8174" width="9" style="426"/>
    <col min="8175" max="8175" width="14.85546875" style="426" customWidth="1"/>
    <col min="8176" max="8180" width="9" style="426"/>
    <col min="8181" max="8181" width="29.28515625" style="426" customWidth="1"/>
    <col min="8182" max="8430" width="9" style="426"/>
    <col min="8431" max="8431" width="14.85546875" style="426" customWidth="1"/>
    <col min="8432" max="8436" width="9" style="426"/>
    <col min="8437" max="8437" width="29.28515625" style="426" customWidth="1"/>
    <col min="8438" max="8686" width="9" style="426"/>
    <col min="8687" max="8687" width="14.85546875" style="426" customWidth="1"/>
    <col min="8688" max="8692" width="9" style="426"/>
    <col min="8693" max="8693" width="29.28515625" style="426" customWidth="1"/>
    <col min="8694" max="8942" width="9" style="426"/>
    <col min="8943" max="8943" width="14.85546875" style="426" customWidth="1"/>
    <col min="8944" max="8948" width="9" style="426"/>
    <col min="8949" max="8949" width="29.28515625" style="426" customWidth="1"/>
    <col min="8950" max="9198" width="9" style="426"/>
    <col min="9199" max="9199" width="14.85546875" style="426" customWidth="1"/>
    <col min="9200" max="9204" width="9" style="426"/>
    <col min="9205" max="9205" width="29.28515625" style="426" customWidth="1"/>
    <col min="9206" max="9454" width="9" style="426"/>
    <col min="9455" max="9455" width="14.85546875" style="426" customWidth="1"/>
    <col min="9456" max="9460" width="9" style="426"/>
    <col min="9461" max="9461" width="29.28515625" style="426" customWidth="1"/>
    <col min="9462" max="9710" width="9" style="426"/>
    <col min="9711" max="9711" width="14.85546875" style="426" customWidth="1"/>
    <col min="9712" max="9716" width="9" style="426"/>
    <col min="9717" max="9717" width="29.28515625" style="426" customWidth="1"/>
    <col min="9718" max="9966" width="9" style="426"/>
    <col min="9967" max="9967" width="14.85546875" style="426" customWidth="1"/>
    <col min="9968" max="9972" width="9" style="426"/>
    <col min="9973" max="9973" width="29.28515625" style="426" customWidth="1"/>
    <col min="9974" max="10222" width="9" style="426"/>
    <col min="10223" max="10223" width="14.85546875" style="426" customWidth="1"/>
    <col min="10224" max="10228" width="9" style="426"/>
    <col min="10229" max="10229" width="29.28515625" style="426" customWidth="1"/>
    <col min="10230" max="10478" width="9" style="426"/>
    <col min="10479" max="10479" width="14.85546875" style="426" customWidth="1"/>
    <col min="10480" max="10484" width="9" style="426"/>
    <col min="10485" max="10485" width="29.28515625" style="426" customWidth="1"/>
    <col min="10486" max="10734" width="9" style="426"/>
    <col min="10735" max="10735" width="14.85546875" style="426" customWidth="1"/>
    <col min="10736" max="10740" width="9" style="426"/>
    <col min="10741" max="10741" width="29.28515625" style="426" customWidth="1"/>
    <col min="10742" max="10990" width="9" style="426"/>
    <col min="10991" max="10991" width="14.85546875" style="426" customWidth="1"/>
    <col min="10992" max="10996" width="9" style="426"/>
    <col min="10997" max="10997" width="29.28515625" style="426" customWidth="1"/>
    <col min="10998" max="11246" width="9" style="426"/>
    <col min="11247" max="11247" width="14.85546875" style="426" customWidth="1"/>
    <col min="11248" max="11252" width="9" style="426"/>
    <col min="11253" max="11253" width="29.28515625" style="426" customWidth="1"/>
    <col min="11254" max="11502" width="9" style="426"/>
    <col min="11503" max="11503" width="14.85546875" style="426" customWidth="1"/>
    <col min="11504" max="11508" width="9" style="426"/>
    <col min="11509" max="11509" width="29.28515625" style="426" customWidth="1"/>
    <col min="11510" max="11758" width="9" style="426"/>
    <col min="11759" max="11759" width="14.85546875" style="426" customWidth="1"/>
    <col min="11760" max="11764" width="9" style="426"/>
    <col min="11765" max="11765" width="29.28515625" style="426" customWidth="1"/>
    <col min="11766" max="12014" width="9" style="426"/>
    <col min="12015" max="12015" width="14.85546875" style="426" customWidth="1"/>
    <col min="12016" max="12020" width="9" style="426"/>
    <col min="12021" max="12021" width="29.28515625" style="426" customWidth="1"/>
    <col min="12022" max="12270" width="9" style="426"/>
    <col min="12271" max="12271" width="14.85546875" style="426" customWidth="1"/>
    <col min="12272" max="12276" width="9" style="426"/>
    <col min="12277" max="12277" width="29.28515625" style="426" customWidth="1"/>
    <col min="12278" max="12526" width="9" style="426"/>
    <col min="12527" max="12527" width="14.85546875" style="426" customWidth="1"/>
    <col min="12528" max="12532" width="9" style="426"/>
    <col min="12533" max="12533" width="29.28515625" style="426" customWidth="1"/>
    <col min="12534" max="12782" width="9" style="426"/>
    <col min="12783" max="12783" width="14.85546875" style="426" customWidth="1"/>
    <col min="12784" max="12788" width="9" style="426"/>
    <col min="12789" max="12789" width="29.28515625" style="426" customWidth="1"/>
    <col min="12790" max="13038" width="9" style="426"/>
    <col min="13039" max="13039" width="14.85546875" style="426" customWidth="1"/>
    <col min="13040" max="13044" width="9" style="426"/>
    <col min="13045" max="13045" width="29.28515625" style="426" customWidth="1"/>
    <col min="13046" max="13294" width="9" style="426"/>
    <col min="13295" max="13295" width="14.85546875" style="426" customWidth="1"/>
    <col min="13296" max="13300" width="9" style="426"/>
    <col min="13301" max="13301" width="29.28515625" style="426" customWidth="1"/>
    <col min="13302" max="13550" width="9" style="426"/>
    <col min="13551" max="13551" width="14.85546875" style="426" customWidth="1"/>
    <col min="13552" max="13556" width="9" style="426"/>
    <col min="13557" max="13557" width="29.28515625" style="426" customWidth="1"/>
    <col min="13558" max="13806" width="9" style="426"/>
    <col min="13807" max="13807" width="14.85546875" style="426" customWidth="1"/>
    <col min="13808" max="13812" width="9" style="426"/>
    <col min="13813" max="13813" width="29.28515625" style="426" customWidth="1"/>
    <col min="13814" max="14062" width="9" style="426"/>
    <col min="14063" max="14063" width="14.85546875" style="426" customWidth="1"/>
    <col min="14064" max="14068" width="9" style="426"/>
    <col min="14069" max="14069" width="29.28515625" style="426" customWidth="1"/>
    <col min="14070" max="14318" width="9" style="426"/>
    <col min="14319" max="14319" width="14.85546875" style="426" customWidth="1"/>
    <col min="14320" max="14324" width="9" style="426"/>
    <col min="14325" max="14325" width="29.28515625" style="426" customWidth="1"/>
    <col min="14326" max="14574" width="9" style="426"/>
    <col min="14575" max="14575" width="14.85546875" style="426" customWidth="1"/>
    <col min="14576" max="14580" width="9" style="426"/>
    <col min="14581" max="14581" width="29.28515625" style="426" customWidth="1"/>
    <col min="14582" max="14830" width="9" style="426"/>
    <col min="14831" max="14831" width="14.85546875" style="426" customWidth="1"/>
    <col min="14832" max="14836" width="9" style="426"/>
    <col min="14837" max="14837" width="29.28515625" style="426" customWidth="1"/>
    <col min="14838" max="15086" width="9" style="426"/>
    <col min="15087" max="15087" width="14.85546875" style="426" customWidth="1"/>
    <col min="15088" max="15092" width="9" style="426"/>
    <col min="15093" max="15093" width="29.28515625" style="426" customWidth="1"/>
    <col min="15094" max="15342" width="9" style="426"/>
    <col min="15343" max="15343" width="14.85546875" style="426" customWidth="1"/>
    <col min="15344" max="15348" width="9" style="426"/>
    <col min="15349" max="15349" width="29.28515625" style="426" customWidth="1"/>
    <col min="15350" max="15598" width="9" style="426"/>
    <col min="15599" max="15599" width="14.85546875" style="426" customWidth="1"/>
    <col min="15600" max="15604" width="9" style="426"/>
    <col min="15605" max="15605" width="29.28515625" style="426" customWidth="1"/>
    <col min="15606" max="15854" width="9" style="426"/>
    <col min="15855" max="15855" width="14.85546875" style="426" customWidth="1"/>
    <col min="15856" max="15860" width="9" style="426"/>
    <col min="15861" max="15861" width="29.28515625" style="426" customWidth="1"/>
    <col min="15862" max="16110" width="9" style="426"/>
    <col min="16111" max="16111" width="14.85546875" style="426" customWidth="1"/>
    <col min="16112" max="16116" width="9" style="426"/>
    <col min="16117" max="16117" width="29.28515625" style="426" customWidth="1"/>
    <col min="16118" max="16384" width="9" style="426"/>
  </cols>
  <sheetData>
    <row r="1" spans="1:10" x14ac:dyDescent="0.25">
      <c r="A1" s="1289" t="s">
        <v>634</v>
      </c>
      <c r="B1" s="1289"/>
      <c r="C1" s="1289"/>
      <c r="D1" s="1289"/>
      <c r="E1" s="1289"/>
      <c r="F1" s="1289"/>
      <c r="G1" s="1289"/>
      <c r="H1" s="1289"/>
      <c r="I1" s="1289"/>
    </row>
    <row r="2" spans="1:10" x14ac:dyDescent="0.25">
      <c r="A2" s="408"/>
      <c r="B2" s="422" t="s">
        <v>536</v>
      </c>
      <c r="C2" s="422" t="s">
        <v>537</v>
      </c>
      <c r="D2" s="422" t="s">
        <v>538</v>
      </c>
      <c r="E2" s="422" t="s">
        <v>539</v>
      </c>
      <c r="F2" s="422" t="s">
        <v>542</v>
      </c>
      <c r="G2" s="422" t="s">
        <v>543</v>
      </c>
      <c r="H2" s="422" t="s">
        <v>544</v>
      </c>
      <c r="I2" s="409" t="s">
        <v>668</v>
      </c>
    </row>
    <row r="3" spans="1:10" x14ac:dyDescent="0.25">
      <c r="A3" s="427">
        <v>2018</v>
      </c>
      <c r="B3" s="430">
        <v>0.4939980606546962</v>
      </c>
      <c r="C3" s="430"/>
      <c r="D3" s="430"/>
      <c r="E3" s="430"/>
      <c r="F3" s="430"/>
      <c r="G3" s="430"/>
      <c r="H3" s="430"/>
      <c r="I3" s="430">
        <v>0.4939980606546962</v>
      </c>
      <c r="J3" s="428"/>
    </row>
    <row r="4" spans="1:10" x14ac:dyDescent="0.25">
      <c r="A4" s="427">
        <v>2019</v>
      </c>
      <c r="B4" s="430">
        <v>0.47275578498273607</v>
      </c>
      <c r="C4" s="430">
        <v>3.0222007943493945E-3</v>
      </c>
      <c r="D4" s="430">
        <v>2.1963594749110915E-3</v>
      </c>
      <c r="E4" s="430">
        <v>3.6627392752203725E-3</v>
      </c>
      <c r="F4" s="430">
        <v>3.7030839163452178E-3</v>
      </c>
      <c r="G4" s="430">
        <v>2.2599382802886425E-3</v>
      </c>
      <c r="H4" s="430">
        <v>3.1592660065038469E-3</v>
      </c>
      <c r="I4" s="430">
        <v>0.48163708452721693</v>
      </c>
    </row>
    <row r="5" spans="1:10" x14ac:dyDescent="0.25">
      <c r="A5" s="427">
        <v>2020</v>
      </c>
      <c r="B5" s="430">
        <v>0.4664260363217187</v>
      </c>
      <c r="C5" s="430">
        <v>5.3900305806009463E-3</v>
      </c>
      <c r="D5" s="430">
        <v>3.9223990339318227E-3</v>
      </c>
      <c r="E5" s="430">
        <v>6.5511517896620353E-3</v>
      </c>
      <c r="F5" s="430">
        <v>6.6362766620706726E-3</v>
      </c>
      <c r="G5" s="430">
        <v>4.0565555211568571E-3</v>
      </c>
      <c r="H5" s="430">
        <v>5.6792863075211808E-3</v>
      </c>
      <c r="I5" s="430">
        <v>0.4822896177259135</v>
      </c>
    </row>
    <row r="6" spans="1:10" x14ac:dyDescent="0.25">
      <c r="A6" s="427">
        <v>2021</v>
      </c>
      <c r="B6" s="430">
        <v>0.45914432428994661</v>
      </c>
      <c r="C6" s="430">
        <v>1.1151503546871111E-2</v>
      </c>
      <c r="D6" s="430">
        <v>8.1671729694169359E-3</v>
      </c>
      <c r="E6" s="430">
        <v>1.3741512841914827E-2</v>
      </c>
      <c r="F6" s="430">
        <v>1.4052762915406081E-2</v>
      </c>
      <c r="G6" s="430">
        <v>8.6579025725407321E-3</v>
      </c>
      <c r="H6" s="430">
        <v>1.2210405027104354E-2</v>
      </c>
      <c r="I6" s="430">
        <v>0.49220451364814949</v>
      </c>
    </row>
    <row r="7" spans="1:10" x14ac:dyDescent="0.25">
      <c r="A7" s="429">
        <v>2022</v>
      </c>
      <c r="B7" s="431">
        <v>0.45186347659787146</v>
      </c>
      <c r="C7" s="431">
        <v>1.7551453907796444E-2</v>
      </c>
      <c r="D7" s="431">
        <v>1.2865519930378766E-2</v>
      </c>
      <c r="E7" s="431">
        <v>2.1675258745012027E-2</v>
      </c>
      <c r="F7" s="431">
        <v>2.2213621702333208E-2</v>
      </c>
      <c r="G7" s="431">
        <v>1.3714823476754345E-2</v>
      </c>
      <c r="H7" s="431">
        <v>1.9386169934205721E-2</v>
      </c>
      <c r="I7" s="431">
        <v>0.5039557091810587</v>
      </c>
    </row>
    <row r="8" spans="1:10" x14ac:dyDescent="0.25">
      <c r="I8" s="414" t="s">
        <v>23</v>
      </c>
    </row>
  </sheetData>
  <mergeCells count="1">
    <mergeCell ref="A1:I1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28036-AD58-4D0C-83AB-27513CA9A557}">
  <sheetPr>
    <pageSetUpPr fitToPage="1"/>
  </sheetPr>
  <dimension ref="A1:I8"/>
  <sheetViews>
    <sheetView showGridLines="0" workbookViewId="0">
      <selection sqref="A1:H1"/>
    </sheetView>
  </sheetViews>
  <sheetFormatPr defaultRowHeight="15" x14ac:dyDescent="0.25"/>
  <cols>
    <col min="1" max="7" width="9" style="426"/>
    <col min="8" max="8" width="17.28515625" style="426" customWidth="1"/>
    <col min="9" max="237" width="9" style="426"/>
    <col min="238" max="238" width="14.85546875" style="426" customWidth="1"/>
    <col min="239" max="243" width="9" style="426"/>
    <col min="244" max="244" width="29.28515625" style="426" customWidth="1"/>
    <col min="245" max="493" width="9" style="426"/>
    <col min="494" max="494" width="14.85546875" style="426" customWidth="1"/>
    <col min="495" max="499" width="9" style="426"/>
    <col min="500" max="500" width="29.28515625" style="426" customWidth="1"/>
    <col min="501" max="749" width="9" style="426"/>
    <col min="750" max="750" width="14.85546875" style="426" customWidth="1"/>
    <col min="751" max="755" width="9" style="426"/>
    <col min="756" max="756" width="29.28515625" style="426" customWidth="1"/>
    <col min="757" max="1005" width="9" style="426"/>
    <col min="1006" max="1006" width="14.85546875" style="426" customWidth="1"/>
    <col min="1007" max="1011" width="9" style="426"/>
    <col min="1012" max="1012" width="29.28515625" style="426" customWidth="1"/>
    <col min="1013" max="1261" width="9" style="426"/>
    <col min="1262" max="1262" width="14.85546875" style="426" customWidth="1"/>
    <col min="1263" max="1267" width="9" style="426"/>
    <col min="1268" max="1268" width="29.28515625" style="426" customWidth="1"/>
    <col min="1269" max="1517" width="9" style="426"/>
    <col min="1518" max="1518" width="14.85546875" style="426" customWidth="1"/>
    <col min="1519" max="1523" width="9" style="426"/>
    <col min="1524" max="1524" width="29.28515625" style="426" customWidth="1"/>
    <col min="1525" max="1773" width="9" style="426"/>
    <col min="1774" max="1774" width="14.85546875" style="426" customWidth="1"/>
    <col min="1775" max="1779" width="9" style="426"/>
    <col min="1780" max="1780" width="29.28515625" style="426" customWidth="1"/>
    <col min="1781" max="2029" width="9" style="426"/>
    <col min="2030" max="2030" width="14.85546875" style="426" customWidth="1"/>
    <col min="2031" max="2035" width="9" style="426"/>
    <col min="2036" max="2036" width="29.28515625" style="426" customWidth="1"/>
    <col min="2037" max="2285" width="9" style="426"/>
    <col min="2286" max="2286" width="14.85546875" style="426" customWidth="1"/>
    <col min="2287" max="2291" width="9" style="426"/>
    <col min="2292" max="2292" width="29.28515625" style="426" customWidth="1"/>
    <col min="2293" max="2541" width="9" style="426"/>
    <col min="2542" max="2542" width="14.85546875" style="426" customWidth="1"/>
    <col min="2543" max="2547" width="9" style="426"/>
    <col min="2548" max="2548" width="29.28515625" style="426" customWidth="1"/>
    <col min="2549" max="2797" width="9" style="426"/>
    <col min="2798" max="2798" width="14.85546875" style="426" customWidth="1"/>
    <col min="2799" max="2803" width="9" style="426"/>
    <col min="2804" max="2804" width="29.28515625" style="426" customWidth="1"/>
    <col min="2805" max="3053" width="9" style="426"/>
    <col min="3054" max="3054" width="14.85546875" style="426" customWidth="1"/>
    <col min="3055" max="3059" width="9" style="426"/>
    <col min="3060" max="3060" width="29.28515625" style="426" customWidth="1"/>
    <col min="3061" max="3309" width="9" style="426"/>
    <col min="3310" max="3310" width="14.85546875" style="426" customWidth="1"/>
    <col min="3311" max="3315" width="9" style="426"/>
    <col min="3316" max="3316" width="29.28515625" style="426" customWidth="1"/>
    <col min="3317" max="3565" width="9" style="426"/>
    <col min="3566" max="3566" width="14.85546875" style="426" customWidth="1"/>
    <col min="3567" max="3571" width="9" style="426"/>
    <col min="3572" max="3572" width="29.28515625" style="426" customWidth="1"/>
    <col min="3573" max="3821" width="9" style="426"/>
    <col min="3822" max="3822" width="14.85546875" style="426" customWidth="1"/>
    <col min="3823" max="3827" width="9" style="426"/>
    <col min="3828" max="3828" width="29.28515625" style="426" customWidth="1"/>
    <col min="3829" max="4077" width="9" style="426"/>
    <col min="4078" max="4078" width="14.85546875" style="426" customWidth="1"/>
    <col min="4079" max="4083" width="9" style="426"/>
    <col min="4084" max="4084" width="29.28515625" style="426" customWidth="1"/>
    <col min="4085" max="4333" width="9" style="426"/>
    <col min="4334" max="4334" width="14.85546875" style="426" customWidth="1"/>
    <col min="4335" max="4339" width="9" style="426"/>
    <col min="4340" max="4340" width="29.28515625" style="426" customWidth="1"/>
    <col min="4341" max="4589" width="9" style="426"/>
    <col min="4590" max="4590" width="14.85546875" style="426" customWidth="1"/>
    <col min="4591" max="4595" width="9" style="426"/>
    <col min="4596" max="4596" width="29.28515625" style="426" customWidth="1"/>
    <col min="4597" max="4845" width="9" style="426"/>
    <col min="4846" max="4846" width="14.85546875" style="426" customWidth="1"/>
    <col min="4847" max="4851" width="9" style="426"/>
    <col min="4852" max="4852" width="29.28515625" style="426" customWidth="1"/>
    <col min="4853" max="5101" width="9" style="426"/>
    <col min="5102" max="5102" width="14.85546875" style="426" customWidth="1"/>
    <col min="5103" max="5107" width="9" style="426"/>
    <col min="5108" max="5108" width="29.28515625" style="426" customWidth="1"/>
    <col min="5109" max="5357" width="9" style="426"/>
    <col min="5358" max="5358" width="14.85546875" style="426" customWidth="1"/>
    <col min="5359" max="5363" width="9" style="426"/>
    <col min="5364" max="5364" width="29.28515625" style="426" customWidth="1"/>
    <col min="5365" max="5613" width="9" style="426"/>
    <col min="5614" max="5614" width="14.85546875" style="426" customWidth="1"/>
    <col min="5615" max="5619" width="9" style="426"/>
    <col min="5620" max="5620" width="29.28515625" style="426" customWidth="1"/>
    <col min="5621" max="5869" width="9" style="426"/>
    <col min="5870" max="5870" width="14.85546875" style="426" customWidth="1"/>
    <col min="5871" max="5875" width="9" style="426"/>
    <col min="5876" max="5876" width="29.28515625" style="426" customWidth="1"/>
    <col min="5877" max="6125" width="9" style="426"/>
    <col min="6126" max="6126" width="14.85546875" style="426" customWidth="1"/>
    <col min="6127" max="6131" width="9" style="426"/>
    <col min="6132" max="6132" width="29.28515625" style="426" customWidth="1"/>
    <col min="6133" max="6381" width="9" style="426"/>
    <col min="6382" max="6382" width="14.85546875" style="426" customWidth="1"/>
    <col min="6383" max="6387" width="9" style="426"/>
    <col min="6388" max="6388" width="29.28515625" style="426" customWidth="1"/>
    <col min="6389" max="6637" width="9" style="426"/>
    <col min="6638" max="6638" width="14.85546875" style="426" customWidth="1"/>
    <col min="6639" max="6643" width="9" style="426"/>
    <col min="6644" max="6644" width="29.28515625" style="426" customWidth="1"/>
    <col min="6645" max="6893" width="9" style="426"/>
    <col min="6894" max="6894" width="14.85546875" style="426" customWidth="1"/>
    <col min="6895" max="6899" width="9" style="426"/>
    <col min="6900" max="6900" width="29.28515625" style="426" customWidth="1"/>
    <col min="6901" max="7149" width="9" style="426"/>
    <col min="7150" max="7150" width="14.85546875" style="426" customWidth="1"/>
    <col min="7151" max="7155" width="9" style="426"/>
    <col min="7156" max="7156" width="29.28515625" style="426" customWidth="1"/>
    <col min="7157" max="7405" width="9" style="426"/>
    <col min="7406" max="7406" width="14.85546875" style="426" customWidth="1"/>
    <col min="7407" max="7411" width="9" style="426"/>
    <col min="7412" max="7412" width="29.28515625" style="426" customWidth="1"/>
    <col min="7413" max="7661" width="9" style="426"/>
    <col min="7662" max="7662" width="14.85546875" style="426" customWidth="1"/>
    <col min="7663" max="7667" width="9" style="426"/>
    <col min="7668" max="7668" width="29.28515625" style="426" customWidth="1"/>
    <col min="7669" max="7917" width="9" style="426"/>
    <col min="7918" max="7918" width="14.85546875" style="426" customWidth="1"/>
    <col min="7919" max="7923" width="9" style="426"/>
    <col min="7924" max="7924" width="29.28515625" style="426" customWidth="1"/>
    <col min="7925" max="8173" width="9" style="426"/>
    <col min="8174" max="8174" width="14.85546875" style="426" customWidth="1"/>
    <col min="8175" max="8179" width="9" style="426"/>
    <col min="8180" max="8180" width="29.28515625" style="426" customWidth="1"/>
    <col min="8181" max="8429" width="9" style="426"/>
    <col min="8430" max="8430" width="14.85546875" style="426" customWidth="1"/>
    <col min="8431" max="8435" width="9" style="426"/>
    <col min="8436" max="8436" width="29.28515625" style="426" customWidth="1"/>
    <col min="8437" max="8685" width="9" style="426"/>
    <col min="8686" max="8686" width="14.85546875" style="426" customWidth="1"/>
    <col min="8687" max="8691" width="9" style="426"/>
    <col min="8692" max="8692" width="29.28515625" style="426" customWidth="1"/>
    <col min="8693" max="8941" width="9" style="426"/>
    <col min="8942" max="8942" width="14.85546875" style="426" customWidth="1"/>
    <col min="8943" max="8947" width="9" style="426"/>
    <col min="8948" max="8948" width="29.28515625" style="426" customWidth="1"/>
    <col min="8949" max="9197" width="9" style="426"/>
    <col min="9198" max="9198" width="14.85546875" style="426" customWidth="1"/>
    <col min="9199" max="9203" width="9" style="426"/>
    <col min="9204" max="9204" width="29.28515625" style="426" customWidth="1"/>
    <col min="9205" max="9453" width="9" style="426"/>
    <col min="9454" max="9454" width="14.85546875" style="426" customWidth="1"/>
    <col min="9455" max="9459" width="9" style="426"/>
    <col min="9460" max="9460" width="29.28515625" style="426" customWidth="1"/>
    <col min="9461" max="9709" width="9" style="426"/>
    <col min="9710" max="9710" width="14.85546875" style="426" customWidth="1"/>
    <col min="9711" max="9715" width="9" style="426"/>
    <col min="9716" max="9716" width="29.28515625" style="426" customWidth="1"/>
    <col min="9717" max="9965" width="9" style="426"/>
    <col min="9966" max="9966" width="14.85546875" style="426" customWidth="1"/>
    <col min="9967" max="9971" width="9" style="426"/>
    <col min="9972" max="9972" width="29.28515625" style="426" customWidth="1"/>
    <col min="9973" max="10221" width="9" style="426"/>
    <col min="10222" max="10222" width="14.85546875" style="426" customWidth="1"/>
    <col min="10223" max="10227" width="9" style="426"/>
    <col min="10228" max="10228" width="29.28515625" style="426" customWidth="1"/>
    <col min="10229" max="10477" width="9" style="426"/>
    <col min="10478" max="10478" width="14.85546875" style="426" customWidth="1"/>
    <col min="10479" max="10483" width="9" style="426"/>
    <col min="10484" max="10484" width="29.28515625" style="426" customWidth="1"/>
    <col min="10485" max="10733" width="9" style="426"/>
    <col min="10734" max="10734" width="14.85546875" style="426" customWidth="1"/>
    <col min="10735" max="10739" width="9" style="426"/>
    <col min="10740" max="10740" width="29.28515625" style="426" customWidth="1"/>
    <col min="10741" max="10989" width="9" style="426"/>
    <col min="10990" max="10990" width="14.85546875" style="426" customWidth="1"/>
    <col min="10991" max="10995" width="9" style="426"/>
    <col min="10996" max="10996" width="29.28515625" style="426" customWidth="1"/>
    <col min="10997" max="11245" width="9" style="426"/>
    <col min="11246" max="11246" width="14.85546875" style="426" customWidth="1"/>
    <col min="11247" max="11251" width="9" style="426"/>
    <col min="11252" max="11252" width="29.28515625" style="426" customWidth="1"/>
    <col min="11253" max="11501" width="9" style="426"/>
    <col min="11502" max="11502" width="14.85546875" style="426" customWidth="1"/>
    <col min="11503" max="11507" width="9" style="426"/>
    <col min="11508" max="11508" width="29.28515625" style="426" customWidth="1"/>
    <col min="11509" max="11757" width="9" style="426"/>
    <col min="11758" max="11758" width="14.85546875" style="426" customWidth="1"/>
    <col min="11759" max="11763" width="9" style="426"/>
    <col min="11764" max="11764" width="29.28515625" style="426" customWidth="1"/>
    <col min="11765" max="12013" width="9" style="426"/>
    <col min="12014" max="12014" width="14.85546875" style="426" customWidth="1"/>
    <col min="12015" max="12019" width="9" style="426"/>
    <col min="12020" max="12020" width="29.28515625" style="426" customWidth="1"/>
    <col min="12021" max="12269" width="9" style="426"/>
    <col min="12270" max="12270" width="14.85546875" style="426" customWidth="1"/>
    <col min="12271" max="12275" width="9" style="426"/>
    <col min="12276" max="12276" width="29.28515625" style="426" customWidth="1"/>
    <col min="12277" max="12525" width="9" style="426"/>
    <col min="12526" max="12526" width="14.85546875" style="426" customWidth="1"/>
    <col min="12527" max="12531" width="9" style="426"/>
    <col min="12532" max="12532" width="29.28515625" style="426" customWidth="1"/>
    <col min="12533" max="12781" width="9" style="426"/>
    <col min="12782" max="12782" width="14.85546875" style="426" customWidth="1"/>
    <col min="12783" max="12787" width="9" style="426"/>
    <col min="12788" max="12788" width="29.28515625" style="426" customWidth="1"/>
    <col min="12789" max="13037" width="9" style="426"/>
    <col min="13038" max="13038" width="14.85546875" style="426" customWidth="1"/>
    <col min="13039" max="13043" width="9" style="426"/>
    <col min="13044" max="13044" width="29.28515625" style="426" customWidth="1"/>
    <col min="13045" max="13293" width="9" style="426"/>
    <col min="13294" max="13294" width="14.85546875" style="426" customWidth="1"/>
    <col min="13295" max="13299" width="9" style="426"/>
    <col min="13300" max="13300" width="29.28515625" style="426" customWidth="1"/>
    <col min="13301" max="13549" width="9" style="426"/>
    <col min="13550" max="13550" width="14.85546875" style="426" customWidth="1"/>
    <col min="13551" max="13555" width="9" style="426"/>
    <col min="13556" max="13556" width="29.28515625" style="426" customWidth="1"/>
    <col min="13557" max="13805" width="9" style="426"/>
    <col min="13806" max="13806" width="14.85546875" style="426" customWidth="1"/>
    <col min="13807" max="13811" width="9" style="426"/>
    <col min="13812" max="13812" width="29.28515625" style="426" customWidth="1"/>
    <col min="13813" max="14061" width="9" style="426"/>
    <col min="14062" max="14062" width="14.85546875" style="426" customWidth="1"/>
    <col min="14063" max="14067" width="9" style="426"/>
    <col min="14068" max="14068" width="29.28515625" style="426" customWidth="1"/>
    <col min="14069" max="14317" width="9" style="426"/>
    <col min="14318" max="14318" width="14.85546875" style="426" customWidth="1"/>
    <col min="14319" max="14323" width="9" style="426"/>
    <col min="14324" max="14324" width="29.28515625" style="426" customWidth="1"/>
    <col min="14325" max="14573" width="9" style="426"/>
    <col min="14574" max="14574" width="14.85546875" style="426" customWidth="1"/>
    <col min="14575" max="14579" width="9" style="426"/>
    <col min="14580" max="14580" width="29.28515625" style="426" customWidth="1"/>
    <col min="14581" max="14829" width="9" style="426"/>
    <col min="14830" max="14830" width="14.85546875" style="426" customWidth="1"/>
    <col min="14831" max="14835" width="9" style="426"/>
    <col min="14836" max="14836" width="29.28515625" style="426" customWidth="1"/>
    <col min="14837" max="15085" width="9" style="426"/>
    <col min="15086" max="15086" width="14.85546875" style="426" customWidth="1"/>
    <col min="15087" max="15091" width="9" style="426"/>
    <col min="15092" max="15092" width="29.28515625" style="426" customWidth="1"/>
    <col min="15093" max="15341" width="9" style="426"/>
    <col min="15342" max="15342" width="14.85546875" style="426" customWidth="1"/>
    <col min="15343" max="15347" width="9" style="426"/>
    <col min="15348" max="15348" width="29.28515625" style="426" customWidth="1"/>
    <col min="15349" max="15597" width="9" style="426"/>
    <col min="15598" max="15598" width="14.85546875" style="426" customWidth="1"/>
    <col min="15599" max="15603" width="9" style="426"/>
    <col min="15604" max="15604" width="29.28515625" style="426" customWidth="1"/>
    <col min="15605" max="15853" width="9" style="426"/>
    <col min="15854" max="15854" width="14.85546875" style="426" customWidth="1"/>
    <col min="15855" max="15859" width="9" style="426"/>
    <col min="15860" max="15860" width="29.28515625" style="426" customWidth="1"/>
    <col min="15861" max="16109" width="9" style="426"/>
    <col min="16110" max="16110" width="14.85546875" style="426" customWidth="1"/>
    <col min="16111" max="16115" width="9" style="426"/>
    <col min="16116" max="16116" width="29.28515625" style="426" customWidth="1"/>
    <col min="16117" max="16384" width="9" style="426"/>
  </cols>
  <sheetData>
    <row r="1" spans="1:9" x14ac:dyDescent="0.25">
      <c r="A1" s="1289" t="s">
        <v>635</v>
      </c>
      <c r="B1" s="1289"/>
      <c r="C1" s="1289"/>
      <c r="D1" s="1289"/>
      <c r="E1" s="1289"/>
      <c r="F1" s="1289"/>
      <c r="G1" s="1289"/>
      <c r="H1" s="1289"/>
    </row>
    <row r="2" spans="1:9" x14ac:dyDescent="0.25">
      <c r="A2" s="408"/>
      <c r="B2" s="422" t="s">
        <v>536</v>
      </c>
      <c r="C2" s="422" t="s">
        <v>537</v>
      </c>
      <c r="D2" s="422" t="s">
        <v>538</v>
      </c>
      <c r="E2" s="422" t="s">
        <v>546</v>
      </c>
      <c r="F2" s="422" t="s">
        <v>542</v>
      </c>
      <c r="G2" s="422" t="s">
        <v>543</v>
      </c>
      <c r="H2" s="409" t="s">
        <v>802</v>
      </c>
    </row>
    <row r="3" spans="1:9" x14ac:dyDescent="0.25">
      <c r="A3" s="427">
        <v>2018</v>
      </c>
      <c r="B3" s="430">
        <v>1</v>
      </c>
      <c r="C3" s="430"/>
      <c r="D3" s="430"/>
      <c r="E3" s="430"/>
      <c r="F3" s="430"/>
      <c r="G3" s="430"/>
      <c r="H3" s="430">
        <v>1</v>
      </c>
      <c r="I3" s="428"/>
    </row>
    <row r="4" spans="1:9" x14ac:dyDescent="0.25">
      <c r="A4" s="427">
        <v>2019</v>
      </c>
      <c r="B4" s="430">
        <v>1.0524439104040149</v>
      </c>
      <c r="C4" s="430">
        <v>3.0144406553325176E-3</v>
      </c>
      <c r="D4" s="430">
        <v>2.1736237949387949E-3</v>
      </c>
      <c r="E4" s="430">
        <v>7.1864752680255162E-3</v>
      </c>
      <c r="F4" s="430">
        <v>2.1736237949387949E-3</v>
      </c>
      <c r="G4" s="430">
        <v>3.0144406553325176E-3</v>
      </c>
      <c r="H4" s="430">
        <v>1.0612252124882988</v>
      </c>
    </row>
    <row r="5" spans="1:9" x14ac:dyDescent="0.25">
      <c r="A5" s="427">
        <v>2020</v>
      </c>
      <c r="B5" s="430">
        <v>1.080652660022082</v>
      </c>
      <c r="C5" s="430">
        <v>8.9890205575469118E-3</v>
      </c>
      <c r="D5" s="430">
        <v>6.5026061357693621E-3</v>
      </c>
      <c r="E5" s="430">
        <v>2.1623643981140139E-2</v>
      </c>
      <c r="F5" s="430">
        <v>6.5779835379513596E-3</v>
      </c>
      <c r="G5" s="430">
        <v>9.1514973186375137E-3</v>
      </c>
      <c r="H5" s="430">
        <v>1.1069321910714858</v>
      </c>
    </row>
    <row r="6" spans="1:9" x14ac:dyDescent="0.25">
      <c r="A6" s="427">
        <v>2021</v>
      </c>
      <c r="B6" s="430">
        <v>1.0976848524972758</v>
      </c>
      <c r="C6" s="430">
        <v>2.1258209555502727E-2</v>
      </c>
      <c r="D6" s="430">
        <v>1.5474442566166147E-2</v>
      </c>
      <c r="E6" s="430">
        <v>5.2037139125991949E-2</v>
      </c>
      <c r="F6" s="430">
        <v>1.6005504578737728E-2</v>
      </c>
      <c r="G6" s="430">
        <v>2.2402919153372114E-2</v>
      </c>
      <c r="H6" s="430">
        <v>1.1602675654945032</v>
      </c>
    </row>
    <row r="7" spans="1:9" x14ac:dyDescent="0.25">
      <c r="A7" s="429">
        <v>2022</v>
      </c>
      <c r="B7" s="431">
        <v>1.0986566839100482</v>
      </c>
      <c r="C7" s="431">
        <v>3.8329163475933736E-2</v>
      </c>
      <c r="D7" s="431">
        <v>2.8189798022108192E-2</v>
      </c>
      <c r="E7" s="431">
        <v>9.6553391923419607E-2</v>
      </c>
      <c r="F7" s="431">
        <v>3.0234506999708533E-2</v>
      </c>
      <c r="G7" s="431">
        <v>4.2736749285239073E-2</v>
      </c>
      <c r="H7" s="431">
        <v>1.2128035596209588</v>
      </c>
    </row>
    <row r="8" spans="1:9" x14ac:dyDescent="0.25">
      <c r="H8" s="414" t="s">
        <v>23</v>
      </c>
    </row>
  </sheetData>
  <mergeCells count="1">
    <mergeCell ref="A1:H1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A233D-5678-4B6D-86C8-4345F2BC4259}">
  <sheetPr>
    <pageSetUpPr fitToPage="1"/>
  </sheetPr>
  <dimension ref="A1:I8"/>
  <sheetViews>
    <sheetView showGridLines="0" workbookViewId="0">
      <selection activeCell="A2" sqref="A2"/>
    </sheetView>
  </sheetViews>
  <sheetFormatPr defaultRowHeight="15" x14ac:dyDescent="0.25"/>
  <cols>
    <col min="1" max="7" width="9.140625" style="426"/>
    <col min="8" max="8" width="17.28515625" style="426" customWidth="1"/>
    <col min="9" max="237" width="9.140625" style="426"/>
    <col min="238" max="238" width="14.85546875" style="426" customWidth="1"/>
    <col min="239" max="243" width="9.140625" style="426"/>
    <col min="244" max="244" width="29.28515625" style="426" customWidth="1"/>
    <col min="245" max="493" width="9.140625" style="426"/>
    <col min="494" max="494" width="14.85546875" style="426" customWidth="1"/>
    <col min="495" max="499" width="9.140625" style="426"/>
    <col min="500" max="500" width="29.28515625" style="426" customWidth="1"/>
    <col min="501" max="749" width="9.140625" style="426"/>
    <col min="750" max="750" width="14.85546875" style="426" customWidth="1"/>
    <col min="751" max="755" width="9.140625" style="426"/>
    <col min="756" max="756" width="29.28515625" style="426" customWidth="1"/>
    <col min="757" max="1005" width="9.140625" style="426"/>
    <col min="1006" max="1006" width="14.85546875" style="426" customWidth="1"/>
    <col min="1007" max="1011" width="9.140625" style="426"/>
    <col min="1012" max="1012" width="29.28515625" style="426" customWidth="1"/>
    <col min="1013" max="1261" width="9.140625" style="426"/>
    <col min="1262" max="1262" width="14.85546875" style="426" customWidth="1"/>
    <col min="1263" max="1267" width="9.140625" style="426"/>
    <col min="1268" max="1268" width="29.28515625" style="426" customWidth="1"/>
    <col min="1269" max="1517" width="9.140625" style="426"/>
    <col min="1518" max="1518" width="14.85546875" style="426" customWidth="1"/>
    <col min="1519" max="1523" width="9.140625" style="426"/>
    <col min="1524" max="1524" width="29.28515625" style="426" customWidth="1"/>
    <col min="1525" max="1773" width="9.140625" style="426"/>
    <col min="1774" max="1774" width="14.85546875" style="426" customWidth="1"/>
    <col min="1775" max="1779" width="9.140625" style="426"/>
    <col min="1780" max="1780" width="29.28515625" style="426" customWidth="1"/>
    <col min="1781" max="2029" width="9.140625" style="426"/>
    <col min="2030" max="2030" width="14.85546875" style="426" customWidth="1"/>
    <col min="2031" max="2035" width="9.140625" style="426"/>
    <col min="2036" max="2036" width="29.28515625" style="426" customWidth="1"/>
    <col min="2037" max="2285" width="9.140625" style="426"/>
    <col min="2286" max="2286" width="14.85546875" style="426" customWidth="1"/>
    <col min="2287" max="2291" width="9.140625" style="426"/>
    <col min="2292" max="2292" width="29.28515625" style="426" customWidth="1"/>
    <col min="2293" max="2541" width="9.140625" style="426"/>
    <col min="2542" max="2542" width="14.85546875" style="426" customWidth="1"/>
    <col min="2543" max="2547" width="9.140625" style="426"/>
    <col min="2548" max="2548" width="29.28515625" style="426" customWidth="1"/>
    <col min="2549" max="2797" width="9.140625" style="426"/>
    <col min="2798" max="2798" width="14.85546875" style="426" customWidth="1"/>
    <col min="2799" max="2803" width="9.140625" style="426"/>
    <col min="2804" max="2804" width="29.28515625" style="426" customWidth="1"/>
    <col min="2805" max="3053" width="9.140625" style="426"/>
    <col min="3054" max="3054" width="14.85546875" style="426" customWidth="1"/>
    <col min="3055" max="3059" width="9.140625" style="426"/>
    <col min="3060" max="3060" width="29.28515625" style="426" customWidth="1"/>
    <col min="3061" max="3309" width="9.140625" style="426"/>
    <col min="3310" max="3310" width="14.85546875" style="426" customWidth="1"/>
    <col min="3311" max="3315" width="9.140625" style="426"/>
    <col min="3316" max="3316" width="29.28515625" style="426" customWidth="1"/>
    <col min="3317" max="3565" width="9.140625" style="426"/>
    <col min="3566" max="3566" width="14.85546875" style="426" customWidth="1"/>
    <col min="3567" max="3571" width="9.140625" style="426"/>
    <col min="3572" max="3572" width="29.28515625" style="426" customWidth="1"/>
    <col min="3573" max="3821" width="9.140625" style="426"/>
    <col min="3822" max="3822" width="14.85546875" style="426" customWidth="1"/>
    <col min="3823" max="3827" width="9.140625" style="426"/>
    <col min="3828" max="3828" width="29.28515625" style="426" customWidth="1"/>
    <col min="3829" max="4077" width="9.140625" style="426"/>
    <col min="4078" max="4078" width="14.85546875" style="426" customWidth="1"/>
    <col min="4079" max="4083" width="9.140625" style="426"/>
    <col min="4084" max="4084" width="29.28515625" style="426" customWidth="1"/>
    <col min="4085" max="4333" width="9.140625" style="426"/>
    <col min="4334" max="4334" width="14.85546875" style="426" customWidth="1"/>
    <col min="4335" max="4339" width="9.140625" style="426"/>
    <col min="4340" max="4340" width="29.28515625" style="426" customWidth="1"/>
    <col min="4341" max="4589" width="9.140625" style="426"/>
    <col min="4590" max="4590" width="14.85546875" style="426" customWidth="1"/>
    <col min="4591" max="4595" width="9.140625" style="426"/>
    <col min="4596" max="4596" width="29.28515625" style="426" customWidth="1"/>
    <col min="4597" max="4845" width="9.140625" style="426"/>
    <col min="4846" max="4846" width="14.85546875" style="426" customWidth="1"/>
    <col min="4847" max="4851" width="9.140625" style="426"/>
    <col min="4852" max="4852" width="29.28515625" style="426" customWidth="1"/>
    <col min="4853" max="5101" width="9.140625" style="426"/>
    <col min="5102" max="5102" width="14.85546875" style="426" customWidth="1"/>
    <col min="5103" max="5107" width="9.140625" style="426"/>
    <col min="5108" max="5108" width="29.28515625" style="426" customWidth="1"/>
    <col min="5109" max="5357" width="9.140625" style="426"/>
    <col min="5358" max="5358" width="14.85546875" style="426" customWidth="1"/>
    <col min="5359" max="5363" width="9.140625" style="426"/>
    <col min="5364" max="5364" width="29.28515625" style="426" customWidth="1"/>
    <col min="5365" max="5613" width="9.140625" style="426"/>
    <col min="5614" max="5614" width="14.85546875" style="426" customWidth="1"/>
    <col min="5615" max="5619" width="9.140625" style="426"/>
    <col min="5620" max="5620" width="29.28515625" style="426" customWidth="1"/>
    <col min="5621" max="5869" width="9.140625" style="426"/>
    <col min="5870" max="5870" width="14.85546875" style="426" customWidth="1"/>
    <col min="5871" max="5875" width="9.140625" style="426"/>
    <col min="5876" max="5876" width="29.28515625" style="426" customWidth="1"/>
    <col min="5877" max="6125" width="9.140625" style="426"/>
    <col min="6126" max="6126" width="14.85546875" style="426" customWidth="1"/>
    <col min="6127" max="6131" width="9.140625" style="426"/>
    <col min="6132" max="6132" width="29.28515625" style="426" customWidth="1"/>
    <col min="6133" max="6381" width="9.140625" style="426"/>
    <col min="6382" max="6382" width="14.85546875" style="426" customWidth="1"/>
    <col min="6383" max="6387" width="9.140625" style="426"/>
    <col min="6388" max="6388" width="29.28515625" style="426" customWidth="1"/>
    <col min="6389" max="6637" width="9.140625" style="426"/>
    <col min="6638" max="6638" width="14.85546875" style="426" customWidth="1"/>
    <col min="6639" max="6643" width="9.140625" style="426"/>
    <col min="6644" max="6644" width="29.28515625" style="426" customWidth="1"/>
    <col min="6645" max="6893" width="9.140625" style="426"/>
    <col min="6894" max="6894" width="14.85546875" style="426" customWidth="1"/>
    <col min="6895" max="6899" width="9.140625" style="426"/>
    <col min="6900" max="6900" width="29.28515625" style="426" customWidth="1"/>
    <col min="6901" max="7149" width="9.140625" style="426"/>
    <col min="7150" max="7150" width="14.85546875" style="426" customWidth="1"/>
    <col min="7151" max="7155" width="9.140625" style="426"/>
    <col min="7156" max="7156" width="29.28515625" style="426" customWidth="1"/>
    <col min="7157" max="7405" width="9.140625" style="426"/>
    <col min="7406" max="7406" width="14.85546875" style="426" customWidth="1"/>
    <col min="7407" max="7411" width="9.140625" style="426"/>
    <col min="7412" max="7412" width="29.28515625" style="426" customWidth="1"/>
    <col min="7413" max="7661" width="9.140625" style="426"/>
    <col min="7662" max="7662" width="14.85546875" style="426" customWidth="1"/>
    <col min="7663" max="7667" width="9.140625" style="426"/>
    <col min="7668" max="7668" width="29.28515625" style="426" customWidth="1"/>
    <col min="7669" max="7917" width="9.140625" style="426"/>
    <col min="7918" max="7918" width="14.85546875" style="426" customWidth="1"/>
    <col min="7919" max="7923" width="9.140625" style="426"/>
    <col min="7924" max="7924" width="29.28515625" style="426" customWidth="1"/>
    <col min="7925" max="8173" width="9.140625" style="426"/>
    <col min="8174" max="8174" width="14.85546875" style="426" customWidth="1"/>
    <col min="8175" max="8179" width="9.140625" style="426"/>
    <col min="8180" max="8180" width="29.28515625" style="426" customWidth="1"/>
    <col min="8181" max="8429" width="9.140625" style="426"/>
    <col min="8430" max="8430" width="14.85546875" style="426" customWidth="1"/>
    <col min="8431" max="8435" width="9.140625" style="426"/>
    <col min="8436" max="8436" width="29.28515625" style="426" customWidth="1"/>
    <col min="8437" max="8685" width="9.140625" style="426"/>
    <col min="8686" max="8686" width="14.85546875" style="426" customWidth="1"/>
    <col min="8687" max="8691" width="9.140625" style="426"/>
    <col min="8692" max="8692" width="29.28515625" style="426" customWidth="1"/>
    <col min="8693" max="8941" width="9.140625" style="426"/>
    <col min="8942" max="8942" width="14.85546875" style="426" customWidth="1"/>
    <col min="8943" max="8947" width="9.140625" style="426"/>
    <col min="8948" max="8948" width="29.28515625" style="426" customWidth="1"/>
    <col min="8949" max="9197" width="9.140625" style="426"/>
    <col min="9198" max="9198" width="14.85546875" style="426" customWidth="1"/>
    <col min="9199" max="9203" width="9.140625" style="426"/>
    <col min="9204" max="9204" width="29.28515625" style="426" customWidth="1"/>
    <col min="9205" max="9453" width="9.140625" style="426"/>
    <col min="9454" max="9454" width="14.85546875" style="426" customWidth="1"/>
    <col min="9455" max="9459" width="9.140625" style="426"/>
    <col min="9460" max="9460" width="29.28515625" style="426" customWidth="1"/>
    <col min="9461" max="9709" width="9.140625" style="426"/>
    <col min="9710" max="9710" width="14.85546875" style="426" customWidth="1"/>
    <col min="9711" max="9715" width="9.140625" style="426"/>
    <col min="9716" max="9716" width="29.28515625" style="426" customWidth="1"/>
    <col min="9717" max="9965" width="9.140625" style="426"/>
    <col min="9966" max="9966" width="14.85546875" style="426" customWidth="1"/>
    <col min="9967" max="9971" width="9.140625" style="426"/>
    <col min="9972" max="9972" width="29.28515625" style="426" customWidth="1"/>
    <col min="9973" max="10221" width="9.140625" style="426"/>
    <col min="10222" max="10222" width="14.85546875" style="426" customWidth="1"/>
    <col min="10223" max="10227" width="9.140625" style="426"/>
    <col min="10228" max="10228" width="29.28515625" style="426" customWidth="1"/>
    <col min="10229" max="10477" width="9.140625" style="426"/>
    <col min="10478" max="10478" width="14.85546875" style="426" customWidth="1"/>
    <col min="10479" max="10483" width="9.140625" style="426"/>
    <col min="10484" max="10484" width="29.28515625" style="426" customWidth="1"/>
    <col min="10485" max="10733" width="9.140625" style="426"/>
    <col min="10734" max="10734" width="14.85546875" style="426" customWidth="1"/>
    <col min="10735" max="10739" width="9.140625" style="426"/>
    <col min="10740" max="10740" width="29.28515625" style="426" customWidth="1"/>
    <col min="10741" max="10989" width="9.140625" style="426"/>
    <col min="10990" max="10990" width="14.85546875" style="426" customWidth="1"/>
    <col min="10991" max="10995" width="9.140625" style="426"/>
    <col min="10996" max="10996" width="29.28515625" style="426" customWidth="1"/>
    <col min="10997" max="11245" width="9.140625" style="426"/>
    <col min="11246" max="11246" width="14.85546875" style="426" customWidth="1"/>
    <col min="11247" max="11251" width="9.140625" style="426"/>
    <col min="11252" max="11252" width="29.28515625" style="426" customWidth="1"/>
    <col min="11253" max="11501" width="9.140625" style="426"/>
    <col min="11502" max="11502" width="14.85546875" style="426" customWidth="1"/>
    <col min="11503" max="11507" width="9.140625" style="426"/>
    <col min="11508" max="11508" width="29.28515625" style="426" customWidth="1"/>
    <col min="11509" max="11757" width="9.140625" style="426"/>
    <col min="11758" max="11758" width="14.85546875" style="426" customWidth="1"/>
    <col min="11759" max="11763" width="9.140625" style="426"/>
    <col min="11764" max="11764" width="29.28515625" style="426" customWidth="1"/>
    <col min="11765" max="12013" width="9.140625" style="426"/>
    <col min="12014" max="12014" width="14.85546875" style="426" customWidth="1"/>
    <col min="12015" max="12019" width="9.140625" style="426"/>
    <col min="12020" max="12020" width="29.28515625" style="426" customWidth="1"/>
    <col min="12021" max="12269" width="9.140625" style="426"/>
    <col min="12270" max="12270" width="14.85546875" style="426" customWidth="1"/>
    <col min="12271" max="12275" width="9.140625" style="426"/>
    <col min="12276" max="12276" width="29.28515625" style="426" customWidth="1"/>
    <col min="12277" max="12525" width="9.140625" style="426"/>
    <col min="12526" max="12526" width="14.85546875" style="426" customWidth="1"/>
    <col min="12527" max="12531" width="9.140625" style="426"/>
    <col min="12532" max="12532" width="29.28515625" style="426" customWidth="1"/>
    <col min="12533" max="12781" width="9.140625" style="426"/>
    <col min="12782" max="12782" width="14.85546875" style="426" customWidth="1"/>
    <col min="12783" max="12787" width="9.140625" style="426"/>
    <col min="12788" max="12788" width="29.28515625" style="426" customWidth="1"/>
    <col min="12789" max="13037" width="9.140625" style="426"/>
    <col min="13038" max="13038" width="14.85546875" style="426" customWidth="1"/>
    <col min="13039" max="13043" width="9.140625" style="426"/>
    <col min="13044" max="13044" width="29.28515625" style="426" customWidth="1"/>
    <col min="13045" max="13293" width="9.140625" style="426"/>
    <col min="13294" max="13294" width="14.85546875" style="426" customWidth="1"/>
    <col min="13295" max="13299" width="9.140625" style="426"/>
    <col min="13300" max="13300" width="29.28515625" style="426" customWidth="1"/>
    <col min="13301" max="13549" width="9.140625" style="426"/>
    <col min="13550" max="13550" width="14.85546875" style="426" customWidth="1"/>
    <col min="13551" max="13555" width="9.140625" style="426"/>
    <col min="13556" max="13556" width="29.28515625" style="426" customWidth="1"/>
    <col min="13557" max="13805" width="9.140625" style="426"/>
    <col min="13806" max="13806" width="14.85546875" style="426" customWidth="1"/>
    <col min="13807" max="13811" width="9.140625" style="426"/>
    <col min="13812" max="13812" width="29.28515625" style="426" customWidth="1"/>
    <col min="13813" max="14061" width="9.140625" style="426"/>
    <col min="14062" max="14062" width="14.85546875" style="426" customWidth="1"/>
    <col min="14063" max="14067" width="9.140625" style="426"/>
    <col min="14068" max="14068" width="29.28515625" style="426" customWidth="1"/>
    <col min="14069" max="14317" width="9.140625" style="426"/>
    <col min="14318" max="14318" width="14.85546875" style="426" customWidth="1"/>
    <col min="14319" max="14323" width="9.140625" style="426"/>
    <col min="14324" max="14324" width="29.28515625" style="426" customWidth="1"/>
    <col min="14325" max="14573" width="9.140625" style="426"/>
    <col min="14574" max="14574" width="14.85546875" style="426" customWidth="1"/>
    <col min="14575" max="14579" width="9.140625" style="426"/>
    <col min="14580" max="14580" width="29.28515625" style="426" customWidth="1"/>
    <col min="14581" max="14829" width="9.140625" style="426"/>
    <col min="14830" max="14830" width="14.85546875" style="426" customWidth="1"/>
    <col min="14831" max="14835" width="9.140625" style="426"/>
    <col min="14836" max="14836" width="29.28515625" style="426" customWidth="1"/>
    <col min="14837" max="15085" width="9.140625" style="426"/>
    <col min="15086" max="15086" width="14.85546875" style="426" customWidth="1"/>
    <col min="15087" max="15091" width="9.140625" style="426"/>
    <col min="15092" max="15092" width="29.28515625" style="426" customWidth="1"/>
    <col min="15093" max="15341" width="9.140625" style="426"/>
    <col min="15342" max="15342" width="14.85546875" style="426" customWidth="1"/>
    <col min="15343" max="15347" width="9.140625" style="426"/>
    <col min="15348" max="15348" width="29.28515625" style="426" customWidth="1"/>
    <col min="15349" max="15597" width="9.140625" style="426"/>
    <col min="15598" max="15598" width="14.85546875" style="426" customWidth="1"/>
    <col min="15599" max="15603" width="9.140625" style="426"/>
    <col min="15604" max="15604" width="29.28515625" style="426" customWidth="1"/>
    <col min="15605" max="15853" width="9.140625" style="426"/>
    <col min="15854" max="15854" width="14.85546875" style="426" customWidth="1"/>
    <col min="15855" max="15859" width="9.140625" style="426"/>
    <col min="15860" max="15860" width="29.28515625" style="426" customWidth="1"/>
    <col min="15861" max="16109" width="9.140625" style="426"/>
    <col min="16110" max="16110" width="14.85546875" style="426" customWidth="1"/>
    <col min="16111" max="16115" width="9.140625" style="426"/>
    <col min="16116" max="16116" width="29.28515625" style="426" customWidth="1"/>
    <col min="16117" max="16384" width="9.140625" style="426"/>
  </cols>
  <sheetData>
    <row r="1" spans="1:9" x14ac:dyDescent="0.25">
      <c r="A1" s="1289" t="s">
        <v>636</v>
      </c>
      <c r="B1" s="1289"/>
      <c r="C1" s="1289"/>
      <c r="D1" s="1289"/>
      <c r="E1" s="1289"/>
      <c r="F1" s="1289"/>
      <c r="G1" s="1289"/>
      <c r="H1" s="1289"/>
    </row>
    <row r="2" spans="1:9" x14ac:dyDescent="0.25">
      <c r="A2" s="408"/>
      <c r="B2" s="422" t="s">
        <v>536</v>
      </c>
      <c r="C2" s="422" t="s">
        <v>537</v>
      </c>
      <c r="D2" s="422" t="s">
        <v>538</v>
      </c>
      <c r="E2" s="422" t="s">
        <v>546</v>
      </c>
      <c r="F2" s="422" t="s">
        <v>542</v>
      </c>
      <c r="G2" s="422" t="s">
        <v>543</v>
      </c>
      <c r="H2" s="409" t="s">
        <v>802</v>
      </c>
    </row>
    <row r="3" spans="1:9" x14ac:dyDescent="0.25">
      <c r="A3" s="427">
        <v>2018</v>
      </c>
      <c r="B3" s="430">
        <v>27502.171723740001</v>
      </c>
      <c r="C3" s="430"/>
      <c r="D3" s="430"/>
      <c r="E3" s="430"/>
      <c r="F3" s="430"/>
      <c r="G3" s="430"/>
      <c r="H3" s="430">
        <v>27502.171723740001</v>
      </c>
      <c r="I3" s="428"/>
    </row>
    <row r="4" spans="1:9" x14ac:dyDescent="0.25">
      <c r="A4" s="427">
        <v>2019</v>
      </c>
      <c r="B4" s="430">
        <v>28790.805449983909</v>
      </c>
      <c r="C4" s="430">
        <v>82.463467734716687</v>
      </c>
      <c r="D4" s="430">
        <v>59.461961994264129</v>
      </c>
      <c r="E4" s="430">
        <v>196.59424057422802</v>
      </c>
      <c r="F4" s="430">
        <v>59.461961994260491</v>
      </c>
      <c r="G4" s="430">
        <v>82.463467734716687</v>
      </c>
      <c r="H4" s="430">
        <v>29031.028000000002</v>
      </c>
    </row>
    <row r="5" spans="1:9" x14ac:dyDescent="0.25">
      <c r="A5" s="427">
        <v>2020</v>
      </c>
      <c r="B5" s="430">
        <v>29354.521772673255</v>
      </c>
      <c r="C5" s="430">
        <v>244.17503369318001</v>
      </c>
      <c r="D5" s="430">
        <v>176.63482491003015</v>
      </c>
      <c r="E5" s="430">
        <v>587.37812021481659</v>
      </c>
      <c r="F5" s="430">
        <v>178.68235384821674</v>
      </c>
      <c r="G5" s="430">
        <v>248.58850325414824</v>
      </c>
      <c r="H5" s="430">
        <v>30068.371000000006</v>
      </c>
    </row>
    <row r="6" spans="1:9" x14ac:dyDescent="0.25">
      <c r="A6" s="427">
        <v>2021</v>
      </c>
      <c r="B6" s="430">
        <v>29615.108832852689</v>
      </c>
      <c r="C6" s="430">
        <v>573.53819554448273</v>
      </c>
      <c r="D6" s="430">
        <v>417.49441989851766</v>
      </c>
      <c r="E6" s="430">
        <v>1403.9417006261101</v>
      </c>
      <c r="F6" s="430">
        <v>431.82226569462364</v>
      </c>
      <c r="G6" s="430">
        <v>604.42201365110304</v>
      </c>
      <c r="H6" s="430">
        <v>31303.566000000006</v>
      </c>
    </row>
    <row r="7" spans="1:9" x14ac:dyDescent="0.25">
      <c r="A7" s="429">
        <v>2022</v>
      </c>
      <c r="B7" s="431">
        <v>29660.621379764056</v>
      </c>
      <c r="C7" s="431">
        <v>1034.7789462461733</v>
      </c>
      <c r="D7" s="431">
        <v>761.04477235786544</v>
      </c>
      <c r="E7" s="431">
        <v>2606.6683457295439</v>
      </c>
      <c r="F7" s="431">
        <v>816.24612843625073</v>
      </c>
      <c r="G7" s="431">
        <v>1153.7712900813349</v>
      </c>
      <c r="H7" s="431">
        <v>32742.264000000014</v>
      </c>
    </row>
    <row r="8" spans="1:9" x14ac:dyDescent="0.25">
      <c r="H8" s="414" t="s">
        <v>23</v>
      </c>
    </row>
  </sheetData>
  <mergeCells count="1">
    <mergeCell ref="A1:H1"/>
  </mergeCells>
  <pageMargins left="0.25" right="0.25" top="0.75" bottom="0.75" header="0.3" footer="0.3"/>
  <pageSetup fitToHeight="0" orientation="portrait" horizontalDpi="4294967294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524AE-8B4F-4AC1-A5FD-893CA9F73305}">
  <sheetPr>
    <pageSetUpPr fitToPage="1"/>
  </sheetPr>
  <dimension ref="A1:M26"/>
  <sheetViews>
    <sheetView showGridLines="0" workbookViewId="0">
      <selection activeCell="X24" sqref="X24"/>
    </sheetView>
  </sheetViews>
  <sheetFormatPr defaultRowHeight="15" x14ac:dyDescent="0.25"/>
  <cols>
    <col min="1" max="1" width="29.140625" customWidth="1"/>
    <col min="2" max="21" width="9.140625" customWidth="1"/>
  </cols>
  <sheetData>
    <row r="1" spans="1:13" x14ac:dyDescent="0.25">
      <c r="M1" s="21" t="s">
        <v>1127</v>
      </c>
    </row>
    <row r="2" spans="1:13" x14ac:dyDescent="0.25">
      <c r="A2" s="252" t="s">
        <v>219</v>
      </c>
      <c r="B2" s="245">
        <v>2013</v>
      </c>
      <c r="C2" s="245">
        <v>2014</v>
      </c>
      <c r="D2" s="245">
        <v>2015</v>
      </c>
      <c r="E2" s="245">
        <v>2016</v>
      </c>
      <c r="F2" s="245">
        <v>2017</v>
      </c>
      <c r="G2" s="245">
        <v>2018</v>
      </c>
      <c r="H2" s="245">
        <v>2019</v>
      </c>
      <c r="I2" s="245">
        <v>2020</v>
      </c>
      <c r="J2" s="245">
        <v>2021</v>
      </c>
      <c r="K2" s="245">
        <v>2022</v>
      </c>
    </row>
    <row r="3" spans="1:13" x14ac:dyDescent="0.25">
      <c r="A3" s="46" t="s">
        <v>1128</v>
      </c>
      <c r="B3" s="251">
        <v>0.26834830140524124</v>
      </c>
      <c r="C3" s="251">
        <v>0.3388165847354726</v>
      </c>
      <c r="D3" s="251">
        <v>0.48321935184643955</v>
      </c>
      <c r="E3" s="251">
        <v>0.50979314613388316</v>
      </c>
      <c r="F3" s="251">
        <v>0.48417052658219495</v>
      </c>
      <c r="G3" s="251">
        <v>0.47515015325125642</v>
      </c>
      <c r="H3" s="251">
        <v>0.22481586310485308</v>
      </c>
      <c r="I3" s="251">
        <v>0.16217934168826473</v>
      </c>
      <c r="J3" s="251">
        <v>0.18904050340737885</v>
      </c>
      <c r="K3" s="251">
        <v>0.15042075585307649</v>
      </c>
    </row>
    <row r="4" spans="1:13" x14ac:dyDescent="0.25">
      <c r="A4" s="249" t="s">
        <v>1</v>
      </c>
      <c r="B4" s="251">
        <v>1.9657564345672428E-3</v>
      </c>
      <c r="C4" s="251">
        <v>1.6407931215144977E-3</v>
      </c>
      <c r="D4" s="251">
        <v>0.22283578348899</v>
      </c>
      <c r="E4" s="251">
        <v>0.21723486724728289</v>
      </c>
      <c r="F4" s="251">
        <v>0.17831223005358504</v>
      </c>
      <c r="G4" s="251">
        <v>0.26455885649731287</v>
      </c>
      <c r="H4" s="251">
        <v>0.13740567924629374</v>
      </c>
      <c r="I4" s="251">
        <v>3.5555430117111E-2</v>
      </c>
      <c r="J4" s="251">
        <v>0.27488166553375926</v>
      </c>
      <c r="K4" s="251">
        <v>1.0252646025188248</v>
      </c>
    </row>
    <row r="5" spans="1:13" x14ac:dyDescent="0.25">
      <c r="A5" s="46" t="s">
        <v>215</v>
      </c>
      <c r="B5" s="251">
        <v>0.41168731650878571</v>
      </c>
      <c r="C5" s="251">
        <v>0.41168731650878571</v>
      </c>
      <c r="D5" s="251">
        <v>0.41168731650878571</v>
      </c>
      <c r="E5" s="251">
        <v>0.41168731650878571</v>
      </c>
      <c r="F5" s="251">
        <v>0.41168731650878571</v>
      </c>
      <c r="G5" s="251">
        <v>0.41168731650878571</v>
      </c>
    </row>
    <row r="6" spans="1:13" x14ac:dyDescent="0.25">
      <c r="A6" s="90" t="s">
        <v>216</v>
      </c>
      <c r="B6" s="223"/>
      <c r="C6" s="223"/>
      <c r="D6" s="223"/>
      <c r="E6" s="223"/>
      <c r="F6" s="223"/>
      <c r="G6" s="223"/>
      <c r="H6" s="91">
        <v>0.15913202842197532</v>
      </c>
      <c r="I6" s="91">
        <v>0.25559830249055682</v>
      </c>
      <c r="J6" s="91">
        <v>0.22873714077144255</v>
      </c>
      <c r="K6" s="91">
        <v>0.26735688832574478</v>
      </c>
    </row>
    <row r="7" spans="1:13" x14ac:dyDescent="0.25">
      <c r="I7" s="1293" t="s">
        <v>24</v>
      </c>
      <c r="J7" s="1293"/>
      <c r="K7" s="1293"/>
    </row>
    <row r="14" spans="1:13" x14ac:dyDescent="0.25">
      <c r="B14" s="251"/>
      <c r="C14" s="251"/>
      <c r="D14" s="251"/>
      <c r="E14" s="251"/>
      <c r="F14" s="251"/>
      <c r="G14" s="251"/>
      <c r="H14" s="251"/>
      <c r="I14" s="251"/>
      <c r="J14" s="251"/>
      <c r="K14" s="251"/>
    </row>
    <row r="15" spans="1:13" x14ac:dyDescent="0.25">
      <c r="H15" s="251"/>
      <c r="I15" s="251"/>
      <c r="J15" s="251"/>
      <c r="K15" s="251"/>
    </row>
    <row r="17" spans="2:11" x14ac:dyDescent="0.25">
      <c r="B17" s="251"/>
      <c r="C17" s="251"/>
      <c r="D17" s="251"/>
      <c r="E17" s="251"/>
      <c r="F17" s="251"/>
      <c r="G17" s="251"/>
      <c r="H17" s="251"/>
      <c r="I17" s="251"/>
      <c r="J17" s="251"/>
      <c r="K17" s="251"/>
    </row>
    <row r="19" spans="2:11" x14ac:dyDescent="0.25">
      <c r="G19" s="1181"/>
      <c r="H19" s="251"/>
      <c r="I19" s="251"/>
      <c r="J19" s="251"/>
      <c r="K19" s="251"/>
    </row>
    <row r="20" spans="2:11" x14ac:dyDescent="0.25">
      <c r="G20" s="1181"/>
      <c r="H20" s="251"/>
      <c r="I20" s="251"/>
      <c r="J20" s="251"/>
      <c r="K20" s="251"/>
    </row>
    <row r="21" spans="2:11" x14ac:dyDescent="0.25">
      <c r="G21" s="1181"/>
      <c r="H21" s="251"/>
      <c r="I21" s="251"/>
      <c r="J21" s="251"/>
      <c r="K21" s="251"/>
    </row>
    <row r="22" spans="2:11" x14ac:dyDescent="0.25">
      <c r="G22" s="1181"/>
      <c r="H22" s="251"/>
      <c r="I22" s="251"/>
      <c r="J22" s="251"/>
      <c r="K22" s="251"/>
    </row>
    <row r="24" spans="2:11" x14ac:dyDescent="0.25">
      <c r="G24" s="1181"/>
      <c r="H24" s="251"/>
      <c r="I24" s="251"/>
      <c r="J24" s="251"/>
      <c r="K24" s="251"/>
    </row>
    <row r="25" spans="2:11" x14ac:dyDescent="0.25">
      <c r="G25" s="1181"/>
      <c r="H25" s="251"/>
      <c r="I25" s="251"/>
      <c r="J25" s="251"/>
      <c r="K25" s="251"/>
    </row>
    <row r="26" spans="2:11" x14ac:dyDescent="0.25">
      <c r="G26" s="1181"/>
      <c r="H26" s="251"/>
      <c r="I26" s="251"/>
      <c r="J26" s="251"/>
      <c r="K26" s="251"/>
    </row>
  </sheetData>
  <mergeCells count="1">
    <mergeCell ref="I7:K7"/>
  </mergeCells>
  <pageMargins left="0.7" right="0.7" top="0.75" bottom="0.75" header="0.3" footer="0.3"/>
  <pageSetup paperSize="9" scale="71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5D805-30A8-4AD9-A93B-87EE5D9B773C}">
  <sheetPr>
    <pageSetUpPr fitToPage="1"/>
  </sheetPr>
  <dimension ref="A1:I25"/>
  <sheetViews>
    <sheetView showGridLines="0" workbookViewId="0">
      <selection activeCell="I32" sqref="I32"/>
    </sheetView>
  </sheetViews>
  <sheetFormatPr defaultRowHeight="15" x14ac:dyDescent="0.25"/>
  <cols>
    <col min="1" max="1" width="29.140625" customWidth="1"/>
    <col min="2" max="17" width="9.140625" customWidth="1"/>
  </cols>
  <sheetData>
    <row r="1" spans="1:9" x14ac:dyDescent="0.25">
      <c r="I1" s="21" t="s">
        <v>1131</v>
      </c>
    </row>
    <row r="2" spans="1:9" x14ac:dyDescent="0.25">
      <c r="A2" s="252" t="s">
        <v>219</v>
      </c>
      <c r="B2" s="245">
        <v>2017</v>
      </c>
      <c r="C2" s="245">
        <v>2018</v>
      </c>
      <c r="D2" s="245">
        <v>2019</v>
      </c>
      <c r="E2" s="245">
        <v>2020</v>
      </c>
      <c r="F2" s="245">
        <v>2021</v>
      </c>
      <c r="G2" s="245">
        <v>2022</v>
      </c>
    </row>
    <row r="3" spans="1:9" x14ac:dyDescent="0.25">
      <c r="A3" s="46" t="s">
        <v>1129</v>
      </c>
      <c r="B3" s="251">
        <v>0.1538866529640987</v>
      </c>
      <c r="C3" s="251">
        <v>0.16603135405560376</v>
      </c>
      <c r="D3" s="251">
        <v>0.12145737668128714</v>
      </c>
      <c r="E3" s="251">
        <v>0.12275555446964402</v>
      </c>
      <c r="F3" s="251">
        <v>0.12339006976051529</v>
      </c>
      <c r="G3" s="251">
        <v>7.3239231013415937E-2</v>
      </c>
    </row>
    <row r="4" spans="1:9" x14ac:dyDescent="0.25">
      <c r="A4" s="249" t="s">
        <v>1130</v>
      </c>
      <c r="B4" s="251">
        <v>0.24481310005010234</v>
      </c>
      <c r="C4" s="251">
        <v>0.45726371419494721</v>
      </c>
      <c r="D4" s="251">
        <v>0.4005774631116254</v>
      </c>
      <c r="E4" s="251">
        <v>0.18864955749766718</v>
      </c>
      <c r="F4" s="251">
        <v>0.19826819677777968</v>
      </c>
      <c r="G4" s="251">
        <v>0.1884311171416766</v>
      </c>
    </row>
    <row r="5" spans="1:9" x14ac:dyDescent="0.25">
      <c r="A5" s="46" t="s">
        <v>215</v>
      </c>
      <c r="B5" s="251">
        <v>0.14712512790032986</v>
      </c>
      <c r="C5" s="251">
        <v>0.14712512790032986</v>
      </c>
    </row>
    <row r="6" spans="1:9" x14ac:dyDescent="0.25">
      <c r="A6" s="90" t="s">
        <v>216</v>
      </c>
      <c r="B6" s="223"/>
      <c r="C6" s="223"/>
      <c r="D6" s="91">
        <v>0.15651602396456868</v>
      </c>
      <c r="E6" s="91">
        <v>0.1929247161690717</v>
      </c>
      <c r="F6" s="91">
        <v>0.2322731445035317</v>
      </c>
      <c r="G6" s="91">
        <v>0.30590714363570098</v>
      </c>
    </row>
    <row r="7" spans="1:9" x14ac:dyDescent="0.25">
      <c r="E7" s="1293" t="s">
        <v>24</v>
      </c>
      <c r="F7" s="1293"/>
      <c r="G7" s="1293"/>
    </row>
    <row r="14" spans="1:9" x14ac:dyDescent="0.25">
      <c r="B14" s="251"/>
      <c r="C14" s="251"/>
      <c r="D14" s="251"/>
      <c r="E14" s="251"/>
      <c r="F14" s="251"/>
      <c r="G14" s="251"/>
    </row>
    <row r="15" spans="1:9" x14ac:dyDescent="0.25">
      <c r="D15" s="251"/>
      <c r="E15" s="251"/>
      <c r="F15" s="251"/>
      <c r="G15" s="251"/>
    </row>
    <row r="17" spans="1:7" x14ac:dyDescent="0.25">
      <c r="B17" s="251"/>
      <c r="C17" s="251"/>
      <c r="D17" s="251"/>
      <c r="E17" s="251"/>
      <c r="F17" s="251"/>
      <c r="G17" s="251"/>
    </row>
    <row r="19" spans="1:7" x14ac:dyDescent="0.25">
      <c r="A19" s="1181"/>
      <c r="B19" s="251"/>
      <c r="C19" s="251"/>
      <c r="D19" s="251"/>
      <c r="E19" s="251"/>
      <c r="F19" s="251"/>
      <c r="G19" s="251"/>
    </row>
    <row r="20" spans="1:7" x14ac:dyDescent="0.25">
      <c r="A20" s="1181"/>
      <c r="B20" s="251"/>
      <c r="C20" s="251"/>
      <c r="D20" s="251"/>
      <c r="E20" s="251"/>
      <c r="F20" s="251"/>
      <c r="G20" s="251"/>
    </row>
    <row r="21" spans="1:7" x14ac:dyDescent="0.25">
      <c r="A21" s="1181"/>
      <c r="B21" s="251"/>
      <c r="C21" s="251"/>
      <c r="D21" s="251"/>
      <c r="E21" s="251"/>
      <c r="F21" s="251"/>
      <c r="G21" s="251"/>
    </row>
    <row r="22" spans="1:7" x14ac:dyDescent="0.25">
      <c r="B22" s="251"/>
      <c r="C22" s="251"/>
      <c r="D22" s="251"/>
      <c r="E22" s="251"/>
      <c r="F22" s="251"/>
      <c r="G22" s="251"/>
    </row>
    <row r="23" spans="1:7" x14ac:dyDescent="0.25">
      <c r="A23" s="1181"/>
      <c r="B23" s="251"/>
      <c r="C23" s="251"/>
      <c r="D23" s="251"/>
      <c r="E23" s="251"/>
      <c r="F23" s="251"/>
      <c r="G23" s="251"/>
    </row>
    <row r="24" spans="1:7" x14ac:dyDescent="0.25">
      <c r="A24" s="1181"/>
      <c r="B24" s="251"/>
      <c r="C24" s="251"/>
      <c r="D24" s="251"/>
      <c r="E24" s="251"/>
      <c r="F24" s="251"/>
      <c r="G24" s="251"/>
    </row>
    <row r="25" spans="1:7" x14ac:dyDescent="0.25">
      <c r="A25" s="1181"/>
      <c r="B25" s="251"/>
      <c r="C25" s="251"/>
      <c r="D25" s="251"/>
      <c r="E25" s="251"/>
      <c r="F25" s="251"/>
      <c r="G25" s="251"/>
    </row>
  </sheetData>
  <mergeCells count="1">
    <mergeCell ref="E7:G7"/>
  </mergeCells>
  <pageMargins left="0.7" right="0.7" top="0.75" bottom="0.75" header="0.3" footer="0.3"/>
  <pageSetup paperSize="9" scale="7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72DC7-1FA9-428E-9CA7-68866C0DC674}">
  <dimension ref="A1:F17"/>
  <sheetViews>
    <sheetView showGridLines="0" workbookViewId="0">
      <selection activeCell="I23" sqref="I23"/>
    </sheetView>
  </sheetViews>
  <sheetFormatPr defaultRowHeight="15" x14ac:dyDescent="0.25"/>
  <cols>
    <col min="1" max="1" width="52" customWidth="1"/>
  </cols>
  <sheetData>
    <row r="1" spans="1:6" x14ac:dyDescent="0.25">
      <c r="A1" s="1128" t="s">
        <v>1099</v>
      </c>
      <c r="B1" s="1173"/>
      <c r="C1" s="1173"/>
      <c r="D1" s="1173"/>
      <c r="E1" s="1173"/>
      <c r="F1" s="1173"/>
    </row>
    <row r="2" spans="1:6" x14ac:dyDescent="0.25">
      <c r="A2" s="1164"/>
      <c r="B2" s="1165">
        <v>2019</v>
      </c>
      <c r="C2" s="1165">
        <v>2020</v>
      </c>
      <c r="D2" s="1200">
        <v>2021</v>
      </c>
      <c r="E2" s="1200"/>
      <c r="F2" s="1165">
        <v>2022</v>
      </c>
    </row>
    <row r="3" spans="1:6" x14ac:dyDescent="0.25">
      <c r="A3" s="1166" t="s">
        <v>1100</v>
      </c>
      <c r="B3" s="1167">
        <v>29031</v>
      </c>
      <c r="C3" s="1167">
        <v>30248</v>
      </c>
      <c r="D3" s="1201">
        <v>31494</v>
      </c>
      <c r="E3" s="1201"/>
      <c r="F3" s="1167">
        <v>32942</v>
      </c>
    </row>
    <row r="4" spans="1:6" x14ac:dyDescent="0.25">
      <c r="A4" s="1174" t="s">
        <v>1101</v>
      </c>
      <c r="B4" s="1168">
        <v>29031</v>
      </c>
      <c r="C4" s="1168">
        <v>30068</v>
      </c>
      <c r="D4" s="1202">
        <v>31304</v>
      </c>
      <c r="E4" s="1202"/>
      <c r="F4" s="1168">
        <v>32742</v>
      </c>
    </row>
    <row r="5" spans="1:6" x14ac:dyDescent="0.25">
      <c r="A5" s="1174" t="s">
        <v>1102</v>
      </c>
      <c r="B5" s="1169">
        <v>0</v>
      </c>
      <c r="C5" s="1169">
        <v>180</v>
      </c>
      <c r="D5" s="1203">
        <v>190</v>
      </c>
      <c r="E5" s="1203"/>
      <c r="F5" s="1169">
        <v>200</v>
      </c>
    </row>
    <row r="6" spans="1:6" x14ac:dyDescent="0.25">
      <c r="A6" s="1175" t="s">
        <v>1103</v>
      </c>
      <c r="B6" s="1170">
        <v>0</v>
      </c>
      <c r="C6" s="1170">
        <v>180</v>
      </c>
      <c r="D6" s="1204">
        <v>190</v>
      </c>
      <c r="E6" s="1204"/>
      <c r="F6" s="1170">
        <v>200</v>
      </c>
    </row>
    <row r="7" spans="1:6" x14ac:dyDescent="0.25">
      <c r="A7" s="1175" t="s">
        <v>1104</v>
      </c>
      <c r="B7" s="1171">
        <v>0</v>
      </c>
      <c r="C7" s="1171">
        <v>121</v>
      </c>
      <c r="D7" s="1199">
        <v>129</v>
      </c>
      <c r="E7" s="1199"/>
      <c r="F7" s="1171">
        <v>135</v>
      </c>
    </row>
    <row r="8" spans="1:6" x14ac:dyDescent="0.25">
      <c r="A8" s="1175" t="s">
        <v>1105</v>
      </c>
      <c r="B8" s="1171">
        <v>0</v>
      </c>
      <c r="C8" s="1171">
        <v>59</v>
      </c>
      <c r="D8" s="1199">
        <v>61</v>
      </c>
      <c r="E8" s="1199"/>
      <c r="F8" s="1171">
        <v>65</v>
      </c>
    </row>
    <row r="9" spans="1:6" x14ac:dyDescent="0.25">
      <c r="A9" s="1166" t="s">
        <v>1106</v>
      </c>
      <c r="B9" s="1172">
        <v>412</v>
      </c>
      <c r="C9" s="1172">
        <v>450</v>
      </c>
      <c r="D9" s="1205">
        <v>467</v>
      </c>
      <c r="E9" s="1205"/>
      <c r="F9" s="1172">
        <v>482</v>
      </c>
    </row>
    <row r="10" spans="1:6" x14ac:dyDescent="0.25">
      <c r="A10" s="1174" t="s">
        <v>1107</v>
      </c>
      <c r="B10" s="1169">
        <v>412</v>
      </c>
      <c r="C10" s="1169">
        <v>450</v>
      </c>
      <c r="D10" s="1203">
        <v>467</v>
      </c>
      <c r="E10" s="1203"/>
      <c r="F10" s="1169">
        <v>482</v>
      </c>
    </row>
    <row r="11" spans="1:6" x14ac:dyDescent="0.25">
      <c r="A11" s="1175" t="s">
        <v>1108</v>
      </c>
      <c r="B11" s="1171">
        <v>37</v>
      </c>
      <c r="C11" s="1171">
        <v>37</v>
      </c>
      <c r="D11" s="1199">
        <v>37</v>
      </c>
      <c r="E11" s="1199"/>
      <c r="F11" s="1171">
        <v>39</v>
      </c>
    </row>
    <row r="12" spans="1:6" x14ac:dyDescent="0.25">
      <c r="A12" s="1175" t="s">
        <v>1109</v>
      </c>
      <c r="B12" s="1171">
        <v>37</v>
      </c>
      <c r="C12" s="1171">
        <v>41</v>
      </c>
      <c r="D12" s="1199">
        <v>43</v>
      </c>
      <c r="E12" s="1199"/>
      <c r="F12" s="1171">
        <v>46</v>
      </c>
    </row>
    <row r="13" spans="1:6" x14ac:dyDescent="0.25">
      <c r="A13" s="1175" t="s">
        <v>1110</v>
      </c>
      <c r="B13" s="1171">
        <v>333</v>
      </c>
      <c r="C13" s="1171">
        <v>359</v>
      </c>
      <c r="D13" s="1199">
        <v>368</v>
      </c>
      <c r="E13" s="1199"/>
      <c r="F13" s="1171">
        <v>371</v>
      </c>
    </row>
    <row r="14" spans="1:6" x14ac:dyDescent="0.25">
      <c r="A14" s="1175" t="s">
        <v>1111</v>
      </c>
      <c r="B14" s="1171">
        <v>5</v>
      </c>
      <c r="C14" s="1171">
        <v>12</v>
      </c>
      <c r="D14" s="1195">
        <v>19</v>
      </c>
      <c r="E14" s="1195"/>
      <c r="F14" s="1171">
        <v>26</v>
      </c>
    </row>
    <row r="15" spans="1:6" x14ac:dyDescent="0.25">
      <c r="A15" s="1176" t="s">
        <v>1112</v>
      </c>
      <c r="B15" s="1177">
        <v>28619</v>
      </c>
      <c r="C15" s="1177">
        <v>29799</v>
      </c>
      <c r="D15" s="1196">
        <v>31027</v>
      </c>
      <c r="E15" s="1196"/>
      <c r="F15" s="1177">
        <v>32460</v>
      </c>
    </row>
    <row r="16" spans="1:6" x14ac:dyDescent="0.25">
      <c r="A16" s="1176" t="s">
        <v>1113</v>
      </c>
      <c r="B16" s="1177">
        <v>28619</v>
      </c>
      <c r="C16" s="1177">
        <v>29619</v>
      </c>
      <c r="D16" s="1196">
        <v>30837</v>
      </c>
      <c r="E16" s="1196"/>
      <c r="F16" s="1177">
        <v>32260</v>
      </c>
    </row>
    <row r="17" spans="1:6" ht="32.25" customHeight="1" x14ac:dyDescent="0.25">
      <c r="A17" s="1197" t="s">
        <v>1114</v>
      </c>
      <c r="B17" s="1197"/>
      <c r="C17" s="1197"/>
      <c r="D17" s="1197"/>
      <c r="E17" s="1198" t="s">
        <v>1115</v>
      </c>
      <c r="F17" s="1198"/>
    </row>
  </sheetData>
  <mergeCells count="17">
    <mergeCell ref="D13:E13"/>
    <mergeCell ref="D2:E2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4:E14"/>
    <mergeCell ref="D15:E15"/>
    <mergeCell ref="D16:E16"/>
    <mergeCell ref="A17:D17"/>
    <mergeCell ref="E17:F17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6A1DCC21FF4814B8CD72ED557B0C730" ma:contentTypeVersion="5" ma:contentTypeDescription="Umožňuje vytvoriť nový dokument." ma:contentTypeScope="" ma:versionID="1e9c889ec1259328308c7ee7663899fd">
  <xsd:schema xmlns:xsd="http://www.w3.org/2001/XMLSchema" xmlns:xs="http://www.w3.org/2001/XMLSchema" xmlns:p="http://schemas.microsoft.com/office/2006/metadata/properties" xmlns:ns2="5a6bde62-7515-4bbe-8e4c-406df7635f9c" targetNamespace="http://schemas.microsoft.com/office/2006/metadata/properties" ma:root="true" ma:fieldsID="8b6c0f574a43a58792e2b1674872a3bd" ns2:_="">
    <xsd:import namespace="5a6bde62-7515-4bbe-8e4c-406df7635f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6bde62-7515-4bbe-8e4c-406df7635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391BEE-2C63-4C9C-95B5-B6742149AD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6bde62-7515-4bbe-8e4c-406df7635f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2783C15-05AA-419A-A19D-3350EB49D9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4F47924-9288-499A-BF87-E6A7AD2E4A7F}">
  <ds:schemaRefs>
    <ds:schemaRef ds:uri="http://schemas.openxmlformats.org/package/2006/metadata/core-properties"/>
    <ds:schemaRef ds:uri="5a6bde62-7515-4bbe-8e4c-406df7635f9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85</vt:i4>
      </vt:variant>
      <vt:variant>
        <vt:lpstr>Pomenované rozsahy</vt:lpstr>
      </vt:variant>
      <vt:variant>
        <vt:i4>21</vt:i4>
      </vt:variant>
    </vt:vector>
  </HeadingPairs>
  <TitlesOfParts>
    <vt:vector size="106" baseType="lpstr">
      <vt:lpstr>Obsah</vt:lpstr>
      <vt:lpstr>T01</vt:lpstr>
      <vt:lpstr>T02</vt:lpstr>
      <vt:lpstr>T03</vt:lpstr>
      <vt:lpstr>T04</vt:lpstr>
      <vt:lpstr>T05</vt:lpstr>
      <vt:lpstr>T06</vt:lpstr>
      <vt:lpstr>T07</vt:lpstr>
      <vt:lpstr>T08</vt:lpstr>
      <vt:lpstr>T09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T28</vt:lpstr>
      <vt:lpstr>T29</vt:lpstr>
      <vt:lpstr>T30</vt:lpstr>
      <vt:lpstr>T31</vt:lpstr>
      <vt:lpstr>T32</vt:lpstr>
      <vt:lpstr>T33</vt:lpstr>
      <vt:lpstr>T34</vt:lpstr>
      <vt:lpstr>T35</vt:lpstr>
      <vt:lpstr>T36</vt:lpstr>
      <vt:lpstr>T37</vt:lpstr>
      <vt:lpstr>T38</vt:lpstr>
      <vt:lpstr>T39</vt:lpstr>
      <vt:lpstr>T40</vt:lpstr>
      <vt:lpstr>T41</vt:lpstr>
      <vt:lpstr>T42</vt:lpstr>
      <vt:lpstr>T43</vt:lpstr>
      <vt:lpstr>T44</vt:lpstr>
      <vt:lpstr>T45</vt:lpstr>
      <vt:lpstr>T46</vt:lpstr>
      <vt:lpstr>T47</vt:lpstr>
      <vt:lpstr>T48</vt:lpstr>
      <vt:lpstr>T49, T50</vt:lpstr>
      <vt:lpstr>G01</vt:lpstr>
      <vt:lpstr>G02</vt:lpstr>
      <vt:lpstr>G03</vt:lpstr>
      <vt:lpstr>G04</vt:lpstr>
      <vt:lpstr>G05</vt:lpstr>
      <vt:lpstr>G06</vt:lpstr>
      <vt:lpstr>G07</vt:lpstr>
      <vt:lpstr>G08</vt:lpstr>
      <vt:lpstr>G09</vt:lpstr>
      <vt:lpstr>G10</vt:lpstr>
      <vt:lpstr>G11</vt:lpstr>
      <vt:lpstr>G12</vt:lpstr>
      <vt:lpstr>G13</vt:lpstr>
      <vt:lpstr>G14</vt:lpstr>
      <vt:lpstr>G15</vt:lpstr>
      <vt:lpstr>G16</vt:lpstr>
      <vt:lpstr>G17</vt:lpstr>
      <vt:lpstr>G18</vt:lpstr>
      <vt:lpstr>G19, G20</vt:lpstr>
      <vt:lpstr>G21</vt:lpstr>
      <vt:lpstr>G22</vt:lpstr>
      <vt:lpstr>G23</vt:lpstr>
      <vt:lpstr>G24</vt:lpstr>
      <vt:lpstr>G25</vt:lpstr>
      <vt:lpstr>G26</vt:lpstr>
      <vt:lpstr>G27</vt:lpstr>
      <vt:lpstr>G28,G29</vt:lpstr>
      <vt:lpstr>G30</vt:lpstr>
      <vt:lpstr>G31</vt:lpstr>
      <vt:lpstr>G32</vt:lpstr>
      <vt:lpstr>G33</vt:lpstr>
      <vt:lpstr>G34</vt:lpstr>
      <vt:lpstr>G35</vt:lpstr>
      <vt:lpstr>G36</vt:lpstr>
      <vt:lpstr>G37</vt:lpstr>
      <vt:lpstr>'T08'!_Toc24033311</vt:lpstr>
      <vt:lpstr>'T10'!_Toc24033313</vt:lpstr>
      <vt:lpstr>'T20'!_Toc24033322</vt:lpstr>
      <vt:lpstr>'T24'!_Toc24033326</vt:lpstr>
      <vt:lpstr>'T25'!_Toc24033327</vt:lpstr>
      <vt:lpstr>'T26'!_Toc24033328</vt:lpstr>
      <vt:lpstr>'T28'!_Toc24033328</vt:lpstr>
      <vt:lpstr>'T27'!_Toc24033329</vt:lpstr>
      <vt:lpstr>'T28'!_Toc24033330</vt:lpstr>
      <vt:lpstr>'T29'!_Toc24033331</vt:lpstr>
      <vt:lpstr>'T30'!_Toc24033331</vt:lpstr>
      <vt:lpstr>'T30'!_Toc24033332</vt:lpstr>
      <vt:lpstr>'T49, T50'!_Toc24033351</vt:lpstr>
      <vt:lpstr>'T49, T50'!_Toc24033352</vt:lpstr>
      <vt:lpstr>'G28,G29'!_Toc24441140</vt:lpstr>
      <vt:lpstr>'G28,G29'!_Toc24441141</vt:lpstr>
      <vt:lpstr>Obsah!_Toc24441149</vt:lpstr>
      <vt:lpstr>'G19, G20'!_Toc466156062</vt:lpstr>
      <vt:lpstr>'G19, G20'!_Toc466156063</vt:lpstr>
      <vt:lpstr>'T21'!_Toc497120017</vt:lpstr>
      <vt:lpstr>'T44'!_Toc529183757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Bugyi</dc:creator>
  <cp:lastModifiedBy>Maria Marcanova</cp:lastModifiedBy>
  <cp:lastPrinted>2018-11-12T13:07:23Z</cp:lastPrinted>
  <dcterms:created xsi:type="dcterms:W3CDTF">2018-11-12T09:38:15Z</dcterms:created>
  <dcterms:modified xsi:type="dcterms:W3CDTF">2019-11-15T11:22:12Z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0x010100C6A1DCC21FF4814B8CD72ED557B0C730</vt:lpwstr>
  </property>
</Properties>
</file>